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13_ncr:1_{6862C8BA-CD3F-4A26-ACD0-059E56CB41F2}" xr6:coauthVersionLast="47" xr6:coauthVersionMax="47" xr10:uidLastSave="{00000000-0000-0000-0000-000000000000}"/>
  <bookViews>
    <workbookView xWindow="-110" yWindow="-110" windowWidth="19420" windowHeight="10300" tabRatio="707" activeTab="3" xr2:uid="{00000000-000D-0000-FFFF-FFFF00000000}"/>
  </bookViews>
  <sheets>
    <sheet name="Instructions" sheetId="4" r:id="rId1"/>
    <sheet name="ADOS Tours Updated 27Aug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27Aug2026'!$A$1:$L$90</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27Aug2026'!$A$1:$L$1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3" l="1"/>
  <c r="K7" i="3"/>
  <c r="K6" i="3"/>
  <c r="K5" i="3"/>
  <c r="K4" i="3"/>
  <c r="K3" i="3"/>
  <c r="K2" i="3"/>
  <c r="K97" i="1"/>
  <c r="K96" i="1"/>
  <c r="K95" i="1"/>
  <c r="K94" i="1"/>
  <c r="K93" i="1"/>
  <c r="K92" i="1"/>
  <c r="K91" i="1"/>
  <c r="K10" i="2"/>
  <c r="K9" i="2"/>
  <c r="K8" i="2"/>
  <c r="K7" i="2"/>
  <c r="K6" i="2"/>
  <c r="K5" i="2"/>
  <c r="K4" i="2"/>
  <c r="K3" i="2"/>
  <c r="K2" i="2"/>
  <c r="K72" i="1"/>
  <c r="K2" i="1"/>
  <c r="K36" i="1"/>
  <c r="K35" i="1"/>
  <c r="K34" i="1"/>
  <c r="K13" i="1"/>
  <c r="K71" i="1"/>
  <c r="K84" i="1"/>
  <c r="K49" i="1"/>
  <c r="K70" i="1"/>
  <c r="K64" i="1"/>
  <c r="K33" i="1"/>
  <c r="K48" i="1"/>
  <c r="K83" i="1"/>
  <c r="K90" i="1"/>
  <c r="K89" i="1"/>
  <c r="K19" i="1"/>
  <c r="K69" i="1"/>
  <c r="K20" i="1"/>
  <c r="K12" i="1"/>
  <c r="K11" i="1"/>
  <c r="K61" i="1"/>
  <c r="K82" i="1"/>
  <c r="K81" i="1"/>
  <c r="K80" i="1"/>
  <c r="K47" i="1"/>
  <c r="K79" i="1"/>
  <c r="K78" i="1"/>
  <c r="K55" i="1"/>
  <c r="K77" i="1"/>
  <c r="K10" i="1"/>
  <c r="K9" i="1"/>
  <c r="K32" i="1"/>
  <c r="K24" i="1"/>
  <c r="K31" i="1"/>
  <c r="K68" i="1"/>
  <c r="K30" i="1"/>
  <c r="K29" i="1"/>
  <c r="K23" i="1"/>
  <c r="K18" i="1"/>
  <c r="K17" i="1"/>
  <c r="K16" i="1"/>
  <c r="K67" i="1"/>
  <c r="K28" i="1"/>
  <c r="K88" i="1"/>
  <c r="K8" i="1"/>
  <c r="K87" i="1"/>
  <c r="K7" i="1"/>
  <c r="K76" i="1"/>
  <c r="K46" i="1"/>
  <c r="K54" i="1"/>
  <c r="K75" i="1"/>
  <c r="K15" i="1"/>
  <c r="K45" i="1"/>
  <c r="K37" i="1"/>
  <c r="K66" i="1"/>
  <c r="K27" i="1"/>
  <c r="K60" i="1"/>
  <c r="K59" i="1"/>
  <c r="K58" i="1"/>
  <c r="K57" i="1"/>
  <c r="K56" i="1"/>
  <c r="K85" i="1"/>
  <c r="K53" i="1"/>
  <c r="K74" i="1"/>
  <c r="K26" i="1"/>
  <c r="K6" i="1"/>
  <c r="K5" i="1"/>
  <c r="K4" i="1"/>
  <c r="K39" i="1"/>
  <c r="K44" i="1"/>
  <c r="K43" i="1"/>
  <c r="K42" i="1"/>
  <c r="K41" i="1"/>
  <c r="K40" i="1"/>
  <c r="K3" i="1" l="1"/>
  <c r="K22" i="1"/>
  <c r="K14" i="1"/>
  <c r="K51" i="1"/>
  <c r="K62" i="1"/>
  <c r="K25" i="1"/>
  <c r="K52" i="1"/>
  <c r="K50" i="1"/>
  <c r="K65" i="1"/>
  <c r="K63" i="1"/>
  <c r="K21" i="1"/>
  <c r="K86" i="1"/>
  <c r="K73" i="1"/>
  <c r="K38"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<sst xmlns="http://schemas.openxmlformats.org/spreadsheetml/2006/main" count="1408" uniqueCount="640">
  <si>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</si>
  <si>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</si>
  <si>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</si>
  <si>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</si>
  <si>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</si>
  <si>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</si>
  <si>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</si>
  <si>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</si>
  <si>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</si>
  <si>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</si>
  <si>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</si>
  <si>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</si>
  <si>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</si>
  <si>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</si>
  <si>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</si>
  <si>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</si>
  <si>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</si>
  <si>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</si>
  <si>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</si>
  <si>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</si>
  <si>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</si>
  <si>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</si>
  <si>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</si>
  <si>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</si>
  <si>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</si>
  <si>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</si>
  <si>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</si>
  <si>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</si>
  <si>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</si>
  <si>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</si>
  <si>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</si>
  <si>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</si>
  <si>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</si>
  <si>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</si>
  <si>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</si>
  <si>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</si>
  <si>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</si>
  <si>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</si>
  <si>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</si>
  <si>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</si>
  <si>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</si>
  <si>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</si>
  <si>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</si>
  <si>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</si>
  <si>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</si>
  <si>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</si>
  <si>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</si>
  <si>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</si>
  <si>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</si>
  <si>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</si>
  <si>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</si>
  <si>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</si>
  <si>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</si>
  <si>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</si>
  <si>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</si>
  <si>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</si>
  <si>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</si>
  <si>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</si>
  <si>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</si>
  <si>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</si>
  <si>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</si>
  <si>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</si>
  <si>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</si>
  <si>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</si>
  <si>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</si>
  <si>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</si>
  <si>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</si>
  <si>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</si>
  <si>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</si>
  <si>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</si>
  <si>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</si>
  <si>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</si>
  <si>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</si>
  <si>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</si>
  <si>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</si>
  <si>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</si>
  <si>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</si>
  <si>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</si>
  <si>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</si>
  <si>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</si>
  <si>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</si>
  <si>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</si>
  <si>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</si>
  <si>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</si>
  <si>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</si>
  <si>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</si>
  <si>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</si>
  <si>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</si>
  <si>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</si>
  <si>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</si>
  <si>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</si>
  <si>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</si>
  <si>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</si>
  <si>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</si>
  <si>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</si>
  <si>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</si>
  <si>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</si>
  <si>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</si>
  <si>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</si>
  <si>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</si>
  <si>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</si>
  <si>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</si>
  <si>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</si>
  <si>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</si>
  <si>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</si>
  <si>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</si>
  <si>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</si>
  <si>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</si>
  <si>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</si>
  <si>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</si>
  <si>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</si>
  <si>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</si>
  <si>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</si>
  <si>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</si>
  <si>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</si>
  <si>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</si>
  <si>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</si>
  <si>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</si>
  <si>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</si>
  <si>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</si>
  <si>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</si>
  <si>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</si>
  <si>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</si>
  <si>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</si>
  <si>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</si>
  <si>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</si>
  <si>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</si>
  <si>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</si>
  <si>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</si>
  <si>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</si>
  <si>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</si>
  <si>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</si>
  <si>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</si>
  <si>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</si>
  <si>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</si>
  <si>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</si>
  <si>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</si>
  <si>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</si>
  <si>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</si>
  <si>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</si>
  <si>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</si>
  <si>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</si>
  <si>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</si>
  <si>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</si>
  <si>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</si>
  <si>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</si>
  <si>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</si>
  <si>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</si>
  <si>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</si>
  <si>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USACE - Omaha District (NWO)</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</si>
  <si>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</si>
  <si>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</si>
  <si>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</si>
  <si>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</si>
  <si>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</si>
  <si>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</si>
  <si>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</si>
  <si>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</si>
  <si>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</si>
  <si>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</si>
  <si>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</si>
  <si>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</si>
  <si>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</si>
  <si>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</si>
  <si>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</si>
  <si>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</si>
  <si>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</si>
  <si>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</si>
  <si>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</si>
  <si>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</si>
  <si>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</si>
  <si>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</si>
  <si>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</si>
  <si>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</si>
  <si>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</si>
  <si>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</si>
  <si>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</si>
  <si>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</si>
  <si>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</si>
  <si>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</si>
  <si>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</si>
  <si>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</si>
  <si>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</si>
  <si>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</si>
  <si>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</si>
  <si>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</si>
  <si>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</si>
  <si>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</si>
  <si>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</si>
  <si>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</si>
  <si>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</si>
  <si>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</si>
  <si>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</si>
  <si>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</si>
  <si>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</si>
  <si>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</si>
  <si>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</si>
  <si>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</si>
  <si>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</si>
  <si>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</si>
  <si>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</si>
  <si>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</si>
  <si>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</si>
  <si>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</si>
  <si>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</si>
  <si>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</si>
  <si>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</si>
  <si>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</si>
  <si>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25-6601</t>
  </si>
  <si>
    <t>Electronics Technician</t>
  </si>
  <si>
    <t>E4:E5:E6:O1:O2:W1:W2</t>
  </si>
  <si>
    <t>E4:E5</t>
  </si>
  <si>
    <r>
      <rPr>
        <b/>
        <sz val="11"/>
        <color rgb="FF000000"/>
        <rFont val="Calibri"/>
        <family val="2"/>
        <scheme val="minor"/>
      </rPr>
      <t>25-6601, Length 1 Year:</t>
    </r>
    <r>
      <rPr>
        <sz val="11"/>
        <color indexed="8"/>
        <rFont val="Calibri"/>
        <family val="2"/>
        <scheme val="minor"/>
      </rPr>
      <t xml:space="preserve">
You will install, maintain, troubleshoot, and repair complex electronic systems supporting mission-critical communications, navigation, and control systems. Performs a variety of duties relating to the testing and new production of Air and Missile Defense Systems.  On a rotational basis performs such duties as decanning of missiles, mechanically disassembly/assemble missiles, paint the components, clean and wash missiles and perform electronic testing and troubleshooting of Air and Missile Defense Systems.  You’ll apply advanced technical skills to diagnose malfunctions in electrical and electronic assemblies, interpret schematics, and perform precision testing using specialized tools and diagnostic equipment. Your work ensures operational readiness across a wide range of military platforms and support systems, from radar and radio frequency communications to power distribution and electronic warfare equipment. You’ll collaborate closely with engineers, logisticians, and operations personnel in field and depot-level environments. This role requires strong problem-solving abilities, attention to detail, and proficiency in interpreting technical manuals and wiring diagrams to restore and sustain Army readiness in demanding operational settings.
Qualifications:  MOS 94 Series | AFSC: 3E0X1</t>
    </r>
  </si>
  <si>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</si>
  <si>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</si>
  <si>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</si>
  <si>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</si>
  <si>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</si>
  <si>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</si>
  <si>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</si>
  <si>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</si>
  <si>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</si>
  <si>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</si>
  <si>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</si>
  <si>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</si>
  <si>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</si>
  <si>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</si>
  <si>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</si>
  <si>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</si>
  <si>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</si>
  <si>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</si>
  <si>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</si>
  <si>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</si>
  <si>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</si>
  <si>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</si>
  <si>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</si>
  <si>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</si>
  <si>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</si>
  <si>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</si>
  <si>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</si>
  <si>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</si>
  <si>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</si>
  <si>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</si>
  <si>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</si>
  <si>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</si>
  <si>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</si>
  <si>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</si>
  <si>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26-6029</t>
  </si>
  <si>
    <t>Security Guard</t>
  </si>
  <si>
    <r>
      <rPr>
        <b/>
        <sz val="11"/>
        <color rgb="FF000000"/>
        <rFont val="Calibri"/>
        <family val="2"/>
        <scheme val="minor"/>
      </rPr>
      <t>26-6029,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</si>
  <si>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</si>
  <si>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</si>
  <si>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</si>
  <si>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</si>
  <si>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</si>
  <si>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</si>
  <si>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</si>
  <si>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</si>
  <si>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</si>
  <si>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</si>
  <si>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</si>
  <si>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</si>
  <si>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</si>
  <si>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</si>
  <si>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</si>
  <si>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</si>
  <si>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</si>
  <si>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26-6053</t>
  </si>
  <si>
    <t>Watercraft Operator</t>
  </si>
  <si>
    <t>Omaha</t>
  </si>
  <si>
    <t>NE</t>
  </si>
  <si>
    <r>
      <rPr>
        <b/>
        <sz val="11"/>
        <color rgb="FF000000"/>
        <rFont val="Calibri"/>
        <family val="2"/>
        <scheme val="minor"/>
      </rPr>
      <t>25-6053, Length 1 Year:</t>
    </r>
    <r>
      <rPr>
        <sz val="11"/>
        <color indexed="8"/>
        <rFont val="Calibri"/>
        <family val="2"/>
        <scheme val="minor"/>
      </rPr>
      <t xml:space="preserve">
Performs a variety of duties on towboats, barges, small boats, etc. 
May include land-based equipment construction operations during layup periods. 
1. Handling lines in making and breaking tows and moorings to assure that boats, barges, and other plant equipment are tied securely; making soundings, setting gang planks; attaching and removing hoisting and hook lines; general housekeeping and related duties. 
2. Operation of deck equipment such as power winches, water pumps, cables, checking and filling oil and greasing boat engines, power generator/engines, etc.; assisting in fueling operations; assisting in minor repairs to boats and other equipment.
3. Operates various vehicles such as automobile, pickup truck, dump trucks, and construction equipment such as wheeled loaders, off-road dump trucks, excavators, skid steer loaders, bulldozers. Follows all safety procedures and assists staff with developing and implementing hazard mitigation measures.
4. Transports motorboats on trailers back onto boat ramp in the Missouri River. Operates motorboats up to 26 feet in length on rivers and lakes, used as mode of travel and transports passengers or delivers items to specified locations.
</t>
    </r>
    <r>
      <rPr>
        <b/>
        <sz val="11"/>
        <color rgb="FF000000"/>
        <rFont val="Calibri"/>
        <family val="2"/>
        <scheme val="minor"/>
      </rPr>
      <t>Qualifications</t>
    </r>
    <r>
      <rPr>
        <sz val="11"/>
        <color indexed="8"/>
        <rFont val="Calibri"/>
        <family val="2"/>
        <scheme val="minor"/>
      </rPr>
      <t>: Any MOS or equivalent series: 12 series, 88 series, and 91 series. 
To apply for this job, please email your resume, military bio, evaluations, and your soldier talent profile to SFC Ruckman at tabitha.n.ruckman.mil@mail.mil.</t>
    </r>
  </si>
  <si>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</si>
  <si>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</si>
  <si>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26-6083</t>
  </si>
  <si>
    <t>266th Range Squadron</t>
  </si>
  <si>
    <t>Link Unit Manager</t>
  </si>
  <si>
    <t>Mountain Home</t>
  </si>
  <si>
    <t>26-6087</t>
  </si>
  <si>
    <t>OPERATIONS OFFICER/S-3</t>
  </si>
  <si>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</si>
  <si>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</si>
  <si>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t>ID</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</si>
  <si>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</si>
  <si>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</si>
  <si>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</si>
  <si>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</si>
  <si>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</si>
  <si>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</si>
  <si>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</si>
  <si>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</si>
  <si>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</si>
  <si>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</si>
  <si>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</si>
  <si>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</si>
  <si>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</si>
  <si>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</si>
  <si>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</si>
  <si>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</si>
  <si>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</si>
  <si>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</si>
  <si>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</si>
  <si>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</si>
  <si>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</si>
  <si>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</si>
  <si>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</si>
  <si>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26-6131</t>
  </si>
  <si>
    <t>Instructor Pilot Master Gunner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</si>
  <si>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</si>
  <si>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</si>
  <si>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</si>
  <si>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</si>
  <si>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t>Joint Base San Antonio</t>
  </si>
  <si>
    <t>26-6094</t>
  </si>
  <si>
    <t>SAF - IARC - Japan FMS Program</t>
  </si>
  <si>
    <t>Japan FMS Director</t>
  </si>
  <si>
    <t>Pentagon</t>
  </si>
  <si>
    <t>26-6156</t>
  </si>
  <si>
    <t>E4:E5:E6:E7:W1:W2</t>
  </si>
  <si>
    <t>Camp Atterbury</t>
  </si>
  <si>
    <r>
      <rPr>
        <b/>
        <sz val="11"/>
        <color rgb="FF000000"/>
        <rFont val="Calibri"/>
        <family val="2"/>
        <scheme val="minor"/>
      </rPr>
      <t>26-6094, Length 1 Year:</t>
    </r>
    <r>
      <rPr>
        <sz val="11"/>
        <color indexed="8"/>
        <rFont val="Calibri"/>
        <family val="2"/>
        <scheme val="minor"/>
      </rPr>
      <t xml:space="preserve">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t>
    </r>
    <r>
      <rPr>
        <b/>
        <sz val="11"/>
        <color rgb="FF000000"/>
        <rFont val="Calibri"/>
        <family val="2"/>
        <scheme val="minor"/>
      </rPr>
      <t>Qualifications</t>
    </r>
    <r>
      <rPr>
        <sz val="11"/>
        <color indexed="8"/>
        <rFont val="Calibri"/>
        <family val="2"/>
        <scheme val="minor"/>
      </rPr>
      <t>: USAF Field Grade officer with International Affairs background with Japan. FMS experience required. Air Force Specialty Code (AFSC) of 16F or 16P desirable. Japanese language skills highly desirable. Secret clearance required.</t>
    </r>
  </si>
  <si>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</si>
  <si>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</si>
  <si>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</si>
  <si>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</si>
  <si>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</si>
  <si>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</si>
  <si>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26-6174</t>
  </si>
  <si>
    <t>NCOA Senior Instructor</t>
  </si>
  <si>
    <t>E9</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</si>
  <si>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</si>
  <si>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</si>
  <si>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</si>
  <si>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</si>
  <si>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</si>
  <si>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</si>
  <si>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</si>
  <si>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</si>
  <si>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</si>
  <si>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</si>
  <si>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</si>
  <si>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</si>
  <si>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</si>
  <si>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</si>
  <si>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</si>
  <si>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</si>
  <si>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</si>
  <si>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</si>
  <si>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</si>
  <si>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</si>
  <si>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</si>
  <si>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26-6192</t>
  </si>
  <si>
    <t>DFAS-IND-ZH-Human Resources</t>
  </si>
  <si>
    <t>Human Resources Specialist</t>
  </si>
  <si>
    <t>E6:E7:E8:E9:O2:O3:O4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</si>
  <si>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</si>
  <si>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</si>
  <si>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</si>
  <si>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</si>
  <si>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</si>
  <si>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</si>
  <si>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</si>
  <si>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</si>
  <si>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</si>
  <si>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</si>
  <si>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</si>
  <si>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</si>
  <si>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26-6192, Length 1 Year:</t>
    </r>
    <r>
      <rPr>
        <sz val="11"/>
        <color indexed="8"/>
        <rFont val="Calibri"/>
        <family val="2"/>
        <scheme val="minor"/>
      </rPr>
      <t xml:space="preserve">
The position is located in the DFAS Humans Resources (HR) Labor &amp; Employee Relations Operations (LER Ops) Division, on the Reasonable Accommodation (RA) team. The RA team provides DFAS supervisors and managers advisory services and products on a reasonable accommodation issues.  
The HR Specialists will:
1. Provide advisory services to supervisors and managers on RA regulations and appropriate procedures for assessing and providing employee accommodations.
2. Assist managers in analyzing RA requests to include: assessing whether an employee meets the legal criteria, identifying the essential duties of an employee's position, assist in identifying possible job modifications, and determining if a requested accommodation is reasonable.
3. Prepare letters and decisions for supervisors and managers to issue to employees regarding their accommodation
requests.
4. Coordinate with DFAS Office of General Counsel (OGC) on complex RA cases or cases in which an RA may be denied.
Qualifications:  Recommended experience: medical document analysis; legal work (interpreting laws and regulations, preparing/analyzing legal documents)
Applicants email the following documents to PFI Coordinator**
Army: Soldier Talent Profile, Professional Resume, Military Bio
Air Force: vMPF, Professional Resume, Military Bio
PFI Coordinator: SFC Holly C. Tilley
holly.c.tilley.mil@mail.mil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</si>
  <si>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</si>
  <si>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</si>
  <si>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</si>
  <si>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</si>
  <si>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</si>
  <si>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</si>
  <si>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</si>
  <si>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</si>
  <si>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</si>
  <si>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</si>
  <si>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</si>
  <si>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</si>
  <si>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</si>
  <si>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</si>
  <si>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</si>
  <si>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</si>
  <si>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</si>
  <si>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</si>
  <si>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</si>
  <si>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</si>
  <si>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</si>
  <si>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</si>
  <si>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</si>
  <si>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</si>
  <si>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</si>
  <si>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26-6230</t>
  </si>
  <si>
    <t>General Engineering and Maintenance Worker</t>
  </si>
  <si>
    <t>Montevideo</t>
  </si>
  <si>
    <t>MN</t>
  </si>
  <si>
    <t>26-6231</t>
  </si>
  <si>
    <t>Lead Security Guard</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</si>
  <si>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</si>
  <si>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</si>
  <si>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</si>
  <si>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</si>
  <si>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</si>
  <si>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26-6231, Length 1 Year:</t>
    </r>
    <r>
      <rPr>
        <sz val="11"/>
        <color indexed="8"/>
        <rFont val="Calibri"/>
        <family val="2"/>
        <scheme val="minor"/>
      </rPr>
      <t xml:space="preserve">
Service member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
</t>
    </r>
    <r>
      <rPr>
        <b/>
        <sz val="11"/>
        <color rgb="FF000000"/>
        <rFont val="Calibri"/>
        <family val="2"/>
        <scheme val="minor"/>
      </rPr>
      <t>Qualifications</t>
    </r>
    <r>
      <rPr>
        <sz val="11"/>
        <color indexed="8"/>
        <rFont val="Calibri"/>
        <family val="2"/>
        <scheme val="minor"/>
      </rPr>
      <t>:  Secret Clearance.</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</si>
  <si>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</si>
  <si>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</si>
  <si>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</si>
  <si>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</si>
  <si>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</si>
  <si>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</si>
  <si>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</si>
  <si>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</si>
  <si>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</si>
  <si>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</si>
  <si>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</si>
  <si>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</si>
  <si>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26-6239, Length 1 Year:</t>
    </r>
    <r>
      <rPr>
        <sz val="11"/>
        <color indexed="8"/>
        <rFont val="Calibri"/>
        <family val="2"/>
        <scheme val="minor"/>
      </rPr>
      <t xml:space="preserve">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r>
  </si>
  <si>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</si>
  <si>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</si>
  <si>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</si>
  <si>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</si>
  <si>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26-6247</t>
  </si>
  <si>
    <t>Network Engineer</t>
  </si>
  <si>
    <t>E4:E5:E6:E7:O1:O2:O3:W1:W2:W3</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</si>
  <si>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</si>
  <si>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</si>
  <si>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</si>
  <si>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</si>
  <si>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</si>
  <si>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</si>
  <si>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</si>
  <si>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</si>
  <si>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</si>
  <si>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</si>
  <si>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</si>
  <si>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</si>
  <si>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</si>
  <si>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</si>
  <si>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</si>
  <si>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</si>
  <si>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t>26-6285</t>
  </si>
  <si>
    <t>USTRANSCOM-ARTRANS-HQ</t>
  </si>
  <si>
    <t>Information Technology NCO</t>
  </si>
  <si>
    <t>Scott AFB</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</si>
  <si>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</si>
  <si>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</si>
  <si>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</si>
  <si>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</si>
  <si>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</si>
  <si>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</si>
  <si>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</si>
  <si>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</si>
  <si>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</si>
  <si>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</si>
  <si>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DCSA - HCO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</si>
  <si>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</si>
  <si>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</si>
  <si>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</si>
  <si>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t>26-6308</t>
  </si>
  <si>
    <t>USTRANSCOM</t>
  </si>
  <si>
    <t>Religious Affairs NCO</t>
  </si>
  <si>
    <t>26-6309</t>
  </si>
  <si>
    <t>Executive Assistant NCO</t>
  </si>
  <si>
    <t>Fort Belvoir</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</si>
  <si>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</si>
  <si>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</si>
  <si>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</si>
  <si>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</si>
  <si>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</si>
  <si>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</si>
  <si>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r>
      <rPr>
        <b/>
        <sz val="11"/>
        <color rgb="FF000000"/>
        <rFont val="Calibri"/>
        <family val="2"/>
        <scheme val="minor"/>
      </rPr>
      <t>26-6309, Length 1 Year:</t>
    </r>
    <r>
      <rPr>
        <sz val="11"/>
        <color indexed="8"/>
        <rFont val="Calibri"/>
        <family val="2"/>
        <scheme val="minor"/>
      </rPr>
      <t xml:space="preserve">
Responsible for supporting the Director of Supplier Operations. Provides administrative support and performs numerous duties, including scheduling, 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Candidate must be proficient in MS Office products. Service Branches considered: Army or Air Force only.
Security Clearance: Secret</t>
    </r>
  </si>
  <si>
    <t>DCSA - CFO</t>
  </si>
  <si>
    <t>26-6191</t>
  </si>
  <si>
    <t xml:space="preserve">DLA Energy – HQ </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</si>
  <si>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</si>
  <si>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</si>
  <si>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</si>
  <si>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</si>
  <si>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</si>
  <si>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</si>
  <si>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</si>
  <si>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</si>
  <si>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26-6191, Length 1 Year:</t>
    </r>
    <r>
      <rPr>
        <sz val="11"/>
        <color indexed="8"/>
        <rFont val="Calibri"/>
        <family val="2"/>
        <scheme val="minor"/>
      </rPr>
      <t xml:space="preserve">
Responsible for supporting the DLA Energy commander and/or deputy commander. Provides administrative support and performs numerous duties, including scheduling,writing correspondence, emailing, handling visitors, routing callers, and answering questions and requests. Plans and organizes office operations to include publications and forms administration and office administrative procedures. Establishes mail delivery routes and schemes and arranges for pickup of distribution by messengers. Serves as custodian of classified documents. Signs receipts for, logs, inventories, files, and secures classified documents. Prepares documents for destruction or other disposition. Ensures proper accountability of documents based upon degree of classification. Additional duties as prescribed by the principal executives to include driver.
</t>
    </r>
    <r>
      <rPr>
        <b/>
        <sz val="11"/>
        <color rgb="FF000000"/>
        <rFont val="Calibri"/>
        <family val="2"/>
        <scheme val="minor"/>
      </rPr>
      <t>Qualifications</t>
    </r>
    <r>
      <rPr>
        <sz val="11"/>
        <color indexed="8"/>
        <rFont val="Calibri"/>
        <family val="2"/>
        <scheme val="minor"/>
      </rPr>
      <t>:  Secret Clearance required, Highly desires some executive secretary and protocol experience, however not required.</t>
    </r>
  </si>
  <si>
    <t>26-6332</t>
  </si>
  <si>
    <t>Structural Engineer</t>
  </si>
  <si>
    <t>St Paul</t>
  </si>
  <si>
    <t>26-6333</t>
  </si>
  <si>
    <t>DCSA - SPO</t>
  </si>
  <si>
    <t>Operations Center Watch Officer</t>
  </si>
  <si>
    <t>E6:E7:E8:E9:O1:O2:O3</t>
  </si>
  <si>
    <t>26-6334</t>
  </si>
  <si>
    <t>DCSA - OCCA</t>
  </si>
  <si>
    <t>Senior Executive Speechwriter</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</si>
  <si>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</si>
  <si>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</si>
  <si>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</si>
  <si>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</si>
  <si>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</si>
  <si>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</si>
  <si>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</si>
  <si>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</si>
  <si>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</si>
  <si>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</si>
  <si>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</si>
  <si>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</si>
  <si>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</si>
  <si>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</si>
  <si>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</si>
  <si>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</si>
  <si>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</si>
  <si>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</si>
  <si>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</si>
  <si>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</si>
  <si>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</si>
  <si>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</si>
  <si>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</si>
  <si>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</si>
  <si>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</si>
  <si>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</si>
  <si>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</si>
  <si>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</si>
  <si>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</si>
  <si>
    <t>26-6346</t>
  </si>
  <si>
    <t>DFAS-IND-ZR-Resource Management</t>
  </si>
  <si>
    <t>Project Officer</t>
  </si>
  <si>
    <t>26-6348</t>
  </si>
  <si>
    <t>Air Force Materiel Command</t>
  </si>
  <si>
    <t>OO-ALC - 309 AMARG</t>
  </si>
  <si>
    <t>Mission Generation Vehicular Equipment Maintainer</t>
  </si>
  <si>
    <t>Davis-Monthan AFB</t>
  </si>
  <si>
    <t>26-6349</t>
  </si>
  <si>
    <t>USACE - Headquarters</t>
  </si>
  <si>
    <t>Assistant Director of Civil Works</t>
  </si>
  <si>
    <t>Washington</t>
  </si>
  <si>
    <t>DC</t>
  </si>
  <si>
    <t>26-6350</t>
  </si>
  <si>
    <t>USACE - Fort Worth District (SWF)</t>
  </si>
  <si>
    <t>Resident Engineer</t>
  </si>
  <si>
    <t>McAllen</t>
  </si>
  <si>
    <t>26-6351</t>
  </si>
  <si>
    <t>Quality Assurance Inspector</t>
  </si>
  <si>
    <t>E7:E8:W1</t>
  </si>
  <si>
    <t>26-6352</t>
  </si>
  <si>
    <t>USACE - New England District (NAE)</t>
  </si>
  <si>
    <t>E6:E7:O2:O3:W2:W3</t>
  </si>
  <si>
    <t>New Haven</t>
  </si>
  <si>
    <t>CT</t>
  </si>
  <si>
    <t>26-6353</t>
  </si>
  <si>
    <t>26-6354</t>
  </si>
  <si>
    <t>USMTM - TMO</t>
  </si>
  <si>
    <t>E7:E8:E9</t>
  </si>
  <si>
    <t>26-6355</t>
  </si>
  <si>
    <t>O4:O5:O6:W2:W3:W4</t>
  </si>
  <si>
    <t>Senior Budget Officer/Resource Manager</t>
  </si>
  <si>
    <r>
      <rPr>
        <b/>
        <sz val="11"/>
        <color rgb="FF000000"/>
        <rFont val="Calibri"/>
        <family val="2"/>
        <scheme val="minor"/>
      </rPr>
      <t>26-6346, Length 1 Year:</t>
    </r>
    <r>
      <rPr>
        <sz val="11"/>
        <color indexed="8"/>
        <rFont val="Calibri"/>
        <family val="2"/>
        <scheme val="minor"/>
      </rPr>
      <t xml:space="preserve">
Serves as a principal Action Officer (AO) to the DFAS Chief Financial Officer (CFO). In this high-visibility role, you will lead the CFO’s priority Lines of Effort (LOEs), steering multi-disciplinary teams to execute enterprise-wide organizational transformations. You will serve as a primary catalyst for the CFO's strategic vision, driving key deliverables, managing high-stakes initiatives, and directly shaping the future of DFAS financial operations.
Project and Task Management:
Working Group Lead: Stand up and facilitate Operational Planning Teams (OPTs) and working groups to drive  automation projects.
Audit Readiness (FIAR): Track timelines and coordinate responses for Corrective Action Plans (CAPs) and Notice of Findings and Recommendations (NFRs) to support DoW auditability element.
Executive Governance Support:
 Represents the CFO organization on enterprise governance boards, steering committees, and working groups.
 Acts as a functional representative for CFO initiatives, managing project scope and coordinating resource requirements in alignment with leadership guidance.
Policy Interpretation and Integration: 
 Translates OUSD(C), Joint Staff, and Congressional mandates into actionable, agency-wide implementation plans.
 Synthesizes complex financial regulations into clear guidance for DFAS directorates.
Portfolio Oversight: 
•Directs a portfolio of interconnected projects, 
prioritizing resources and resolving conflicts across different work streams.
APPLICANTS
Send the following documents to the PFI Coordinator for the position:
 Professional Resume (All)
 Military Bio (All)
 Soldier Talent Profile (Army)
 vMPF (Air Force)
PFI Coordinator: SFC Holly C. Tilley Email: holly.c.tilley.mil@mail.mil
Qualifications:  Technical Proficiency Advanced proficiency in Microsoft Office Suite (Teams, Excel, PowerPoint, Word, SharePoint). The ideal candidate will possess a strong background in financial management within a CFO office, hands-on experience with the PPBE process, or financial auditing, coupled with hands-on experience driving projects to successful completion.</t>
    </r>
  </si>
  <si>
    <r>
      <rPr>
        <b/>
        <sz val="11"/>
        <color rgb="FF000000"/>
        <rFont val="Calibri"/>
        <family val="2"/>
        <scheme val="minor"/>
      </rPr>
      <t>26-6349, Length 1 Year:</t>
    </r>
    <r>
      <rPr>
        <sz val="11"/>
        <color indexed="8"/>
        <rFont val="Calibri"/>
        <family val="2"/>
        <scheme val="minor"/>
      </rPr>
      <t xml:space="preserve">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t>
    </r>
  </si>
  <si>
    <r>
      <rPr>
        <b/>
        <sz val="11"/>
        <color rgb="FF000000"/>
        <rFont val="Calibri"/>
        <family val="2"/>
        <scheme val="minor"/>
      </rPr>
      <t>26-6350, Length 1 year:</t>
    </r>
    <r>
      <rPr>
        <sz val="11"/>
        <color indexed="8"/>
        <rFont val="Calibri"/>
        <family val="2"/>
        <scheme val="minor"/>
      </rPr>
      <t xml:space="preserve">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t>
    </r>
  </si>
  <si>
    <r>
      <rPr>
        <b/>
        <sz val="11"/>
        <color rgb="FF000000"/>
        <rFont val="Calibri"/>
        <family val="2"/>
        <scheme val="minor"/>
      </rPr>
      <t>26-6352, Length 1 Year:</t>
    </r>
    <r>
      <rPr>
        <sz val="11"/>
        <color indexed="8"/>
        <rFont val="Calibri"/>
        <family val="2"/>
        <scheme val="minor"/>
      </rPr>
      <t xml:space="preserve">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t>
    </r>
  </si>
  <si>
    <r>
      <rPr>
        <b/>
        <sz val="11"/>
        <color rgb="FF000000"/>
        <rFont val="Calibri"/>
        <family val="2"/>
        <scheme val="minor"/>
      </rPr>
      <t>26-6353, Length 1 Year:</t>
    </r>
    <r>
      <rPr>
        <sz val="11"/>
        <color indexed="8"/>
        <rFont val="Calibri"/>
        <family val="2"/>
        <scheme val="minor"/>
      </rPr>
      <t xml:space="preserve">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t>
    </r>
  </si>
  <si>
    <r>
      <rPr>
        <b/>
        <sz val="11"/>
        <color rgb="FF000000"/>
        <rFont val="Calibri"/>
        <family val="2"/>
        <scheme val="minor"/>
      </rPr>
      <t>26-6354,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</si>
  <si>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r>
      <rPr>
        <b/>
        <sz val="11"/>
        <color rgb="FF000000"/>
        <rFont val="Calibri"/>
        <family val="2"/>
        <scheme val="minor"/>
      </rPr>
      <t>26-6355,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</si>
  <si>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t>OUSW (AS) – Business Operations</t>
  </si>
  <si>
    <t>Military Advisor (Enlisted)</t>
  </si>
  <si>
    <t>Military Advisor (Officer)</t>
  </si>
  <si>
    <r>
      <rPr>
        <b/>
        <sz val="11"/>
        <color rgb="FF000000"/>
        <rFont val="Calibri"/>
        <family val="2"/>
        <scheme val="minor"/>
      </rPr>
      <t>26-6351, Length 1 year:</t>
    </r>
    <r>
      <rPr>
        <sz val="11"/>
        <color indexed="8"/>
        <rFont val="Calibri"/>
        <family val="2"/>
        <scheme val="minor"/>
      </rPr>
      <t xml:space="preserve">
Serves as a Construction Representative responsible for an assigned function of surveillance of contract construction operations. The function involves civil or military projects and is identified as military or civil. Typically is responsible for surveillance, controlling, and monitoring the construction program for major military projects to include warehouse complex and utility systems, airfield paving and lighting, and adjunct facilities such as utilities, streets roads, drainage, landscaping, etc. As Civil, typically is responsible for surveillance, monitoring and controlling major civil construction projects to include major modifications thereto, with adjunct facilities such as powerhouse, utility relocations, and roads. As required by workload and scheduling maybe responsible for directing the activities for one or more subordinate employees performing inspection and surveillance of an assigned segment of the major project.
Maintains surveillance, on a day-to-day basis, over the full range of field engineering activities associated with specific phases of a major military or civil works construction project. Reviews plans and specifications for proposed projects to determine practicability from a construction viewpoint and whether physical obstructions or other construction difficulties have been anticipated. Participates in pre-construction conferences to discuss principle construction features and requirements, in terms of methods and equipment operations. Reviews specifications for clearing of land, excavation, building of access roads, materials testing requirements, storage or stockpiling of materials, use of and location of borrow and spoil areas, and surveying requirements as to setting stakes to mark pertinent features. Requests services of surveying specialist prior to, during, and after construction. Reviews contractor's proposed working schedules for logic, adequacy, and to determine construction schedules will be met. Discusses discrepancies with contractor and arrives at a mutual agreement for adjustments in schedules. Observes and investigates construction at all stages to identify problems, take timely action to correct discrepancies, and to insure full compliance with contract plans and specifications. Adjust construction methods for unforeseen site conditions. Compiles at-the-site data and makes recommendations for contract approval or disapproval. Insures adherence to safety regulations in day-to-day construction.
To apply for this position, please email your resume, military bio, soldier talent profile, and three evaluations to SFC Tabitha Ruckman at tabitha.n.ruckman.mil@mail.mil.</t>
    </r>
  </si>
  <si>
    <t>26-6164</t>
  </si>
  <si>
    <t>DISA - ID4</t>
  </si>
  <si>
    <t>Acquisition Support Officer</t>
  </si>
  <si>
    <t>26-6356</t>
  </si>
  <si>
    <t>Key and Lock Custodian</t>
  </si>
  <si>
    <t>26-6357</t>
  </si>
  <si>
    <t>CECOM-Tobyhanna Army Depot</t>
  </si>
  <si>
    <t>Military Police - Security Guard</t>
  </si>
  <si>
    <t>Tobyhanna</t>
  </si>
  <si>
    <t>26-6359</t>
  </si>
  <si>
    <t>E7:O1:O2</t>
  </si>
  <si>
    <t>26-6360</t>
  </si>
  <si>
    <t>DISA - ACQC</t>
  </si>
  <si>
    <t>Telecommunications Project Manager</t>
  </si>
  <si>
    <t>26-6362</t>
  </si>
  <si>
    <t>Chaplain</t>
  </si>
  <si>
    <t>26-6363</t>
  </si>
  <si>
    <t>Task Force Battle Captain</t>
  </si>
  <si>
    <t>O1:O2</t>
  </si>
  <si>
    <t>26-6364</t>
  </si>
  <si>
    <t>OJT 15R - Helicopter Repairer</t>
  </si>
  <si>
    <r>
      <rPr>
        <b/>
        <sz val="11"/>
        <color rgb="FF000000"/>
        <rFont val="Calibri"/>
        <family val="2"/>
        <scheme val="minor"/>
      </rPr>
      <t>26-6360, Length 1 Year:</t>
    </r>
    <r>
      <rPr>
        <sz val="11"/>
        <color indexed="8"/>
        <rFont val="Calibri"/>
        <family val="2"/>
        <scheme val="minor"/>
      </rPr>
      <t xml:space="preserve">
Ability to manage multi-million-dollar IT/Telecommunications projects.
Ability to manage network engineering efforts to upgrade circuits to meet customer needs. Submit recommendations for circuit discontinuance or changes as needed. Prepares, coordinates, and updates circuit tracking spread sheets and Power point slides for management. 
Must be able to work as a member of and lead a team of subject matter experts, including contractors, government civilians, and military to complete various telecommunications circuit actions.
Demonstrated ability &amp; success leading diverse multidisciplinary technical project teams with proven results in
meeting cost, schedule, and performance factors on large long-haul telecommunications projects.
Demonstrated success in providing customer communication and high-level informational and decision briefings.
Experience and strong background in requirements definition and analysis.
Experience applying quality precepts and managing process improvement.
Documented experience in acquisition of service contracting.
Strong interpersonal skills and conflict resolution skills.
Qualifications:  Candidate must be a have a solid IT/Telecommunications background (w/ program/project management experience)
and TS is required (TS/SCI is preferred). Candidate must be Army skill level 51A or Air Force AFSC skill level 63A3
qualified to be selected.</t>
    </r>
  </si>
  <si>
    <r>
      <rPr>
        <b/>
        <sz val="11"/>
        <color rgb="FF000000"/>
        <rFont val="Calibri"/>
        <family val="2"/>
        <scheme val="minor"/>
      </rPr>
      <t>26-6164, Length 1 Year:</t>
    </r>
    <r>
      <rPr>
        <sz val="11"/>
        <color indexed="8"/>
        <rFont val="Calibri"/>
        <family val="2"/>
        <scheme val="minor"/>
      </rPr>
      <t xml:space="preserve">
Serves as Acquisition Support Officer for PEO Cyber/ID4 Portfolio. Role includes strategic planning, technical execution, project management, and serving as the program's Acquisition Subject Matter Expert (SME) and Contracting Officer Representative (COR) on multiple IT, Engineering, Implementation, Migration, Cybersecurity, and Global Operations Support projects. Focuses on the acquisition of cyber/IT systems and solutions, providing technical expertise, vendor management, and facilitating successful integration within existing IT infrastructure. Manages and supports Program Control efforts related to acquisition, finance, and strategic planning. Works with stakeholders and government engineering and implementation teams to define and validate HW/SW and Service contract requirements, ensuring they align with agency's needs and objectives. Develops and implements acquisition strategies, considering technical requirements, cost, schedule, performance, and risk management. Represents the branch, division, and Agency in collaborative meetings to all stakeholders. Manages and tracks program milestones, schedules, and deliverables. Provides acquisition and program-related recommendations to the ID4 Portfolio Manager, Deputy Portfolio Manager, and Portfolio Branch Chiefs. Works with the DISA IT Contracting Office to facilitate Contract Awards and Modifications. Serves as acquisitions SME on assigned contracts as well as primary point of contact for other CORs—duties encompass performing and overseeing acquisitions life cycle: requirement gathering, document preparation for solicitation, proposal evaluation, contract monitoring, closure, and other contract related tasks associated with contract execution.
</t>
    </r>
    <r>
      <rPr>
        <b/>
        <sz val="11"/>
        <color rgb="FF000000"/>
        <rFont val="Calibri"/>
        <family val="2"/>
        <scheme val="minor"/>
      </rPr>
      <t>Qualifications</t>
    </r>
    <r>
      <rPr>
        <sz val="11"/>
        <color indexed="8"/>
        <rFont val="Calibri"/>
        <family val="2"/>
        <scheme val="minor"/>
      </rPr>
      <t>:  Final Secret Clearance Required. Final TS/SCI preferred.
Knowledge of Programs/Project Management Processes, Budget, and IT Acquisition.
Must have excellent written and verbal communication.
Preferred Functional Area/Branch Qualification in: Acquisition(FA51), Logistics(90A), Signal(25A), or Cyber(17A)</t>
    </r>
  </si>
  <si>
    <r>
      <rPr>
        <b/>
        <sz val="11"/>
        <color rgb="FF000000"/>
        <rFont val="Calibri"/>
        <family val="2"/>
        <scheme val="minor"/>
      </rPr>
      <t>26-6356, Length 1 Year</t>
    </r>
    <r>
      <rPr>
        <sz val="11"/>
        <color indexed="8"/>
        <rFont val="Calibri"/>
        <family val="2"/>
        <scheme val="minor"/>
      </rPr>
      <t xml:space="preserve">
The Key and Lock Custodian works under the supervision of the Depot Operations Director, independently managing all aspects of key and lock control within the Depot Operations Directorate. The custodian ensures compliance with security regulations, oversees procurement, issuance, and accountability of keys and locks, and provides technical guidance to leadership on key control procedures. The role requires conducting inspections, training personnel, and investigating lost or stolen keys while maintaining an accurate database of all assigned keys.
</t>
    </r>
    <r>
      <rPr>
        <b/>
        <sz val="11"/>
        <color rgb="FF000000"/>
        <rFont val="Calibri"/>
        <family val="2"/>
        <scheme val="minor"/>
      </rPr>
      <t>Qualifications</t>
    </r>
    <r>
      <rPr>
        <sz val="11"/>
        <color indexed="8"/>
        <rFont val="Calibri"/>
        <family val="2"/>
        <scheme val="minor"/>
      </rPr>
      <t>:  The Key and Lock Custodian ensures compliance with security regulations, manages inventory, oversees key control operations, and conducts personnel screenings for access authorization. The role requires strong organizational, investigative, and administrative skills to maintain accountability and support security protocols.</t>
    </r>
  </si>
  <si>
    <r>
      <rPr>
        <b/>
        <sz val="11"/>
        <color rgb="FF000000"/>
        <rFont val="Calibri"/>
        <family val="2"/>
        <scheme val="minor"/>
      </rPr>
      <t>26-6357,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O2C soldiers will be assigned to access control points as Security Guard.  May be assigned nonstandard work schedule and additional duty bus driver.
</t>
    </r>
    <r>
      <rPr>
        <b/>
        <sz val="11"/>
        <color rgb="FF000000"/>
        <rFont val="Calibri"/>
        <family val="2"/>
        <scheme val="minor"/>
      </rPr>
      <t>Qualifications</t>
    </r>
    <r>
      <rPr>
        <sz val="11"/>
        <color indexed="8"/>
        <rFont val="Calibri"/>
        <family val="2"/>
        <scheme val="minor"/>
      </rPr>
      <t>:  31B(MP)/3P0X1(SECFOR)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training requirements. The work requires extended periods of physical exertion derived from such activities as running, walking, and occasionally lifting.</t>
    </r>
  </si>
  <si>
    <r>
      <rPr>
        <b/>
        <sz val="11"/>
        <color rgb="FF000000"/>
        <rFont val="Calibri"/>
        <family val="2"/>
        <scheme val="minor"/>
      </rPr>
      <t>26-6359, Length 1 Year:</t>
    </r>
    <r>
      <rPr>
        <sz val="11"/>
        <color indexed="8"/>
        <rFont val="Calibri"/>
        <family val="2"/>
        <scheme val="minor"/>
      </rPr>
      <t xml:space="preserve">
Construction Project Engineers monitors the day to day construction operations at facility construction site and synchronizes information flow. Information management: process incoming reports and relay critical updates to the commander and staff. Staff Synchronization: Coordinate with daily operations and ensure all construction functions are working smoothly. Communication: Maintain operational voice and data links between contractor and sub-contractors, leadership and related agencies. Run assigned shifts within Construction Team cell. Maintain common operating picture (COP). Execute shift changeovers. Attend all daily meetings on site with contractor, sub-contractor, civil works department, federal agencies and other job site partners as needed. Supervises Quality Assurance Inspector(s), fills in as needed. Assists resident engineer/construction manager and logistics officer as needed.
To apply for this position, please send your resume, military bio, soldier talent profile, and three evaluations to SFC Tabitha Ruckman at tabitha.n.ruckman.mil@mail.mil</t>
    </r>
  </si>
  <si>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</si>
  <si>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r>
      <rPr>
        <b/>
        <sz val="11"/>
        <color rgb="FF000000"/>
        <rFont val="Calibri"/>
        <family val="2"/>
        <scheme val="minor"/>
      </rPr>
      <t>26-6364, Length 1 year:</t>
    </r>
    <r>
      <rPr>
        <sz val="11"/>
        <color indexed="8"/>
        <rFont val="Calibri"/>
        <family val="2"/>
        <scheme val="minor"/>
      </rPr>
      <t xml:space="preserve">
</t>
    </r>
    <r>
      <rPr>
        <b/>
        <sz val="11"/>
        <color rgb="FF000000"/>
        <rFont val="Calibri"/>
        <family val="2"/>
        <scheme val="minor"/>
      </rPr>
      <t>APPLICANT MUST BE A 15T OR 15U TO BE SELECTED</t>
    </r>
    <r>
      <rPr>
        <sz val="11"/>
        <color indexed="8"/>
        <rFont val="Calibri"/>
        <family val="2"/>
        <scheme val="minor"/>
      </rPr>
      <t xml:space="preserve">
Serve as an AH-64D Helicopter Repairer while participating in a comprehensive on the job training (OJT) program for the United States Army Flight Training Detachment (USAFTD) - Peace Vanguard. This is a foreign military sales (FMS) program supporting the country of Singapore in Marana, AZ with 57 US Soldiers, 56 Republic of Singapore Air Force (RSAF) Airmen, and six RSAF AH-64D Helicopters assigned. Applicant must be able to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Position is for a one-year tour with an opportunity to extend for an additional year. Applicant will be expected to participate in an on the job training (OJT) program. When completed, the hired applicant will be eligible for a 15R identifier. USAFTD is a designated Security Cooperation Workforce (SCW). Personnel must complete assigned certification functional area / level and maintain certification while serving within the organization.</t>
    </r>
  </si>
  <si>
    <r>
      <rPr>
        <b/>
        <sz val="11"/>
        <color rgb="FF000000"/>
        <rFont val="Calibri"/>
        <family val="2"/>
        <scheme val="minor"/>
      </rPr>
      <t>26-6362, Length 180 days:</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Serving as a senior professional staff advisor and certified pastoral care provider, the DCSA Agency Chaplain delivers comprehensive religious, spiritual, moral, and ethical support to all military and civilian employees, as well as their families, across the enterprise. Operating as a key advisor to the Agency Front Office Senior Leadership—including the Director, Deputy Director, Chief of Staff, and the Chief of the Human Capital Management Office (HCMO)—the Chaplain provides critical counsel on the spiritual, ethical, and moral well-being of personnel, the personal impact of command policies, and regulatory matters concerning religious accommodation. The Chaplain administers privileged, confidential counseling on personal, emotional, and spiritual issues, while leading pastoral care and resilience efforts to sustain the workforce. Additionally, the incumbent leads and participates in the Agency Wellness Working Group to consolidate assessments on high- and medium-risk personnel, and actively champions organizational safety, suicide prevention, retention, behavioral health, and overall wellness initiatives. Executing staff responsibilities under the direction of the Chief, HCMO, the Chaplain reports anonymous, non-identifying operational metrics—such as individual support calls, team interventions, and town halls supported—to track workforce trends and validate program efficacy.
</t>
    </r>
    <r>
      <rPr>
        <b/>
        <sz val="11"/>
        <color rgb="FF000000"/>
        <rFont val="Calibri"/>
        <family val="2"/>
        <scheme val="minor"/>
      </rPr>
      <t>Qualifications</t>
    </r>
    <r>
      <rPr>
        <sz val="11"/>
        <color indexed="8"/>
        <rFont val="Calibri"/>
        <family val="2"/>
        <scheme val="minor"/>
      </rPr>
      <t>:  Graduate of an Army or Air Force Chaplain School; a clergy person in a denomination or faith; hold a degree in theological or religious studies; maintain a national or state level recognized counseling certification;
qualified spiritually, morally, intellectually and emotionally to serve as a chaplain.
Secret Clearance required for position.</t>
    </r>
  </si>
  <si>
    <r>
      <rPr>
        <b/>
        <sz val="11"/>
        <color rgb="FF000000"/>
        <rFont val="Calibri"/>
        <family val="2"/>
        <scheme val="minor"/>
      </rPr>
      <t>26-6363, Length 1 year:</t>
    </r>
    <r>
      <rPr>
        <sz val="11"/>
        <color indexed="8"/>
        <rFont val="Calibri"/>
        <family val="2"/>
        <scheme val="minor"/>
      </rPr>
      <t xml:space="preserve">
Serves as a Task Force Battle Captain on large construction project. Coordinates with Construction Project Engineers, Logistics Officer, and Quality Assurance personnel and monitors the day to day construction operations at facility construction site and synchronizes information flow. Process incoming reports and relays information to Task Force Commander and/or deputy. Coordinates with contractor and subcontractors as needed. Prepares VIP site visits and coordinates with executive staff and Public Affairs Officer(s). Run assigned shifts within Task Force Cell, execute shift changeovers to maintain common operating picture (COP).  
</t>
    </r>
    <r>
      <rPr>
        <b/>
        <sz val="11"/>
        <color rgb="FF000000"/>
        <rFont val="Calibri"/>
        <family val="2"/>
        <scheme val="minor"/>
      </rPr>
      <t>Qualifications</t>
    </r>
    <r>
      <rPr>
        <sz val="11"/>
        <color indexed="8"/>
        <rFont val="Calibri"/>
        <family val="2"/>
        <scheme val="minor"/>
      </rPr>
      <t>: Experience of construction operations, construction processes and project management preferred. Information management required.  Experience in G3 CUOPs and/or FUOPs cell preferred. 
To apply for this position, please email SFC Tabitha Ruckman at tabitha.n.ruckman.mil@mail.mil with your resume, military bio, three evaluations and your soldier talent profile (from IPPSA). If you do not have three evaluations, please submit as many as you have and state that you do not have three in your email.</t>
    </r>
  </si>
  <si>
    <r>
      <rPr>
        <b/>
        <sz val="11"/>
        <color rgb="FF000000"/>
        <rFont val="Calibri"/>
        <family val="2"/>
        <scheme val="minor"/>
      </rPr>
      <t>26-6348, Length 1 Year:</t>
    </r>
    <r>
      <rPr>
        <sz val="11"/>
        <color indexed="8"/>
        <rFont val="Calibri"/>
        <family val="2"/>
        <scheme val="minor"/>
      </rPr>
      <t xml:space="preserve">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t>
    </r>
    <r>
      <rPr>
        <b/>
        <sz val="11"/>
        <color rgb="FF000000"/>
        <rFont val="Calibri"/>
        <family val="2"/>
        <scheme val="minor"/>
      </rPr>
      <t>Qualifications</t>
    </r>
    <r>
      <rPr>
        <sz val="11"/>
        <color indexed="8"/>
        <rFont val="Calibri"/>
        <family val="2"/>
        <scheme val="minor"/>
      </rPr>
      <t>:  One (1) Level 5 (Journeyman)
One (1) Level 7 (Craftsman-seasoned)
AFSC: 2T351</t>
    </r>
  </si>
  <si>
    <t>26-6368</t>
  </si>
  <si>
    <t>DFAS-IND-JFV-Civilian Pay</t>
  </si>
  <si>
    <t>Civilian Pay Technician</t>
  </si>
  <si>
    <t>E3:E4:E5:E6</t>
  </si>
  <si>
    <t>26-6370</t>
  </si>
  <si>
    <t>Warrior Pay Modernization Director</t>
  </si>
  <si>
    <t>26-6374</t>
  </si>
  <si>
    <t>DLA - Troop Support Europe/Africa</t>
  </si>
  <si>
    <t>Kaiserslautern</t>
  </si>
  <si>
    <t>Germany</t>
  </si>
  <si>
    <t>26-6376</t>
  </si>
  <si>
    <t>OO-ALC - 309 AMXG - 576 AMXS</t>
  </si>
  <si>
    <t>Aircrew Egress Systems Specialist</t>
  </si>
  <si>
    <t>Hill AFB</t>
  </si>
  <si>
    <r>
      <rPr>
        <b/>
        <sz val="11"/>
        <color rgb="FF000000"/>
        <rFont val="Calibri"/>
        <family val="2"/>
        <scheme val="minor"/>
      </rPr>
      <t>26-6368, Length 1 Year:</t>
    </r>
    <r>
      <rPr>
        <sz val="11"/>
        <color indexed="8"/>
        <rFont val="Calibri"/>
        <family val="2"/>
        <scheme val="minor"/>
      </rPr>
      <t xml:space="preserve">
Process retirement actions for Federal employees and perform audit of pay records ensuring accuracy and adherence to regulations. Prepare and maintain related records and reports. Manage workload to meet customer expectations and identify/correct errors. Will perform other duties as assigned in line with Civilian Pay Technician duties.
Ensure accurate processing of assigned work within established customer expectations. Utilize resources to research and ensure accuracy of feedback, guidance, and resolutions. Verify all transactions, including pay adjustments, collections, and refunds, during pay closeout. Identify inadequacies and promptly take corrective action, informing the chain of command of any identified errors.
APPLICANTS
Send the following documents to the PFI Coordinator for the position:
 Professional Resume (All)
 Military Bio (All)
 Soldier Talent Profile (Army)
 vMPF (Air Force)
PFI Coordinator: SFC Holly C. Tilley Email: holly.c.tilley.mil@mail.mil</t>
    </r>
  </si>
  <si>
    <r>
      <rPr>
        <b/>
        <sz val="11"/>
        <color rgb="FF000000"/>
        <rFont val="Calibri"/>
        <family val="2"/>
        <scheme val="minor"/>
      </rPr>
      <t>26-6370, Length 1 year:</t>
    </r>
    <r>
      <rPr>
        <sz val="11"/>
        <color indexed="8"/>
        <rFont val="Calibri"/>
        <family val="2"/>
        <scheme val="minor"/>
      </rPr>
      <t xml:space="preserve">
Lead the Modernization Strategy: Direct the phased, step-by-step rollout of Warrior Pay Modernization (modernized system, data architecture, and a mobile app)
Champion the User Experience (Base Travel Required): You are expected to regularly travel to military bases and installations to meet face-to-face with service members. You will actively listen to their feedback, understand their real-world pay challenges, and ensure the modernized system is designed to solve their actual needs.
Ensure "Zero Disruption" Operations: Oversee the delicate balance of building the new system while keeping the current legacy pay system running flawlessly. You are responsible for ensuring that "pay continues" accurately throughout the entire transition.
Manage Contract Execution &amp; Velocity: Hold industry partners and technology contractors strictly accountable for meeting deadlines, budget targets, and software quality. You will actively manage project velocity, ensuring that contractors deliver secure, modern capabilities on schedule and with minimal development cycle delays.
Manage Partnerships and Technology: Work closely with industry partners and internal teams to bring in modern solutions like cloud architecture, mobile self-service tools, and AI-integration.
Track and Report Success: Monitor key performance metrics—such as pay timeliness, accuracy rates, and the reduction of customer service inquiries—to prove the new system is working better than the old one.
Mitigate Risks: Run the Program Management Office (PMO) with a focus on identifying and solving potential bottlenecks early, applying lessons learned from past military pay projects to keep this effort on time and on budget.
****APPLICANTS****
Send the following documents to the PFI Coordinator for the position:
 Professional Resume (All)
 Military Bio (All)
 Soldier Talent Profile (Army)
vMPF (Air Force)
PFI Coordinator: SFC Holly C. Tilley Email: holly.c.tilley.mil@mail.mil
Qualifications:  The ideal candidate for this position will possess the following qualifications:
Experience: A minimum of three years of experience related to Military Pay or Personnel Management and/or 3 years experience leading major technology modernization efforts.• Education: A bachelor's degree from an accredited college or university is required. 
Skills: Communication, Self-Directed, Technology savvy</t>
    </r>
  </si>
  <si>
    <r>
      <rPr>
        <b/>
        <sz val="11"/>
        <color rgb="FF000000"/>
        <rFont val="Calibri"/>
        <family val="2"/>
        <scheme val="minor"/>
      </rPr>
      <t>26-6374, Length 1 Year:</t>
    </r>
    <r>
      <rPr>
        <sz val="11"/>
        <color indexed="8"/>
        <rFont val="Calibri"/>
        <family val="2"/>
        <scheme val="minor"/>
      </rPr>
      <t xml:space="preserve">
Serves as Team Lead of Internal Operations assisting the Division Chief in matters concerning DLA Troop Support's ability to enhance combat readiness and logistical support through integrated application of Troop Support’s CONUS and OCONUS existing logistics resources and capabilities. Responsible for integration and synergy of all logistics operations and planning activities for Troop Support Europe &amp; Africa (TS EA) in support of US Africa, Central, and European Commands. Provides and maintains analysis of operations, plans, exercises and all facets of contingency and operational logistics.  Serves as the TS EA lead to coordinate TS EA conferences, off-sites, seminars, and workshops to train and educate TS EA staff and visitors. Coordinates with TS J-3/5 and planners in developing support requirements for designated operations and organizing the execution of enterprise Class of Supply Summits and Symposiums.  Represents TS EA at planning conferences, war-games, and summits.  Responsible for managing the implementation, and enhancement of information management and logistics intelligence to support critical knowledge flow within and across the organization.  Responsible for managing and leveraging information, reports, and analysis to provide a continuous, updated Logistics Common Operating Picture (LCOP).  Provide management oversight of all transportation and customs clearance activities for TS EA.  As Team Lead, plan and communicate daily requirements, manage daily tasks, develop and improve processes to manage requirements, and develop the Team.  Advises the Commander and Division Chief on all matters related to logistics analysis, operations reporting, and integration and synergy of activities in support to our customers units throughout the AFRICOM, EUCOM, and CENTCOM areas of responsibility.
Qualifications:  Candidate must be a skilled logistician with experience in Supply Chain Management, Distribution, Transportation.  TS/SCI required Due to TS security requirements and daily interaction with EUCOM, AFRICOM, and CENTCOM Operational Planners, including receiving briefings regarding US Navy Vessel movements, military troop movements in the AOR, Base &amp; Infrastructure Security, and Operational &amp; Contingency Plans.</t>
    </r>
  </si>
  <si>
    <r>
      <rPr>
        <b/>
        <sz val="11"/>
        <color rgb="FF000000"/>
        <rFont val="Calibri"/>
        <family val="2"/>
        <scheme val="minor"/>
      </rPr>
      <t>26-6376, Length 120 days:</t>
    </r>
    <r>
      <rPr>
        <sz val="11"/>
        <color indexed="8"/>
        <rFont val="Calibri"/>
        <family val="2"/>
        <scheme val="minor"/>
      </rPr>
      <t xml:space="preserve">
The primary purpose of this position is to perform ACES II &amp; Martin Baker Seat Removal, Inspection, Repair, Installation; Canopy, removal, installation, Flex Linear Shape Charge (FLSC) inspection,replacement, DTA, Inspection,replacement. Rapid Deflagration Cord Transfer Line (RDCTL), inspection, replacement in support of F-16, F-22, and F-35 egress system components
Qualifications:  Candidate must be qualified to perform the following:
ACES II seat: Removal, Inspection, Repair, Installation.
Canopy: Removal, Install
DTA: (Inspect, Replace)
Martin-Baker seat: Removal, Inspection, Repair, Installation.
Canopy: Removal, Installation, FLSC (Inspect, Replace). 
RDCTL: (Inspect Replace)</t>
    </r>
  </si>
  <si>
    <t>DFAS-IND-JJE-Transformation and Modernization Ofc</t>
  </si>
  <si>
    <t>COBOL Programmer</t>
  </si>
  <si>
    <t>26-6378</t>
  </si>
  <si>
    <t>Deputy Logistics Manager</t>
  </si>
  <si>
    <t>26-6384</t>
  </si>
  <si>
    <t>LOGISTICS ANALYST/FUELS MANAGER</t>
  </si>
  <si>
    <t>E8</t>
  </si>
  <si>
    <t>26-6385</t>
  </si>
  <si>
    <t>SENIOR MOBILITY ANALYST</t>
  </si>
  <si>
    <t>26-6386</t>
  </si>
  <si>
    <t>POSTURE AND ENGAGEMENT MANAGER</t>
  </si>
  <si>
    <t>26-6396</t>
  </si>
  <si>
    <t>E4</t>
  </si>
  <si>
    <t>26-6397</t>
  </si>
  <si>
    <t>Watercraft Operations</t>
  </si>
  <si>
    <t>26-6400</t>
  </si>
  <si>
    <t>Program Manager</t>
  </si>
  <si>
    <r>
      <rPr>
        <b/>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</si>
  <si>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r>
      <rPr>
        <b/>
        <sz val="11"/>
        <color rgb="FF000000"/>
        <rFont val="Calibri"/>
        <family val="2"/>
        <scheme val="minor"/>
      </rPr>
      <t>26-6378, Length 1 year:</t>
    </r>
    <r>
      <rPr>
        <sz val="11"/>
        <color indexed="8"/>
        <rFont val="Calibri"/>
        <family val="2"/>
        <scheme val="minor"/>
      </rPr>
      <t xml:space="preserve">
E2:E8The selected logistician will serve as the F-35 Joint Program Office Foreign Military Sales (FMS) Deputy Logistics Manager and will be responsible for Assisting the FMS Logistics and Sustainment Lead with:
Overseeing the logistics effort to support existing and future FMS customers.
Managing all sustainment requirements in the Letters of Offer and Acceptance (LOA) for each FMS country case.
Work with customers to identify and plan requirements; work with internal stakeholders to ensure requirements are placed on appropriate contracts for timely delivery. Monitor requirements and contracts to ensure compliance with cost, schedule, and performance metrics.    
Improve or standardize processes, planning, products, services and integration to support the F-35 Program product and services.
Prepare, review, and provide verbal and written communications to effectively relay critical programmatic information to F-35 FMS Stakeholders in a timely manner, ensuring awareness and adherence to security and policy guidance.
Liaison as required with FMS country team Logistics Leads, Program Managers (PMs), Requirements Managers, Contracting Officers, and other stakeholders to ensure FMS requirements are contract and delivered in accordance with cost, schedule, and performance requirements.
Developing sustainment solutions based on the F-35 support and sustainment governance that underpins readiness for all F-35 using services and nations, as well as specific sovereign needs of the assigned country. The incumbent is also responsible for coordination of all logistics requirements and any cost benefit analysis that may be necessary.
The incumbent will attend designated meetings and conferences with respect to F-35 sustainment strategy; and may be called upon to serve as a sustainment SME for specific programs during major program reviews, inspections, conferences, and other program evaluations and events.
Serve as a Customs Clearance Officer (CCO) to facilitate movement of U.S. Government owned material throughout the enterprise.  Complete all required training and certification requirements and serve as a CCO.
Qualifications:  Candidate must possess BS or BA degree in Business, Management, Logistics, or relevant to position. Understanding of qualitative and quantitative analytical and evaluative methods. Applicant must possess and maintain a Secret security clearance. Candidate should have demonstrated knowledge of operational aviation logistics and/or the principles, policies, and practices of system acquisition, logistics and sustainment.</t>
    </r>
  </si>
  <si>
    <r>
      <rPr>
        <b/>
        <sz val="11"/>
        <color rgb="FF000000"/>
        <rFont val="Calibri"/>
        <family val="2"/>
        <scheme val="minor"/>
      </rPr>
      <t>26-6384, Length 1 year:</t>
    </r>
    <r>
      <rPr>
        <sz val="11"/>
        <color indexed="8"/>
        <rFont val="Calibri"/>
        <family val="2"/>
        <scheme val="minor"/>
      </rPr>
      <t xml:space="preserve">
Serves as a Logistics Analyst for the USTRANSCOM Global Bulk Fuels Management Division (GBFMD) as part of the Global Petroleum Integration Cell (GPIC). Assists in executing operations, planning, and joint &amp; combined exercises to train USTRANSCOM staff and components. Coordinates and synchronizes fuel concepts and future capabilities with the Joint Staff, Military Services, OSD, DLA Energy, and Combatant Command J3/J4s. Synchronizes efforts with all CCMD Petroleum Integration Cells (PICs) within each command's Operations and Logistics Directorate and advocates for all global bulk fuel equities and requirements across the DoW.</t>
    </r>
  </si>
  <si>
    <r>
      <rPr>
        <b/>
        <sz val="11"/>
        <color rgb="FF000000"/>
        <rFont val="Calibri"/>
        <family val="2"/>
        <scheme val="minor"/>
      </rPr>
      <t>26-6385, Length 1 year:</t>
    </r>
    <r>
      <rPr>
        <sz val="11"/>
        <color indexed="8"/>
        <rFont val="Calibri"/>
        <family val="2"/>
        <scheme val="minor"/>
      </rPr>
      <t xml:space="preserve">
Conducts advanced operational analysis &amp; modeling supporting the Distribution Process Owner, Joint Staff, Combatant Commands, and JDDE, performing comprehensive airlift, sealift, and ground movement analysis while assessing national strategic documents to report impacts on Services' transportation assets to DoD and Congressional leadership. Delivers course of action analysis to Combatant Commander Joint Planning Teams &amp; provides forward support to Deployment Distribution Operation Centers demonstrating expertise in tactical to strategic TTPs and logistical systems. Modeling &amp; Simulation expertise supports Program Budget Review, Deliberate Planning,
and contingency operations. Delivers critical assessments supporting USTRANSCOM leadership. TS/SCI Clearance.</t>
    </r>
  </si>
  <si>
    <r>
      <rPr>
        <b/>
        <sz val="11"/>
        <color rgb="FF000000"/>
        <rFont val="Calibri"/>
        <family val="2"/>
        <scheme val="minor"/>
      </rPr>
      <t>26-6386, Length 1 year:</t>
    </r>
    <r>
      <rPr>
        <sz val="11"/>
        <color indexed="8"/>
        <rFont val="Calibri"/>
        <family val="2"/>
        <scheme val="minor"/>
      </rPr>
      <t xml:space="preserve">
Access, Basing and Overflight (ABO) is a concern and emphasis area for TCCC. Member will bridge critical gaps identified in TC, MIDNIGHT HAMMER, and OEF addressing misaligned ABO assessments across CCMDs, from campaigning into conflict. They will coord with JS, OSD, and CCMD SMEs creating policy, procedures, and a common operating picture to depict integrated ABO assessment for mission planning/operations. Additionally, the Global Bulk Fuels UCP mission requires engineering support to prioritize and address infrastructure gaps by seeking advocacy from OSW and Congress to better align MILCON projects to Service POMs.</t>
    </r>
  </si>
  <si>
    <r>
      <rPr>
        <b/>
        <sz val="11"/>
        <color rgb="FF000000"/>
        <rFont val="Calibri"/>
        <family val="2"/>
        <scheme val="minor"/>
      </rPr>
      <t>26-6396,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t>
    </r>
  </si>
  <si>
    <r>
      <rPr>
        <b/>
        <sz val="11"/>
        <color rgb="FF000000"/>
        <rFont val="Calibri"/>
        <family val="2"/>
        <scheme val="minor"/>
      </rPr>
      <t>26-6397, Length 1 year:</t>
    </r>
    <r>
      <rPr>
        <sz val="11"/>
        <color indexed="8"/>
        <rFont val="Calibri"/>
        <family val="2"/>
        <scheme val="minor"/>
      </rPr>
      <t xml:space="preserve">
Soldier will perform wide range of watercraft operations, maintenance; supervise and participate in the maintenance, repair and inspections of watercraft ensuring compliance with safety standards and regulations. Oversees navigation, piloting and safe maneuvering of watercraft. Mariner duties; responsible for navigation, cargo operations and supervising fixed post security operations located within the interior and waterways of MOTCO installations or at perimeter gates. Controls access to sensitive/restricted areas where there is potential for breach of security, public safety or public health. Provide security over-watch at control points, waterway point of entrance to ensure safety/security of all MOTCO customers and employees. Provides specialized Harbor patrol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t>
    </r>
  </si>
  <si>
    <r>
      <rPr>
        <b/>
        <sz val="11"/>
        <color rgb="FF000000"/>
        <rFont val="Calibri"/>
        <family val="2"/>
        <scheme val="minor"/>
      </rPr>
      <t>26-6400, Length 420 days:</t>
    </r>
    <r>
      <rPr>
        <sz val="11"/>
        <color indexed="8"/>
        <rFont val="Calibri"/>
        <family val="2"/>
        <scheme val="minor"/>
      </rPr>
      <t xml:space="preserve">
The Program Manager position for a 3 yr FMS Case (thru Dec 2028) that advises the Transformation efforts of the Saudi MoD to a Joint Force. It is an unaccompanied PCS tour. You will have a fully furnished 3 Br Villa and a Tahoe (gas is covered) living on a EXPAT Residential Resort in Riyadh.
In accordance with the 1977 Accords and under U.S. Military Training Mission (USMTM), this three-year FMS case commenced on January 2026 to provide U.S. military SME advisors to the Saudi Arabian MoD TMO as they transform their military into a cohesive joint fighting force. This is accomplished by embedding expert U.S. military advisors in MOD’s Joint Forces Command and Service Components to provide advisory services to Saudi officers with functional expertise in operations, intelligence, logistics, and human resources. This is an unaccompanied PCS tour with an opportunity to extend up to December 2028. The current manning is for up to 20 advisors.
***To be considered please contact the POC COL Brian Love (brian.e.love2.mil@army.mil) and attach the following:
IPPS-A STP, Military/Civilian Bio, Last 3 Evals, DA Form 705, DA Form 5500/5501 (if required), DD Form 3349 (if
applicable), DA Form 5016/NGB23/DA Form 1506, Security Clearance Verification Memo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</si>
</sst>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6">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0" fillId="0" borderId="1" xfId="0" applyBorder="1" applyAlignment="1">
      <alignment vertical="top"/>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3" fillId="0" borderId="1" xfId="1" applyFont="1" applyFill="1" applyBorder="1" applyAlignment="1">
      <alignment horizontal="center" vertical="top" wrapText="1"/>
    </xf>
    <xf numFmtId="0" fontId="1" fillId="5" borderId="0" xfId="0" applyFont="1" applyFill="1" applyAlignment="1">
      <alignment horizontal="left" vertical="top"/>
    </xf>
  </cellXfs>
  <cellStyles count="2">
    <cellStyle name="Hyperlink" xfId="1" builtinId="8"/>
    <cellStyle name="Normal" xfId="0" builtinId="0"/>
  </cellStyles>
  <dxfs count="32">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1640625" defaultRowHeight="15.5"/>
  <cols>
    <col min="1" max="1" width="138.1796875" style="11" customWidth="1"/>
    <col min="2" max="16384" width="8.81640625" style="11"/>
  </cols>
  <sheetData>
    <row r="1" spans="1:1" ht="23.5">
      <c r="A1" s="14" t="s">
        <v>42</v>
      </c>
    </row>
    <row r="2" spans="1:1">
      <c r="A2" s="13" t="s">
        <v>52</v>
      </c>
    </row>
    <row r="3" spans="1:1" ht="77.5">
      <c r="A3" s="9" t="s">
        <v>53</v>
      </c>
    </row>
    <row r="4" spans="1:1">
      <c r="A4" s="9"/>
    </row>
    <row r="5" spans="1:1">
      <c r="A5" s="12" t="s">
        <v>54</v>
      </c>
    </row>
    <row r="6" spans="1:1" ht="62">
      <c r="A6" s="10" t="s">
        <v>61</v>
      </c>
    </row>
    <row r="7" spans="1:1">
      <c r="A7" s="10" t="s">
        <v>55</v>
      </c>
    </row>
    <row r="8" spans="1:1">
      <c r="A8" s="10" t="s">
        <v>56</v>
      </c>
    </row>
    <row r="9" spans="1:1">
      <c r="A9" s="10" t="s">
        <v>57</v>
      </c>
    </row>
    <row r="10" spans="1:1">
      <c r="A10" s="10" t="s">
        <v>60</v>
      </c>
    </row>
    <row r="12" spans="1:1">
      <c r="A12" s="12" t="s">
        <v>58</v>
      </c>
    </row>
    <row r="13" spans="1:1" ht="31">
      <c r="A13" s="10" t="s">
        <v>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97"/>
  <sheetViews>
    <sheetView zoomScale="50" zoomScaleNormal="50" zoomScaleSheetLayoutView="40" zoomScalePageLayoutView="50" workbookViewId="0">
      <pane ySplit="1" topLeftCell="A90" activePane="bottomLeft" state="frozen"/>
      <selection pane="bottomLeft" activeCell="I96" sqref="I96"/>
    </sheetView>
  </sheetViews>
  <sheetFormatPr defaultColWidth="9.1796875" defaultRowHeight="54.65" customHeight="1"/>
  <cols>
    <col min="1" max="1" width="15.7265625" style="2" customWidth="1"/>
    <col min="2" max="2" width="31" style="25" customWidth="1"/>
    <col min="3" max="3" width="23.81640625" style="25" customWidth="1"/>
    <col min="4" max="4" width="67.81640625" style="16" customWidth="1"/>
    <col min="5" max="5" width="117.1796875" style="26" customWidth="1"/>
    <col min="6" max="6" width="13.54296875" style="25" customWidth="1"/>
    <col min="7" max="7" width="21" style="25" customWidth="1"/>
    <col min="8" max="8" width="16.81640625" style="25" customWidth="1"/>
    <col min="9" max="9" width="14.54296875" style="4" customWidth="1"/>
    <col min="10" max="10" width="23.1796875" style="26" customWidth="1"/>
    <col min="11" max="11" width="17.1796875" style="20" customWidth="1"/>
    <col min="12" max="12" width="26.54296875" style="26" customWidth="1"/>
    <col min="13" max="16384" width="9.1796875" style="25"/>
  </cols>
  <sheetData>
    <row r="1" spans="1:12" s="22" customFormat="1" ht="53.5" customHeight="1">
      <c r="A1" s="17" t="s">
        <v>21</v>
      </c>
      <c r="B1" s="21" t="s">
        <v>22</v>
      </c>
      <c r="C1" s="21" t="s">
        <v>23</v>
      </c>
      <c r="D1" s="18" t="s">
        <v>24</v>
      </c>
      <c r="E1" s="17" t="s">
        <v>20</v>
      </c>
      <c r="F1" s="21" t="s">
        <v>17</v>
      </c>
      <c r="G1" s="21" t="s">
        <v>18</v>
      </c>
      <c r="H1" s="21" t="s">
        <v>19</v>
      </c>
      <c r="I1" s="17" t="s">
        <v>40</v>
      </c>
      <c r="J1" s="21" t="s">
        <v>41</v>
      </c>
      <c r="K1" s="19" t="s">
        <v>26</v>
      </c>
      <c r="L1" s="49" t="s">
        <v>43</v>
      </c>
    </row>
    <row r="2" spans="1:12" ht="54.65" customHeight="1">
      <c r="A2" s="1" t="s">
        <v>603</v>
      </c>
      <c r="B2" s="23" t="s">
        <v>0</v>
      </c>
      <c r="C2" s="23" t="s">
        <v>604</v>
      </c>
      <c r="D2" s="15" t="s">
        <v>509</v>
      </c>
      <c r="E2" s="24" t="s">
        <v>613</v>
      </c>
      <c r="F2" s="23" t="s">
        <v>1</v>
      </c>
      <c r="G2" s="23" t="s">
        <v>36</v>
      </c>
      <c r="H2" s="23" t="s">
        <v>605</v>
      </c>
      <c r="I2" s="3">
        <v>10</v>
      </c>
      <c r="J2" s="24" t="s">
        <v>606</v>
      </c>
      <c r="K2" s="61" t="str">
        <f>HYPERLINK("mailto:"&amp;VLOOKUP(L2,'CONCAT Codes'!$A$14:$G$26,5,FALSE)&amp;"?subject="&amp;_xlfn.CONCAT(C2," - APPLICANT for ",A2)&amp;"&amp;cc="&amp;'CONCAT Codes'!$A$32&amp;"&amp;body="&amp;D2&amp;"%0A%0APlease see my resume and bio for the above tour.","Click HERE to apply")</f>
        <v>Click HERE to apply</v>
      </c>
      <c r="L2" s="24" t="s">
        <v>48</v>
      </c>
    </row>
    <row r="3" spans="1:12" ht="54.65" customHeight="1">
      <c r="A3" s="1" t="s">
        <v>278</v>
      </c>
      <c r="B3" s="23" t="s">
        <v>50</v>
      </c>
      <c r="C3" s="23" t="s">
        <v>51</v>
      </c>
      <c r="D3" s="15" t="s">
        <v>279</v>
      </c>
      <c r="E3" s="24" t="s">
        <v>280</v>
      </c>
      <c r="F3" s="23" t="s">
        <v>1</v>
      </c>
      <c r="G3" s="23" t="s">
        <v>35</v>
      </c>
      <c r="H3" s="23" t="s">
        <v>140</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47</v>
      </c>
    </row>
    <row r="4" spans="1:12" ht="54.65" customHeight="1">
      <c r="A4" s="1" t="s">
        <v>301</v>
      </c>
      <c r="B4" s="23" t="s">
        <v>255</v>
      </c>
      <c r="C4" s="23" t="s">
        <v>256</v>
      </c>
      <c r="D4" s="15" t="s">
        <v>302</v>
      </c>
      <c r="E4" s="24" t="s">
        <v>305</v>
      </c>
      <c r="F4" s="23" t="s">
        <v>1</v>
      </c>
      <c r="G4" s="23" t="s">
        <v>303</v>
      </c>
      <c r="H4" s="23" t="s">
        <v>304</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44</v>
      </c>
    </row>
    <row r="5" spans="1:12" ht="54.65" customHeight="1">
      <c r="A5" s="1" t="s">
        <v>306</v>
      </c>
      <c r="B5" s="23" t="s">
        <v>50</v>
      </c>
      <c r="C5" s="23" t="s">
        <v>51</v>
      </c>
      <c r="D5" s="15" t="s">
        <v>307</v>
      </c>
      <c r="E5" s="24" t="s">
        <v>310</v>
      </c>
      <c r="F5" s="23" t="s">
        <v>1</v>
      </c>
      <c r="G5" s="23" t="s">
        <v>181</v>
      </c>
      <c r="H5" s="23" t="s">
        <v>140</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2" ht="54.65" customHeight="1">
      <c r="A6" s="1" t="s">
        <v>308</v>
      </c>
      <c r="B6" s="23" t="s">
        <v>50</v>
      </c>
      <c r="C6" s="23" t="s">
        <v>51</v>
      </c>
      <c r="D6" s="15" t="s">
        <v>309</v>
      </c>
      <c r="E6" s="24" t="s">
        <v>311</v>
      </c>
      <c r="F6" s="23" t="s">
        <v>1</v>
      </c>
      <c r="G6" s="23" t="s">
        <v>181</v>
      </c>
      <c r="H6" s="23" t="s">
        <v>140</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2" ht="54.65" customHeight="1">
      <c r="A7" s="1" t="s">
        <v>409</v>
      </c>
      <c r="B7" s="23" t="s">
        <v>50</v>
      </c>
      <c r="C7" s="23" t="s">
        <v>51</v>
      </c>
      <c r="D7" s="15" t="s">
        <v>202</v>
      </c>
      <c r="E7" s="24" t="s">
        <v>418</v>
      </c>
      <c r="F7" s="23" t="s">
        <v>1</v>
      </c>
      <c r="G7" s="23" t="s">
        <v>28</v>
      </c>
      <c r="H7" s="23" t="s">
        <v>140</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2" ht="54.65" customHeight="1">
      <c r="A8" s="1" t="s">
        <v>414</v>
      </c>
      <c r="B8" s="23" t="s">
        <v>50</v>
      </c>
      <c r="C8" s="23" t="s">
        <v>51</v>
      </c>
      <c r="D8" s="15" t="s">
        <v>330</v>
      </c>
      <c r="E8" s="24" t="s">
        <v>420</v>
      </c>
      <c r="F8" s="23" t="s">
        <v>1</v>
      </c>
      <c r="G8" s="23" t="s">
        <v>27</v>
      </c>
      <c r="H8" s="23" t="s">
        <v>140</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2" ht="54.65" customHeight="1">
      <c r="A9" s="1" t="s">
        <v>475</v>
      </c>
      <c r="B9" s="23" t="s">
        <v>50</v>
      </c>
      <c r="C9" s="23" t="s">
        <v>51</v>
      </c>
      <c r="D9" s="15" t="s">
        <v>476</v>
      </c>
      <c r="E9" s="24" t="s">
        <v>481</v>
      </c>
      <c r="F9" s="23" t="s">
        <v>1</v>
      </c>
      <c r="G9" s="23" t="s">
        <v>30</v>
      </c>
      <c r="H9" s="23" t="s">
        <v>140</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2" ht="54.65" customHeight="1">
      <c r="A10" s="1" t="s">
        <v>477</v>
      </c>
      <c r="B10" s="23" t="s">
        <v>50</v>
      </c>
      <c r="C10" s="23" t="s">
        <v>51</v>
      </c>
      <c r="D10" s="15" t="s">
        <v>478</v>
      </c>
      <c r="E10" s="24" t="s">
        <v>482</v>
      </c>
      <c r="F10" s="23" t="s">
        <v>1</v>
      </c>
      <c r="G10" s="23" t="s">
        <v>39</v>
      </c>
      <c r="H10" s="23" t="s">
        <v>140</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2" ht="54.65" customHeight="1">
      <c r="A11" s="1" t="s">
        <v>513</v>
      </c>
      <c r="B11" s="23" t="s">
        <v>50</v>
      </c>
      <c r="C11" s="23" t="s">
        <v>51</v>
      </c>
      <c r="D11" s="15" t="s">
        <v>514</v>
      </c>
      <c r="E11" s="24" t="s">
        <v>519</v>
      </c>
      <c r="F11" s="23" t="s">
        <v>1</v>
      </c>
      <c r="G11" s="23" t="s">
        <v>181</v>
      </c>
      <c r="H11" s="23" t="s">
        <v>140</v>
      </c>
      <c r="I11" s="3" t="s">
        <v>29</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47</v>
      </c>
    </row>
    <row r="12" spans="1:12" ht="54.65" customHeight="1">
      <c r="A12" s="1" t="s">
        <v>526</v>
      </c>
      <c r="B12" s="23" t="s">
        <v>527</v>
      </c>
      <c r="C12" s="23" t="s">
        <v>528</v>
      </c>
      <c r="D12" s="15" t="s">
        <v>529</v>
      </c>
      <c r="E12" s="24" t="s">
        <v>596</v>
      </c>
      <c r="F12" s="23" t="s">
        <v>25</v>
      </c>
      <c r="G12" s="23" t="s">
        <v>27</v>
      </c>
      <c r="H12" s="23" t="s">
        <v>530</v>
      </c>
      <c r="I12" s="3" t="s">
        <v>29</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184</v>
      </c>
    </row>
    <row r="13" spans="1:12" ht="188.5">
      <c r="A13" s="1" t="s">
        <v>585</v>
      </c>
      <c r="B13" s="23" t="s">
        <v>50</v>
      </c>
      <c r="C13" s="23" t="s">
        <v>51</v>
      </c>
      <c r="D13" s="15" t="s">
        <v>586</v>
      </c>
      <c r="E13" s="24" t="s">
        <v>593</v>
      </c>
      <c r="F13" s="23" t="s">
        <v>1</v>
      </c>
      <c r="G13" s="23" t="s">
        <v>211</v>
      </c>
      <c r="H13" s="23" t="s">
        <v>140</v>
      </c>
      <c r="I13" s="3" t="s">
        <v>29</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47</v>
      </c>
    </row>
    <row r="14" spans="1:12" ht="54.65" customHeight="1">
      <c r="A14" s="1" t="s">
        <v>272</v>
      </c>
      <c r="B14" s="23" t="s">
        <v>33</v>
      </c>
      <c r="C14" s="23" t="s">
        <v>220</v>
      </c>
      <c r="D14" s="15" t="s">
        <v>221</v>
      </c>
      <c r="E14" s="24" t="s">
        <v>273</v>
      </c>
      <c r="F14" s="23" t="s">
        <v>1</v>
      </c>
      <c r="G14" s="23" t="s">
        <v>213</v>
      </c>
      <c r="H14" s="23" t="s">
        <v>223</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183</v>
      </c>
    </row>
    <row r="15" spans="1:12" ht="54.65" customHeight="1">
      <c r="A15" s="1" t="s">
        <v>385</v>
      </c>
      <c r="B15" s="23" t="s">
        <v>33</v>
      </c>
      <c r="C15" s="23" t="s">
        <v>386</v>
      </c>
      <c r="D15" s="15" t="s">
        <v>221</v>
      </c>
      <c r="E15" s="24" t="s">
        <v>390</v>
      </c>
      <c r="F15" s="23" t="s">
        <v>1</v>
      </c>
      <c r="G15" s="23" t="s">
        <v>392</v>
      </c>
      <c r="H15" s="23" t="s">
        <v>387</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183</v>
      </c>
    </row>
    <row r="16" spans="1:12" ht="54.65" customHeight="1">
      <c r="A16" s="1" t="s">
        <v>431</v>
      </c>
      <c r="B16" s="23" t="s">
        <v>8</v>
      </c>
      <c r="C16" s="23" t="s">
        <v>246</v>
      </c>
      <c r="D16" s="15" t="s">
        <v>432</v>
      </c>
      <c r="E16" s="24" t="s">
        <v>433</v>
      </c>
      <c r="F16" s="23" t="s">
        <v>25</v>
      </c>
      <c r="G16" s="23" t="s">
        <v>392</v>
      </c>
      <c r="H16" s="23" t="s">
        <v>9</v>
      </c>
      <c r="I16" s="3" t="s">
        <v>7</v>
      </c>
      <c r="J16" s="24"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63</v>
      </c>
    </row>
    <row r="17" spans="1:13" ht="54.65" customHeight="1">
      <c r="A17" s="63" t="s">
        <v>434</v>
      </c>
      <c r="B17" s="64" t="s">
        <v>33</v>
      </c>
      <c r="C17" s="64" t="s">
        <v>179</v>
      </c>
      <c r="D17" s="65" t="s">
        <v>435</v>
      </c>
      <c r="E17" s="66" t="s">
        <v>439</v>
      </c>
      <c r="F17" s="64" t="s">
        <v>1</v>
      </c>
      <c r="G17" s="64" t="s">
        <v>145</v>
      </c>
      <c r="H17" s="64" t="s">
        <v>180</v>
      </c>
      <c r="I17" s="67" t="s">
        <v>7</v>
      </c>
      <c r="J17" s="66"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183</v>
      </c>
      <c r="M17" s="70"/>
    </row>
    <row r="18" spans="1:13" ht="54.65" customHeight="1">
      <c r="A18" s="1" t="s">
        <v>436</v>
      </c>
      <c r="B18" s="23" t="s">
        <v>33</v>
      </c>
      <c r="C18" s="23" t="s">
        <v>179</v>
      </c>
      <c r="D18" s="15" t="s">
        <v>437</v>
      </c>
      <c r="E18" s="24" t="s">
        <v>440</v>
      </c>
      <c r="F18" s="23" t="s">
        <v>1</v>
      </c>
      <c r="G18" s="23" t="s">
        <v>145</v>
      </c>
      <c r="H18" s="23" t="s">
        <v>180</v>
      </c>
      <c r="I18" s="3" t="s">
        <v>7</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183</v>
      </c>
      <c r="M18" s="70"/>
    </row>
    <row r="19" spans="1:13" ht="54.65" customHeight="1">
      <c r="A19" s="1" t="s">
        <v>543</v>
      </c>
      <c r="B19" s="23" t="s">
        <v>33</v>
      </c>
      <c r="C19" s="23" t="s">
        <v>544</v>
      </c>
      <c r="D19" s="15" t="s">
        <v>284</v>
      </c>
      <c r="E19" s="24" t="s">
        <v>558</v>
      </c>
      <c r="F19" s="23" t="s">
        <v>1</v>
      </c>
      <c r="G19" s="23" t="s">
        <v>545</v>
      </c>
      <c r="H19" s="23" t="s">
        <v>546</v>
      </c>
      <c r="I19" s="3" t="s">
        <v>547</v>
      </c>
      <c r="J19" s="24"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183</v>
      </c>
      <c r="M19" s="70"/>
    </row>
    <row r="20" spans="1:13" ht="54.65" customHeight="1">
      <c r="A20" s="1" t="s">
        <v>531</v>
      </c>
      <c r="B20" s="23" t="s">
        <v>33</v>
      </c>
      <c r="C20" s="23" t="s">
        <v>532</v>
      </c>
      <c r="D20" s="15" t="s">
        <v>533</v>
      </c>
      <c r="E20" s="24" t="s">
        <v>556</v>
      </c>
      <c r="F20" s="23" t="s">
        <v>1</v>
      </c>
      <c r="G20" s="23" t="s">
        <v>36</v>
      </c>
      <c r="H20" s="23" t="s">
        <v>534</v>
      </c>
      <c r="I20" s="3" t="s">
        <v>535</v>
      </c>
      <c r="J20" s="24"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183</v>
      </c>
      <c r="M20" s="70"/>
    </row>
    <row r="21" spans="1:13" ht="54.65" customHeight="1">
      <c r="A21" s="1" t="s">
        <v>231</v>
      </c>
      <c r="B21" s="23" t="s">
        <v>157</v>
      </c>
      <c r="C21" s="23" t="s">
        <v>232</v>
      </c>
      <c r="D21" s="15" t="s">
        <v>233</v>
      </c>
      <c r="E21" s="24" t="s">
        <v>234</v>
      </c>
      <c r="F21" s="23" t="s">
        <v>16</v>
      </c>
      <c r="G21" s="23" t="s">
        <v>197</v>
      </c>
      <c r="H21" s="23" t="s">
        <v>158</v>
      </c>
      <c r="I21" s="3" t="s">
        <v>11</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63</v>
      </c>
    </row>
    <row r="22" spans="1:13" ht="54.65" customHeight="1">
      <c r="A22" s="1" t="s">
        <v>274</v>
      </c>
      <c r="B22" s="23" t="s">
        <v>157</v>
      </c>
      <c r="C22" s="23" t="s">
        <v>275</v>
      </c>
      <c r="D22" s="15" t="s">
        <v>276</v>
      </c>
      <c r="E22" s="24" t="s">
        <v>281</v>
      </c>
      <c r="F22" s="23" t="s">
        <v>16</v>
      </c>
      <c r="G22" s="23" t="s">
        <v>178</v>
      </c>
      <c r="H22" s="23" t="s">
        <v>277</v>
      </c>
      <c r="I22" s="3" t="s">
        <v>282</v>
      </c>
      <c r="J22" s="24" t="s">
        <v>3</v>
      </c>
      <c r="K22" s="62" t="str">
        <f>HYPERLINK("mailto:"&amp;VLOOKUP(L22,'CONCAT Codes'!$A$14:$G$26,5,FALSE)&amp;"?subject="&amp;_xlfn.CONCAT(C22," - APPLICANT for ",A22)&amp;"&amp;cc="&amp;'CONCAT Codes'!$A$32&amp;"&amp;body="&amp;D22&amp;"%0A%0APlease see my resume and bio for the above tour.","Click HERE to apply")</f>
        <v>Click HERE to apply</v>
      </c>
      <c r="L22" s="24" t="s">
        <v>63</v>
      </c>
    </row>
    <row r="23" spans="1:13" ht="54.65" customHeight="1">
      <c r="A23" s="1" t="s">
        <v>441</v>
      </c>
      <c r="B23" s="23" t="s">
        <v>8</v>
      </c>
      <c r="C23" s="23" t="s">
        <v>442</v>
      </c>
      <c r="D23" s="15" t="s">
        <v>443</v>
      </c>
      <c r="E23" s="24" t="s">
        <v>451</v>
      </c>
      <c r="F23" s="23" t="s">
        <v>25</v>
      </c>
      <c r="G23" s="23" t="s">
        <v>170</v>
      </c>
      <c r="H23" s="23" t="s">
        <v>444</v>
      </c>
      <c r="I23" s="3" t="s">
        <v>143</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63</v>
      </c>
    </row>
    <row r="24" spans="1:13" ht="54.65" customHeight="1">
      <c r="A24" s="1" t="s">
        <v>459</v>
      </c>
      <c r="B24" s="23" t="s">
        <v>8</v>
      </c>
      <c r="C24" s="23" t="s">
        <v>460</v>
      </c>
      <c r="D24" s="15" t="s">
        <v>461</v>
      </c>
      <c r="E24" s="24" t="s">
        <v>469</v>
      </c>
      <c r="F24" s="23" t="s">
        <v>25</v>
      </c>
      <c r="G24" s="23" t="s">
        <v>30</v>
      </c>
      <c r="H24" s="23" t="s">
        <v>444</v>
      </c>
      <c r="I24" s="3" t="s">
        <v>143</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63</v>
      </c>
    </row>
    <row r="25" spans="1:13" ht="54.65" customHeight="1">
      <c r="A25" s="1" t="s">
        <v>254</v>
      </c>
      <c r="B25" s="23" t="s">
        <v>255</v>
      </c>
      <c r="C25" s="23" t="s">
        <v>256</v>
      </c>
      <c r="D25" s="15" t="s">
        <v>257</v>
      </c>
      <c r="E25" s="24" t="s">
        <v>266</v>
      </c>
      <c r="F25" s="23" t="s">
        <v>1</v>
      </c>
      <c r="G25" s="23" t="s">
        <v>258</v>
      </c>
      <c r="H25" s="23" t="s">
        <v>146</v>
      </c>
      <c r="I25" s="3" t="s">
        <v>2</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44</v>
      </c>
    </row>
    <row r="26" spans="1:13" ht="54.65" customHeight="1">
      <c r="A26" s="1" t="s">
        <v>317</v>
      </c>
      <c r="B26" s="23" t="s">
        <v>255</v>
      </c>
      <c r="C26" s="23" t="s">
        <v>256</v>
      </c>
      <c r="D26" s="15" t="s">
        <v>302</v>
      </c>
      <c r="E26" s="24" t="s">
        <v>321</v>
      </c>
      <c r="F26" s="23" t="s">
        <v>1</v>
      </c>
      <c r="G26" s="23" t="s">
        <v>318</v>
      </c>
      <c r="H26" s="23" t="s">
        <v>319</v>
      </c>
      <c r="I26" s="3" t="s">
        <v>2</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44</v>
      </c>
    </row>
    <row r="27" spans="1:13" ht="54.65" customHeight="1">
      <c r="A27" s="1" t="s">
        <v>355</v>
      </c>
      <c r="B27" s="23" t="s">
        <v>159</v>
      </c>
      <c r="C27" s="23" t="s">
        <v>356</v>
      </c>
      <c r="D27" s="15" t="s">
        <v>357</v>
      </c>
      <c r="E27" s="24" t="s">
        <v>368</v>
      </c>
      <c r="F27" s="23" t="s">
        <v>25</v>
      </c>
      <c r="G27" s="23" t="s">
        <v>358</v>
      </c>
      <c r="H27" s="23" t="s">
        <v>146</v>
      </c>
      <c r="I27" s="3" t="s">
        <v>2</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224</v>
      </c>
    </row>
    <row r="28" spans="1:13" ht="54.65" customHeight="1">
      <c r="A28" s="1" t="s">
        <v>422</v>
      </c>
      <c r="B28" s="23" t="s">
        <v>255</v>
      </c>
      <c r="C28" s="23" t="s">
        <v>256</v>
      </c>
      <c r="D28" s="15" t="s">
        <v>423</v>
      </c>
      <c r="E28" s="24" t="s">
        <v>425</v>
      </c>
      <c r="F28" s="23" t="s">
        <v>25</v>
      </c>
      <c r="G28" s="23" t="s">
        <v>424</v>
      </c>
      <c r="H28" s="23" t="s">
        <v>146</v>
      </c>
      <c r="I28" s="3" t="s">
        <v>2</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44</v>
      </c>
    </row>
    <row r="29" spans="1:13" ht="54.65" customHeight="1">
      <c r="A29" s="1" t="s">
        <v>445</v>
      </c>
      <c r="B29" s="23" t="s">
        <v>255</v>
      </c>
      <c r="C29" s="23" t="s">
        <v>256</v>
      </c>
      <c r="D29" s="15" t="s">
        <v>446</v>
      </c>
      <c r="E29" s="24" t="s">
        <v>452</v>
      </c>
      <c r="F29" s="23" t="s">
        <v>25</v>
      </c>
      <c r="G29" s="23" t="s">
        <v>447</v>
      </c>
      <c r="H29" s="23" t="s">
        <v>146</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44</v>
      </c>
    </row>
    <row r="30" spans="1:13" ht="54.65" customHeight="1">
      <c r="A30" s="1" t="s">
        <v>448</v>
      </c>
      <c r="B30" s="23" t="s">
        <v>255</v>
      </c>
      <c r="C30" s="23" t="s">
        <v>256</v>
      </c>
      <c r="D30" s="15" t="s">
        <v>449</v>
      </c>
      <c r="E30" s="24" t="s">
        <v>453</v>
      </c>
      <c r="F30" s="23" t="s">
        <v>25</v>
      </c>
      <c r="G30" s="23" t="s">
        <v>27</v>
      </c>
      <c r="H30" s="23" t="s">
        <v>146</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44</v>
      </c>
    </row>
    <row r="31" spans="1:13" ht="54.65" customHeight="1">
      <c r="A31" s="1" t="s">
        <v>456</v>
      </c>
      <c r="B31" s="23" t="s">
        <v>6</v>
      </c>
      <c r="C31" s="23" t="s">
        <v>175</v>
      </c>
      <c r="D31" s="15" t="s">
        <v>147</v>
      </c>
      <c r="E31" s="24" t="s">
        <v>458</v>
      </c>
      <c r="F31" s="23" t="s">
        <v>25</v>
      </c>
      <c r="G31" s="23" t="s">
        <v>457</v>
      </c>
      <c r="H31" s="23" t="s">
        <v>32</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160</v>
      </c>
    </row>
    <row r="32" spans="1:13" ht="54.65" customHeight="1">
      <c r="A32" s="1" t="s">
        <v>465</v>
      </c>
      <c r="B32" s="23" t="s">
        <v>159</v>
      </c>
      <c r="C32" s="23" t="s">
        <v>466</v>
      </c>
      <c r="D32" s="15" t="s">
        <v>467</v>
      </c>
      <c r="E32" s="24" t="s">
        <v>470</v>
      </c>
      <c r="F32" s="23" t="s">
        <v>25</v>
      </c>
      <c r="G32" s="23" t="s">
        <v>468</v>
      </c>
      <c r="H32" s="23" t="s">
        <v>146</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160</v>
      </c>
    </row>
    <row r="33" spans="1:12" ht="54.65" customHeight="1">
      <c r="A33" s="1" t="s">
        <v>569</v>
      </c>
      <c r="B33" s="23" t="s">
        <v>6</v>
      </c>
      <c r="C33" s="23" t="s">
        <v>175</v>
      </c>
      <c r="D33" s="15" t="s">
        <v>570</v>
      </c>
      <c r="E33" s="24" t="s">
        <v>589</v>
      </c>
      <c r="F33" s="23" t="s">
        <v>25</v>
      </c>
      <c r="G33" s="23" t="s">
        <v>236</v>
      </c>
      <c r="H33" s="23" t="s">
        <v>32</v>
      </c>
      <c r="I33" s="3" t="s">
        <v>2</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160</v>
      </c>
    </row>
    <row r="34" spans="1:12" ht="54.65" customHeight="1">
      <c r="A34" s="1" t="s">
        <v>376</v>
      </c>
      <c r="B34" s="23" t="s">
        <v>159</v>
      </c>
      <c r="C34" s="23" t="s">
        <v>377</v>
      </c>
      <c r="D34" s="15" t="s">
        <v>378</v>
      </c>
      <c r="E34" s="24" t="s">
        <v>592</v>
      </c>
      <c r="F34" s="23" t="s">
        <v>16</v>
      </c>
      <c r="G34" s="23" t="s">
        <v>379</v>
      </c>
      <c r="H34" s="23" t="s">
        <v>146</v>
      </c>
      <c r="I34" s="3" t="s">
        <v>2</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160</v>
      </c>
    </row>
    <row r="35" spans="1:12" ht="54.65" customHeight="1">
      <c r="A35" s="1" t="s">
        <v>597</v>
      </c>
      <c r="B35" s="23" t="s">
        <v>159</v>
      </c>
      <c r="C35" s="23" t="s">
        <v>598</v>
      </c>
      <c r="D35" s="15" t="s">
        <v>599</v>
      </c>
      <c r="E35" s="24" t="s">
        <v>611</v>
      </c>
      <c r="F35" s="23" t="s">
        <v>25</v>
      </c>
      <c r="G35" s="23" t="s">
        <v>600</v>
      </c>
      <c r="H35" s="23" t="s">
        <v>146</v>
      </c>
      <c r="I35" s="3" t="s">
        <v>2</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224</v>
      </c>
    </row>
    <row r="36" spans="1:12" ht="54.65" customHeight="1">
      <c r="A36" s="1" t="s">
        <v>601</v>
      </c>
      <c r="B36" s="23" t="s">
        <v>159</v>
      </c>
      <c r="C36" s="23" t="s">
        <v>615</v>
      </c>
      <c r="D36" s="15" t="s">
        <v>602</v>
      </c>
      <c r="E36" s="24" t="s">
        <v>612</v>
      </c>
      <c r="F36" s="23" t="s">
        <v>25</v>
      </c>
      <c r="G36" s="23" t="s">
        <v>331</v>
      </c>
      <c r="H36" s="23" t="s">
        <v>146</v>
      </c>
      <c r="I36" s="3" t="s">
        <v>2</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224</v>
      </c>
    </row>
    <row r="37" spans="1:12" ht="54.65" customHeight="1">
      <c r="A37" s="1" t="s">
        <v>380</v>
      </c>
      <c r="B37" s="23" t="s">
        <v>159</v>
      </c>
      <c r="C37" s="23" t="s">
        <v>356</v>
      </c>
      <c r="D37" s="15" t="s">
        <v>616</v>
      </c>
      <c r="E37" s="24" t="s">
        <v>383</v>
      </c>
      <c r="F37" s="23" t="s">
        <v>25</v>
      </c>
      <c r="G37" s="23" t="s">
        <v>381</v>
      </c>
      <c r="H37" s="23" t="s">
        <v>150</v>
      </c>
      <c r="I37" s="3" t="s">
        <v>384</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224</v>
      </c>
    </row>
    <row r="38" spans="1:12" ht="166.5" customHeight="1">
      <c r="A38" s="1" t="s">
        <v>214</v>
      </c>
      <c r="B38" s="23" t="s">
        <v>33</v>
      </c>
      <c r="C38" s="23" t="s">
        <v>215</v>
      </c>
      <c r="D38" s="15" t="s">
        <v>216</v>
      </c>
      <c r="E38" s="24" t="s">
        <v>222</v>
      </c>
      <c r="F38" s="23" t="s">
        <v>1</v>
      </c>
      <c r="G38" s="23" t="s">
        <v>217</v>
      </c>
      <c r="H38" s="23" t="s">
        <v>218</v>
      </c>
      <c r="I38" s="3" t="s">
        <v>219</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183</v>
      </c>
    </row>
    <row r="39" spans="1:12" ht="54.65" customHeight="1">
      <c r="A39" s="1" t="s">
        <v>283</v>
      </c>
      <c r="B39" s="23" t="s">
        <v>33</v>
      </c>
      <c r="C39" s="23" t="s">
        <v>215</v>
      </c>
      <c r="D39" s="15" t="s">
        <v>284</v>
      </c>
      <c r="E39" s="24" t="s">
        <v>300</v>
      </c>
      <c r="F39" s="23" t="s">
        <v>1</v>
      </c>
      <c r="G39" s="23" t="s">
        <v>285</v>
      </c>
      <c r="H39" s="23" t="s">
        <v>150</v>
      </c>
      <c r="I39" s="3" t="s">
        <v>219</v>
      </c>
      <c r="J39" s="24" t="s">
        <v>3</v>
      </c>
      <c r="K39" s="62" t="str">
        <f>HYPERLINK("mailto:"&amp;VLOOKUP(L39,'CONCAT Codes'!$A$14:$G$26,5,FALSE)&amp;"?subject="&amp;_xlfn.CONCAT(C39," - APPLICANT for ",A39)&amp;"&amp;cc="&amp;'CONCAT Codes'!$A$32&amp;"&amp;body="&amp;D39&amp;"%0A%0APlease see my resume and bio for the above tour.","Click HERE to apply")</f>
        <v>Click HERE to apply</v>
      </c>
      <c r="L39" s="24" t="s">
        <v>183</v>
      </c>
    </row>
    <row r="40" spans="1:12" ht="54.65" customHeight="1">
      <c r="A40" s="1" t="s">
        <v>286</v>
      </c>
      <c r="B40" s="23" t="s">
        <v>33</v>
      </c>
      <c r="C40" s="23" t="s">
        <v>215</v>
      </c>
      <c r="D40" s="15" t="s">
        <v>287</v>
      </c>
      <c r="E40" s="24" t="s">
        <v>294</v>
      </c>
      <c r="F40" s="23" t="s">
        <v>1</v>
      </c>
      <c r="G40" s="23" t="s">
        <v>30</v>
      </c>
      <c r="H40" s="23" t="s">
        <v>218</v>
      </c>
      <c r="I40" s="3" t="s">
        <v>219</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183</v>
      </c>
    </row>
    <row r="41" spans="1:12" ht="54.65" customHeight="1">
      <c r="A41" s="1" t="s">
        <v>288</v>
      </c>
      <c r="B41" s="23" t="s">
        <v>33</v>
      </c>
      <c r="C41" s="23" t="s">
        <v>215</v>
      </c>
      <c r="D41" s="15" t="s">
        <v>299</v>
      </c>
      <c r="E41" s="24" t="s">
        <v>295</v>
      </c>
      <c r="F41" s="23" t="s">
        <v>1</v>
      </c>
      <c r="G41" s="23" t="s">
        <v>27</v>
      </c>
      <c r="H41" s="23" t="s">
        <v>218</v>
      </c>
      <c r="I41" s="3" t="s">
        <v>219</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183</v>
      </c>
    </row>
    <row r="42" spans="1:12" ht="54.65" customHeight="1">
      <c r="A42" s="1" t="s">
        <v>289</v>
      </c>
      <c r="B42" s="23" t="s">
        <v>33</v>
      </c>
      <c r="C42" s="23" t="s">
        <v>215</v>
      </c>
      <c r="D42" s="15" t="s">
        <v>290</v>
      </c>
      <c r="E42" s="24" t="s">
        <v>296</v>
      </c>
      <c r="F42" s="23" t="s">
        <v>1</v>
      </c>
      <c r="G42" s="23" t="s">
        <v>30</v>
      </c>
      <c r="H42" s="23" t="s">
        <v>218</v>
      </c>
      <c r="I42" s="3" t="s">
        <v>219</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183</v>
      </c>
    </row>
    <row r="43" spans="1:12" ht="54.65" customHeight="1">
      <c r="A43" s="1" t="s">
        <v>291</v>
      </c>
      <c r="B43" s="23" t="s">
        <v>33</v>
      </c>
      <c r="C43" s="23" t="s">
        <v>215</v>
      </c>
      <c r="D43" s="15" t="s">
        <v>292</v>
      </c>
      <c r="E43" s="24" t="s">
        <v>297</v>
      </c>
      <c r="F43" s="23" t="s">
        <v>1</v>
      </c>
      <c r="G43" s="23" t="s">
        <v>30</v>
      </c>
      <c r="H43" s="23" t="s">
        <v>218</v>
      </c>
      <c r="I43" s="3" t="s">
        <v>219</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183</v>
      </c>
    </row>
    <row r="44" spans="1:12" ht="54.65" customHeight="1">
      <c r="A44" s="71" t="s">
        <v>293</v>
      </c>
      <c r="B44" s="72" t="s">
        <v>33</v>
      </c>
      <c r="C44" s="72" t="s">
        <v>215</v>
      </c>
      <c r="D44" s="73" t="s">
        <v>268</v>
      </c>
      <c r="E44" s="74" t="s">
        <v>298</v>
      </c>
      <c r="F44" s="72" t="s">
        <v>1</v>
      </c>
      <c r="G44" s="72" t="s">
        <v>30</v>
      </c>
      <c r="H44" s="72" t="s">
        <v>218</v>
      </c>
      <c r="I44" s="75" t="s">
        <v>219</v>
      </c>
      <c r="J44" s="74" t="s">
        <v>3</v>
      </c>
      <c r="K44" s="76" t="str">
        <f>HYPERLINK("mailto:"&amp;VLOOKUP(L44,'CONCAT Codes'!$A$14:$G$26,5,FALSE)&amp;"?subject="&amp;_xlfn.CONCAT(C44," - APPLICANT for ",A44)&amp;"&amp;cc="&amp;'CONCAT Codes'!$A$32&amp;"&amp;body="&amp;D44&amp;"%0A%0APlease see my resume and bio for the above tour.","Click HERE to apply")</f>
        <v>Click HERE to apply</v>
      </c>
      <c r="L44" s="74" t="s">
        <v>183</v>
      </c>
    </row>
    <row r="45" spans="1:12" ht="54.65" customHeight="1">
      <c r="A45" s="1" t="s">
        <v>370</v>
      </c>
      <c r="B45" s="23" t="s">
        <v>371</v>
      </c>
      <c r="C45" s="23" t="s">
        <v>372</v>
      </c>
      <c r="D45" s="15" t="s">
        <v>373</v>
      </c>
      <c r="E45" s="24" t="s">
        <v>382</v>
      </c>
      <c r="F45" s="23" t="s">
        <v>16</v>
      </c>
      <c r="G45" s="23" t="s">
        <v>374</v>
      </c>
      <c r="H45" s="23" t="s">
        <v>375</v>
      </c>
      <c r="I45" s="3" t="s">
        <v>172</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63</v>
      </c>
    </row>
    <row r="46" spans="1:12" ht="54.65" customHeight="1">
      <c r="A46" s="1" t="s">
        <v>399</v>
      </c>
      <c r="B46" s="23" t="s">
        <v>10</v>
      </c>
      <c r="C46" s="23" t="s">
        <v>400</v>
      </c>
      <c r="D46" s="15" t="s">
        <v>401</v>
      </c>
      <c r="E46" s="24" t="s">
        <v>403</v>
      </c>
      <c r="F46" s="23" t="s">
        <v>25</v>
      </c>
      <c r="G46" s="23" t="s">
        <v>27</v>
      </c>
      <c r="H46" s="23" t="s">
        <v>402</v>
      </c>
      <c r="I46" s="3" t="s">
        <v>14</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46</v>
      </c>
    </row>
    <row r="47" spans="1:12" ht="54.65" customHeight="1">
      <c r="A47" s="1" t="s">
        <v>497</v>
      </c>
      <c r="B47" s="23" t="s">
        <v>6</v>
      </c>
      <c r="C47" s="23" t="s">
        <v>498</v>
      </c>
      <c r="D47" s="15" t="s">
        <v>499</v>
      </c>
      <c r="E47" s="24" t="s">
        <v>515</v>
      </c>
      <c r="F47" s="23" t="s">
        <v>1</v>
      </c>
      <c r="G47" s="23" t="s">
        <v>30</v>
      </c>
      <c r="H47" s="23" t="s">
        <v>500</v>
      </c>
      <c r="I47" s="3" t="s">
        <v>14</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49</v>
      </c>
    </row>
    <row r="48" spans="1:12" ht="54.65" customHeight="1">
      <c r="A48" s="1" t="s">
        <v>566</v>
      </c>
      <c r="B48" s="23" t="s">
        <v>10</v>
      </c>
      <c r="C48" s="23" t="s">
        <v>567</v>
      </c>
      <c r="D48" s="15" t="s">
        <v>568</v>
      </c>
      <c r="E48" s="24" t="s">
        <v>588</v>
      </c>
      <c r="F48" s="23" t="s">
        <v>25</v>
      </c>
      <c r="G48" s="23" t="s">
        <v>35</v>
      </c>
      <c r="H48" s="23" t="s">
        <v>402</v>
      </c>
      <c r="I48" s="3" t="s">
        <v>14</v>
      </c>
      <c r="J48" s="24" t="s">
        <v>3</v>
      </c>
      <c r="K48" s="62" t="str">
        <f>HYPERLINK("mailto:"&amp;VLOOKUP(L48,'CONCAT Codes'!$A$14:$G$26,5,FALSE)&amp;"?subject="&amp;_xlfn.CONCAT(C48," - APPLICANT for ",A48)&amp;"&amp;cc="&amp;'CONCAT Codes'!$A$32&amp;"&amp;body="&amp;D48&amp;"%0A%0APlease see my resume and bio for the above tour.","Click HERE to apply")</f>
        <v>Click HERE to apply</v>
      </c>
      <c r="L48" s="24" t="s">
        <v>46</v>
      </c>
    </row>
    <row r="49" spans="1:12" ht="54.65" customHeight="1">
      <c r="A49" s="1" t="s">
        <v>577</v>
      </c>
      <c r="B49" s="23" t="s">
        <v>10</v>
      </c>
      <c r="C49" s="23" t="s">
        <v>578</v>
      </c>
      <c r="D49" s="15" t="s">
        <v>579</v>
      </c>
      <c r="E49" s="24" t="s">
        <v>587</v>
      </c>
      <c r="F49" s="23" t="s">
        <v>25</v>
      </c>
      <c r="G49" s="23" t="s">
        <v>197</v>
      </c>
      <c r="H49" s="23" t="s">
        <v>402</v>
      </c>
      <c r="I49" s="3" t="s">
        <v>14</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46</v>
      </c>
    </row>
    <row r="50" spans="1:12" ht="54.65" customHeight="1">
      <c r="A50" s="1" t="s">
        <v>250</v>
      </c>
      <c r="B50" s="23" t="s">
        <v>33</v>
      </c>
      <c r="C50" s="23" t="s">
        <v>167</v>
      </c>
      <c r="D50" s="15" t="s">
        <v>173</v>
      </c>
      <c r="E50" s="24" t="s">
        <v>263</v>
      </c>
      <c r="F50" s="23" t="s">
        <v>1</v>
      </c>
      <c r="G50" s="23" t="s">
        <v>174</v>
      </c>
      <c r="H50" s="23" t="s">
        <v>168</v>
      </c>
      <c r="I50" s="3" t="s">
        <v>169</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183</v>
      </c>
    </row>
    <row r="51" spans="1:12" ht="54.65" customHeight="1">
      <c r="A51" s="1" t="s">
        <v>251</v>
      </c>
      <c r="B51" s="23" t="s">
        <v>33</v>
      </c>
      <c r="C51" s="23" t="s">
        <v>167</v>
      </c>
      <c r="D51" s="15" t="s">
        <v>262</v>
      </c>
      <c r="E51" s="24" t="s">
        <v>261</v>
      </c>
      <c r="F51" s="23" t="s">
        <v>1</v>
      </c>
      <c r="G51" s="23" t="s">
        <v>35</v>
      </c>
      <c r="H51" s="23" t="s">
        <v>168</v>
      </c>
      <c r="I51" s="3" t="s">
        <v>169</v>
      </c>
      <c r="J51" s="24" t="s">
        <v>3</v>
      </c>
      <c r="K51" s="62" t="str">
        <f>HYPERLINK("mailto:"&amp;VLOOKUP(L51,'CONCAT Codes'!$A$14:$G$26,5,FALSE)&amp;"?subject="&amp;_xlfn.CONCAT(C51," - APPLICANT for ",A51)&amp;"&amp;cc="&amp;'CONCAT Codes'!$A$32&amp;"&amp;body="&amp;D51&amp;"%0A%0APlease see my resume and bio for the above tour.","Click HERE to apply")</f>
        <v>Click HERE to apply</v>
      </c>
      <c r="L51" s="24" t="s">
        <v>183</v>
      </c>
    </row>
    <row r="52" spans="1:12" ht="54.65" customHeight="1">
      <c r="A52" s="1" t="s">
        <v>252</v>
      </c>
      <c r="B52" s="23" t="s">
        <v>33</v>
      </c>
      <c r="C52" s="23" t="s">
        <v>167</v>
      </c>
      <c r="D52" s="15" t="s">
        <v>173</v>
      </c>
      <c r="E52" s="24" t="s">
        <v>264</v>
      </c>
      <c r="F52" s="23" t="s">
        <v>1</v>
      </c>
      <c r="G52" s="23" t="s">
        <v>253</v>
      </c>
      <c r="H52" s="23" t="s">
        <v>168</v>
      </c>
      <c r="I52" s="3" t="s">
        <v>169</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183</v>
      </c>
    </row>
    <row r="53" spans="1:12" ht="54.65" customHeight="1">
      <c r="A53" s="1" t="s">
        <v>324</v>
      </c>
      <c r="B53" s="23" t="s">
        <v>33</v>
      </c>
      <c r="C53" s="23" t="s">
        <v>167</v>
      </c>
      <c r="D53" s="15" t="s">
        <v>325</v>
      </c>
      <c r="E53" s="24" t="s">
        <v>360</v>
      </c>
      <c r="F53" s="23" t="s">
        <v>1</v>
      </c>
      <c r="G53" s="23" t="s">
        <v>35</v>
      </c>
      <c r="H53" s="23" t="s">
        <v>326</v>
      </c>
      <c r="I53" s="3" t="s">
        <v>169</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183</v>
      </c>
    </row>
    <row r="54" spans="1:12" ht="54.65" customHeight="1">
      <c r="A54" s="1" t="s">
        <v>393</v>
      </c>
      <c r="B54" s="23" t="s">
        <v>33</v>
      </c>
      <c r="C54" s="23" t="s">
        <v>342</v>
      </c>
      <c r="D54" s="15" t="s">
        <v>394</v>
      </c>
      <c r="E54" s="24" t="s">
        <v>405</v>
      </c>
      <c r="F54" s="23" t="s">
        <v>1</v>
      </c>
      <c r="G54" s="23" t="s">
        <v>211</v>
      </c>
      <c r="H54" s="23" t="s">
        <v>395</v>
      </c>
      <c r="I54" s="3" t="s">
        <v>396</v>
      </c>
      <c r="J54" s="24" t="s">
        <v>3</v>
      </c>
      <c r="K54" s="62" t="str">
        <f>HYPERLINK("mailto:"&amp;VLOOKUP(L54,'CONCAT Codes'!$A$14:$G$26,5,FALSE)&amp;"?subject="&amp;_xlfn.CONCAT(C54," - APPLICANT for ",A54)&amp;"&amp;cc="&amp;'CONCAT Codes'!$A$32&amp;"&amp;body="&amp;D54&amp;"%0A%0APlease see my resume and bio for the above tour.","Click HERE to apply")</f>
        <v>Click HERE to apply</v>
      </c>
      <c r="L54" s="24" t="s">
        <v>183</v>
      </c>
    </row>
    <row r="55" spans="1:12" ht="54.65" customHeight="1">
      <c r="A55" s="1" t="s">
        <v>484</v>
      </c>
      <c r="B55" s="23" t="s">
        <v>33</v>
      </c>
      <c r="C55" s="23" t="s">
        <v>342</v>
      </c>
      <c r="D55" s="15" t="s">
        <v>485</v>
      </c>
      <c r="E55" s="24" t="s">
        <v>496</v>
      </c>
      <c r="F55" s="23" t="s">
        <v>1</v>
      </c>
      <c r="G55" s="23" t="s">
        <v>35</v>
      </c>
      <c r="H55" s="23" t="s">
        <v>486</v>
      </c>
      <c r="I55" s="3" t="s">
        <v>396</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183</v>
      </c>
    </row>
    <row r="56" spans="1:12" ht="167.15" customHeight="1">
      <c r="A56" s="1" t="s">
        <v>332</v>
      </c>
      <c r="B56" s="23" t="s">
        <v>33</v>
      </c>
      <c r="C56" s="23" t="s">
        <v>333</v>
      </c>
      <c r="D56" s="15" t="s">
        <v>334</v>
      </c>
      <c r="E56" s="24" t="s">
        <v>362</v>
      </c>
      <c r="F56" s="23" t="s">
        <v>1</v>
      </c>
      <c r="G56" s="23" t="s">
        <v>335</v>
      </c>
      <c r="H56" s="23" t="s">
        <v>336</v>
      </c>
      <c r="I56" s="3" t="s">
        <v>337</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183</v>
      </c>
    </row>
    <row r="57" spans="1:12" ht="54.65" customHeight="1">
      <c r="A57" s="1" t="s">
        <v>338</v>
      </c>
      <c r="B57" s="23" t="s">
        <v>33</v>
      </c>
      <c r="C57" s="23" t="s">
        <v>333</v>
      </c>
      <c r="D57" s="15" t="s">
        <v>339</v>
      </c>
      <c r="E57" s="24" t="s">
        <v>363</v>
      </c>
      <c r="F57" s="23" t="s">
        <v>1</v>
      </c>
      <c r="G57" s="23" t="s">
        <v>340</v>
      </c>
      <c r="H57" s="23" t="s">
        <v>336</v>
      </c>
      <c r="I57" s="3" t="s">
        <v>337</v>
      </c>
      <c r="J57" s="24" t="s">
        <v>3</v>
      </c>
      <c r="K57" s="62" t="str">
        <f>HYPERLINK("mailto:"&amp;VLOOKUP(L57,'CONCAT Codes'!$A$14:$G$26,5,FALSE)&amp;"?subject="&amp;_xlfn.CONCAT(C57," - APPLICANT for ",A57)&amp;"&amp;cc="&amp;'CONCAT Codes'!$A$32&amp;"&amp;body="&amp;D57&amp;"%0A%0APlease see my resume and bio for the above tour.","Click HERE to apply")</f>
        <v>Click HERE to apply</v>
      </c>
      <c r="L57" s="24" t="s">
        <v>183</v>
      </c>
    </row>
    <row r="58" spans="1:12" ht="54.65" customHeight="1">
      <c r="A58" s="1" t="s">
        <v>341</v>
      </c>
      <c r="B58" s="23" t="s">
        <v>33</v>
      </c>
      <c r="C58" s="23" t="s">
        <v>342</v>
      </c>
      <c r="D58" s="15" t="s">
        <v>343</v>
      </c>
      <c r="E58" s="24" t="s">
        <v>364</v>
      </c>
      <c r="F58" s="23" t="s">
        <v>1</v>
      </c>
      <c r="G58" s="23" t="s">
        <v>344</v>
      </c>
      <c r="H58" s="23" t="s">
        <v>336</v>
      </c>
      <c r="I58" s="3" t="s">
        <v>337</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183</v>
      </c>
    </row>
    <row r="59" spans="1:12" ht="85.5" customHeight="1">
      <c r="A59" s="1" t="s">
        <v>345</v>
      </c>
      <c r="B59" s="23" t="s">
        <v>33</v>
      </c>
      <c r="C59" s="23" t="s">
        <v>333</v>
      </c>
      <c r="D59" s="15" t="s">
        <v>346</v>
      </c>
      <c r="E59" s="24" t="s">
        <v>365</v>
      </c>
      <c r="F59" s="23" t="s">
        <v>1</v>
      </c>
      <c r="G59" s="23" t="s">
        <v>347</v>
      </c>
      <c r="H59" s="23" t="s">
        <v>336</v>
      </c>
      <c r="I59" s="3" t="s">
        <v>337</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183</v>
      </c>
    </row>
    <row r="60" spans="1:12" ht="54.65" customHeight="1">
      <c r="A60" s="1" t="s">
        <v>348</v>
      </c>
      <c r="B60" s="23" t="s">
        <v>33</v>
      </c>
      <c r="C60" s="23" t="s">
        <v>342</v>
      </c>
      <c r="D60" s="15" t="s">
        <v>349</v>
      </c>
      <c r="E60" s="24" t="s">
        <v>366</v>
      </c>
      <c r="F60" s="23" t="s">
        <v>1</v>
      </c>
      <c r="G60" s="23" t="s">
        <v>350</v>
      </c>
      <c r="H60" s="23" t="s">
        <v>336</v>
      </c>
      <c r="I60" s="3" t="s">
        <v>337</v>
      </c>
      <c r="J60" s="24" t="s">
        <v>3</v>
      </c>
      <c r="K60" s="62" t="str">
        <f>HYPERLINK("mailto:"&amp;VLOOKUP(L60,'CONCAT Codes'!$A$14:$G$26,5,FALSE)&amp;"?subject="&amp;_xlfn.CONCAT(C60," - APPLICANT for ",A60)&amp;"&amp;cc="&amp;'CONCAT Codes'!$A$32&amp;"&amp;body="&amp;D60&amp;"%0A%0APlease see my resume and bio for the above tour.","Click HERE to apply")</f>
        <v>Click HERE to apply</v>
      </c>
      <c r="L60" s="24" t="s">
        <v>183</v>
      </c>
    </row>
    <row r="61" spans="1:12" ht="54.65" customHeight="1">
      <c r="A61" s="1" t="s">
        <v>507</v>
      </c>
      <c r="B61" s="23" t="s">
        <v>0</v>
      </c>
      <c r="C61" s="23" t="s">
        <v>508</v>
      </c>
      <c r="D61" s="15" t="s">
        <v>509</v>
      </c>
      <c r="E61" s="24" t="s">
        <v>522</v>
      </c>
      <c r="F61" s="23" t="s">
        <v>25</v>
      </c>
      <c r="G61" s="23" t="s">
        <v>510</v>
      </c>
      <c r="H61" s="23" t="s">
        <v>511</v>
      </c>
      <c r="I61" s="3" t="s">
        <v>512</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48</v>
      </c>
    </row>
    <row r="62" spans="1:12" ht="54.65" customHeight="1">
      <c r="A62" s="1" t="s">
        <v>259</v>
      </c>
      <c r="B62" s="23" t="s">
        <v>33</v>
      </c>
      <c r="C62" s="23" t="s">
        <v>199</v>
      </c>
      <c r="D62" s="15" t="s">
        <v>260</v>
      </c>
      <c r="E62" s="24" t="s">
        <v>265</v>
      </c>
      <c r="F62" s="23" t="s">
        <v>1</v>
      </c>
      <c r="G62" s="23" t="s">
        <v>35</v>
      </c>
      <c r="H62" s="23" t="s">
        <v>200</v>
      </c>
      <c r="I62" s="3" t="s">
        <v>201</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183</v>
      </c>
    </row>
    <row r="63" spans="1:12" ht="92.25" customHeight="1">
      <c r="A63" s="1" t="s">
        <v>239</v>
      </c>
      <c r="B63" s="23" t="s">
        <v>6</v>
      </c>
      <c r="C63" s="23" t="s">
        <v>141</v>
      </c>
      <c r="D63" s="15" t="s">
        <v>147</v>
      </c>
      <c r="E63" s="24" t="s">
        <v>240</v>
      </c>
      <c r="F63" s="23" t="s">
        <v>25</v>
      </c>
      <c r="G63" s="23" t="s">
        <v>148</v>
      </c>
      <c r="H63" s="23" t="s">
        <v>142</v>
      </c>
      <c r="I63" s="3" t="s">
        <v>31</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49</v>
      </c>
    </row>
    <row r="64" spans="1:12" ht="54.65" customHeight="1">
      <c r="A64" s="1" t="s">
        <v>571</v>
      </c>
      <c r="B64" s="23" t="s">
        <v>6</v>
      </c>
      <c r="C64" s="23" t="s">
        <v>572</v>
      </c>
      <c r="D64" s="15" t="s">
        <v>573</v>
      </c>
      <c r="E64" s="24" t="s">
        <v>590</v>
      </c>
      <c r="F64" s="23" t="s">
        <v>25</v>
      </c>
      <c r="G64" s="23" t="s">
        <v>148</v>
      </c>
      <c r="H64" s="23" t="s">
        <v>574</v>
      </c>
      <c r="I64" s="3" t="s">
        <v>31</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49</v>
      </c>
    </row>
    <row r="65" spans="1:12" ht="54.65" customHeight="1">
      <c r="A65" s="1" t="s">
        <v>243</v>
      </c>
      <c r="B65" s="23" t="s">
        <v>6</v>
      </c>
      <c r="C65" s="23" t="s">
        <v>34</v>
      </c>
      <c r="D65" s="15" t="s">
        <v>244</v>
      </c>
      <c r="E65" s="24" t="s">
        <v>245</v>
      </c>
      <c r="F65" s="23" t="s">
        <v>25</v>
      </c>
      <c r="G65" s="23" t="s">
        <v>197</v>
      </c>
      <c r="H65" s="23" t="s">
        <v>12</v>
      </c>
      <c r="I65" s="3" t="s">
        <v>13</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24" t="s">
        <v>49</v>
      </c>
    </row>
    <row r="66" spans="1:12" ht="54.65" customHeight="1">
      <c r="A66" s="79" t="s">
        <v>359</v>
      </c>
      <c r="B66" s="80" t="s">
        <v>6</v>
      </c>
      <c r="C66" s="80" t="s">
        <v>34</v>
      </c>
      <c r="D66" s="81" t="s">
        <v>235</v>
      </c>
      <c r="E66" s="82" t="s">
        <v>369</v>
      </c>
      <c r="F66" s="80" t="s">
        <v>1</v>
      </c>
      <c r="G66" s="80" t="s">
        <v>236</v>
      </c>
      <c r="H66" s="80" t="s">
        <v>12</v>
      </c>
      <c r="I66" s="83" t="s">
        <v>13</v>
      </c>
      <c r="J66" s="82" t="s">
        <v>3</v>
      </c>
      <c r="K66" s="76" t="str">
        <f>HYPERLINK("mailto:"&amp;VLOOKUP(L66,'CONCAT Codes'!$A$14:$G$26,5,FALSE)&amp;"?subject="&amp;_xlfn.CONCAT(C66," - APPLICANT for ",A66)&amp;"&amp;cc="&amp;'CONCAT Codes'!$A$32&amp;"&amp;body="&amp;D66&amp;"%0A%0APlease see my resume and bio for the above tour.","Click HERE to apply")</f>
        <v>Click HERE to apply</v>
      </c>
      <c r="L66" s="82" t="s">
        <v>49</v>
      </c>
    </row>
    <row r="67" spans="1:12" ht="89.25" customHeight="1">
      <c r="A67" s="1" t="s">
        <v>426</v>
      </c>
      <c r="B67" s="23" t="s">
        <v>33</v>
      </c>
      <c r="C67" s="23" t="s">
        <v>427</v>
      </c>
      <c r="D67" s="15" t="s">
        <v>221</v>
      </c>
      <c r="E67" s="24" t="s">
        <v>430</v>
      </c>
      <c r="F67" s="23" t="s">
        <v>1</v>
      </c>
      <c r="G67" s="23" t="s">
        <v>428</v>
      </c>
      <c r="H67" s="23" t="s">
        <v>429</v>
      </c>
      <c r="I67" s="3" t="s">
        <v>13</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24" t="s">
        <v>183</v>
      </c>
    </row>
    <row r="68" spans="1:12" ht="54.65" customHeight="1">
      <c r="A68" s="1" t="s">
        <v>450</v>
      </c>
      <c r="B68" s="23" t="s">
        <v>0</v>
      </c>
      <c r="C68" s="23" t="s">
        <v>196</v>
      </c>
      <c r="D68" s="15" t="s">
        <v>177</v>
      </c>
      <c r="E68" s="24" t="s">
        <v>454</v>
      </c>
      <c r="F68" s="23" t="s">
        <v>25</v>
      </c>
      <c r="G68" s="23" t="s">
        <v>36</v>
      </c>
      <c r="H68" s="23" t="s">
        <v>312</v>
      </c>
      <c r="I68" s="3" t="s">
        <v>13</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24" t="s">
        <v>184</v>
      </c>
    </row>
    <row r="69" spans="1:12" ht="54.65" customHeight="1">
      <c r="A69" s="1" t="s">
        <v>536</v>
      </c>
      <c r="B69" s="23" t="s">
        <v>33</v>
      </c>
      <c r="C69" s="23" t="s">
        <v>537</v>
      </c>
      <c r="D69" s="15" t="s">
        <v>538</v>
      </c>
      <c r="E69" s="24" t="s">
        <v>557</v>
      </c>
      <c r="F69" s="23" t="s">
        <v>1</v>
      </c>
      <c r="G69" s="23" t="s">
        <v>35</v>
      </c>
      <c r="H69" s="23" t="s">
        <v>539</v>
      </c>
      <c r="I69" s="3" t="s">
        <v>13</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183</v>
      </c>
    </row>
    <row r="70" spans="1:12" ht="54.65" customHeight="1">
      <c r="A70" s="1" t="s">
        <v>575</v>
      </c>
      <c r="B70" s="23" t="s">
        <v>33</v>
      </c>
      <c r="C70" s="23" t="s">
        <v>537</v>
      </c>
      <c r="D70" s="15" t="s">
        <v>339</v>
      </c>
      <c r="E70" s="24" t="s">
        <v>591</v>
      </c>
      <c r="F70" s="23" t="s">
        <v>1</v>
      </c>
      <c r="G70" s="23" t="s">
        <v>576</v>
      </c>
      <c r="H70" s="23" t="s">
        <v>539</v>
      </c>
      <c r="I70" s="3" t="s">
        <v>13</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183</v>
      </c>
    </row>
    <row r="71" spans="1:12" ht="54.65" customHeight="1">
      <c r="A71" s="1" t="s">
        <v>582</v>
      </c>
      <c r="B71" s="23" t="s">
        <v>33</v>
      </c>
      <c r="C71" s="23" t="s">
        <v>537</v>
      </c>
      <c r="D71" s="15" t="s">
        <v>583</v>
      </c>
      <c r="E71" s="24" t="s">
        <v>595</v>
      </c>
      <c r="F71" s="23" t="s">
        <v>1</v>
      </c>
      <c r="G71" s="23" t="s">
        <v>584</v>
      </c>
      <c r="H71" s="23" t="s">
        <v>539</v>
      </c>
      <c r="I71" s="3" t="s">
        <v>13</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183</v>
      </c>
    </row>
    <row r="72" spans="1:12" ht="54.65" customHeight="1">
      <c r="A72" s="1" t="s">
        <v>607</v>
      </c>
      <c r="B72" s="23" t="s">
        <v>527</v>
      </c>
      <c r="C72" s="23" t="s">
        <v>608</v>
      </c>
      <c r="D72" s="15" t="s">
        <v>609</v>
      </c>
      <c r="E72" s="24" t="s">
        <v>614</v>
      </c>
      <c r="F72" s="23" t="s">
        <v>25</v>
      </c>
      <c r="G72" s="23" t="s">
        <v>28</v>
      </c>
      <c r="H72" s="23" t="s">
        <v>610</v>
      </c>
      <c r="I72" s="3" t="s">
        <v>38</v>
      </c>
      <c r="J72" s="24" t="s">
        <v>3</v>
      </c>
      <c r="K72" s="62" t="str">
        <f>HYPERLINK("mailto:"&amp;VLOOKUP(L72,'CONCAT Codes'!$A$14:$G$26,5,FALSE)&amp;"?subject="&amp;_xlfn.CONCAT(C72," - APPLICANT for ",A72)&amp;"&amp;cc="&amp;'CONCAT Codes'!$A$32&amp;"&amp;body="&amp;D72&amp;"%0A%0APlease see my resume and bio for the above tour.","Click HERE to apply")</f>
        <v>Click HERE to apply</v>
      </c>
      <c r="L72" s="24" t="s">
        <v>184</v>
      </c>
    </row>
    <row r="73" spans="1:12" ht="54.65" customHeight="1">
      <c r="A73" s="1" t="s">
        <v>151</v>
      </c>
      <c r="B73" s="23" t="s">
        <v>152</v>
      </c>
      <c r="C73" s="23" t="s">
        <v>153</v>
      </c>
      <c r="D73" s="1" t="s">
        <v>154</v>
      </c>
      <c r="E73" s="23" t="s">
        <v>156</v>
      </c>
      <c r="F73" s="23" t="s">
        <v>16</v>
      </c>
      <c r="G73" s="23" t="s">
        <v>35</v>
      </c>
      <c r="H73" s="23" t="s">
        <v>155</v>
      </c>
      <c r="I73" s="3" t="s">
        <v>15</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63</v>
      </c>
    </row>
    <row r="74" spans="1:12" ht="54.65" customHeight="1">
      <c r="A74" s="1" t="s">
        <v>313</v>
      </c>
      <c r="B74" s="23" t="s">
        <v>227</v>
      </c>
      <c r="C74" s="23" t="s">
        <v>314</v>
      </c>
      <c r="D74" s="15" t="s">
        <v>315</v>
      </c>
      <c r="E74" s="24" t="s">
        <v>320</v>
      </c>
      <c r="F74" s="23" t="s">
        <v>16</v>
      </c>
      <c r="G74" s="23" t="s">
        <v>237</v>
      </c>
      <c r="H74" s="23" t="s">
        <v>316</v>
      </c>
      <c r="I74" s="3" t="s">
        <v>15</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63</v>
      </c>
    </row>
    <row r="75" spans="1:12" ht="54.65" customHeight="1">
      <c r="A75" s="1" t="s">
        <v>388</v>
      </c>
      <c r="B75" s="23" t="s">
        <v>152</v>
      </c>
      <c r="C75" s="23" t="s">
        <v>153</v>
      </c>
      <c r="D75" s="15" t="s">
        <v>389</v>
      </c>
      <c r="E75" s="24" t="s">
        <v>391</v>
      </c>
      <c r="F75" s="23" t="s">
        <v>16</v>
      </c>
      <c r="G75" s="23" t="s">
        <v>35</v>
      </c>
      <c r="H75" s="23" t="s">
        <v>155</v>
      </c>
      <c r="I75" s="3" t="s">
        <v>15</v>
      </c>
      <c r="J75" s="24" t="s">
        <v>3</v>
      </c>
      <c r="K75" s="62" t="str">
        <f>HYPERLINK("mailto:"&amp;VLOOKUP(L75,'CONCAT Codes'!$A$14:$G$26,5,FALSE)&amp;"?subject="&amp;_xlfn.CONCAT(C75," - APPLICANT for ",A75)&amp;"&amp;cc="&amp;'CONCAT Codes'!$A$32&amp;"&amp;body="&amp;D75&amp;"%0A%0APlease see my resume and bio for the above tour.","Click HERE to apply")</f>
        <v>Click HERE to apply</v>
      </c>
      <c r="L75" s="24" t="s">
        <v>63</v>
      </c>
    </row>
    <row r="76" spans="1:12" ht="54.65" customHeight="1">
      <c r="A76" s="1" t="s">
        <v>406</v>
      </c>
      <c r="B76" s="23" t="s">
        <v>37</v>
      </c>
      <c r="C76" s="23" t="s">
        <v>407</v>
      </c>
      <c r="D76" s="15" t="s">
        <v>408</v>
      </c>
      <c r="E76" s="24" t="s">
        <v>417</v>
      </c>
      <c r="F76" s="23" t="s">
        <v>25</v>
      </c>
      <c r="G76" s="23" t="s">
        <v>253</v>
      </c>
      <c r="H76" s="23" t="s">
        <v>150</v>
      </c>
      <c r="I76" s="3" t="s">
        <v>15</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49</v>
      </c>
    </row>
    <row r="77" spans="1:12" ht="54.65" customHeight="1">
      <c r="A77" s="1" t="s">
        <v>479</v>
      </c>
      <c r="B77" s="23" t="s">
        <v>37</v>
      </c>
      <c r="C77" s="23" t="s">
        <v>472</v>
      </c>
      <c r="D77" s="15" t="s">
        <v>480</v>
      </c>
      <c r="E77" s="24" t="s">
        <v>495</v>
      </c>
      <c r="F77" s="23" t="s">
        <v>25</v>
      </c>
      <c r="G77" s="23" t="s">
        <v>213</v>
      </c>
      <c r="H77" s="23" t="s">
        <v>438</v>
      </c>
      <c r="I77" s="3" t="s">
        <v>15</v>
      </c>
      <c r="J77" s="24" t="s">
        <v>3</v>
      </c>
      <c r="K77" s="62" t="str">
        <f>HYPERLINK("mailto:"&amp;VLOOKUP(L77,'CONCAT Codes'!$A$14:$G$26,5,FALSE)&amp;"?subject="&amp;_xlfn.CONCAT(C77," - APPLICANT for ",A77)&amp;"&amp;cc="&amp;'CONCAT Codes'!$A$32&amp;"&amp;body="&amp;D77&amp;"%0A%0APlease see my resume and bio for the above tour.","Click HERE to apply")</f>
        <v>Click HERE to apply</v>
      </c>
      <c r="L77" s="24" t="s">
        <v>49</v>
      </c>
    </row>
    <row r="78" spans="1:12" ht="54.65" customHeight="1">
      <c r="A78" s="1" t="s">
        <v>487</v>
      </c>
      <c r="B78" s="23" t="s">
        <v>37</v>
      </c>
      <c r="C78" s="23" t="s">
        <v>488</v>
      </c>
      <c r="D78" s="15" t="s">
        <v>489</v>
      </c>
      <c r="E78" s="24" t="s">
        <v>494</v>
      </c>
      <c r="F78" s="23" t="s">
        <v>1</v>
      </c>
      <c r="G78" s="23" t="s">
        <v>490</v>
      </c>
      <c r="H78" s="23" t="s">
        <v>438</v>
      </c>
      <c r="I78" s="3" t="s">
        <v>15</v>
      </c>
      <c r="J78" s="24" t="s">
        <v>3</v>
      </c>
      <c r="K78" s="62" t="str">
        <f>HYPERLINK("mailto:"&amp;VLOOKUP(L78,'CONCAT Codes'!$A$14:$G$26,5,FALSE)&amp;"?subject="&amp;_xlfn.CONCAT(C78," - APPLICANT for ",A78)&amp;"&amp;cc="&amp;'CONCAT Codes'!$A$32&amp;"&amp;body="&amp;D78&amp;"%0A%0APlease see my resume and bio for the above tour.","Click HERE to apply")</f>
        <v>Click HERE to apply</v>
      </c>
      <c r="L78" s="24" t="s">
        <v>49</v>
      </c>
    </row>
    <row r="79" spans="1:12" ht="54.65" customHeight="1">
      <c r="A79" s="1" t="s">
        <v>491</v>
      </c>
      <c r="B79" s="23" t="s">
        <v>37</v>
      </c>
      <c r="C79" s="23" t="s">
        <v>492</v>
      </c>
      <c r="D79" s="15" t="s">
        <v>493</v>
      </c>
      <c r="E79" s="24" t="s">
        <v>521</v>
      </c>
      <c r="F79" s="23" t="s">
        <v>25</v>
      </c>
      <c r="G79" s="23" t="s">
        <v>520</v>
      </c>
      <c r="H79" s="23" t="s">
        <v>438</v>
      </c>
      <c r="I79" s="3" t="s">
        <v>15</v>
      </c>
      <c r="J79" s="24" t="s">
        <v>3</v>
      </c>
      <c r="K79" s="62" t="str">
        <f>HYPERLINK("mailto:"&amp;VLOOKUP(L79,'CONCAT Codes'!$A$14:$G$26,5,FALSE)&amp;"?subject="&amp;_xlfn.CONCAT(C79," - APPLICANT for ",A79)&amp;"&amp;cc="&amp;'CONCAT Codes'!$A$32&amp;"&amp;body="&amp;D79&amp;"%0A%0APlease see my resume and bio for the above tour.","Click HERE to apply")</f>
        <v>Click HERE to apply</v>
      </c>
      <c r="L79" s="24" t="s">
        <v>49</v>
      </c>
    </row>
    <row r="80" spans="1:12" ht="89.25" customHeight="1">
      <c r="A80" s="1" t="s">
        <v>501</v>
      </c>
      <c r="B80" s="23" t="s">
        <v>37</v>
      </c>
      <c r="C80" s="23" t="s">
        <v>492</v>
      </c>
      <c r="D80" s="15" t="s">
        <v>502</v>
      </c>
      <c r="E80" s="24" t="s">
        <v>516</v>
      </c>
      <c r="F80" s="23" t="s">
        <v>25</v>
      </c>
      <c r="G80" s="23" t="s">
        <v>182</v>
      </c>
      <c r="H80" s="23" t="s">
        <v>438</v>
      </c>
      <c r="I80" s="3" t="s">
        <v>15</v>
      </c>
      <c r="J80" s="24" t="s">
        <v>3</v>
      </c>
      <c r="K80" s="62" t="str">
        <f>HYPERLINK("mailto:"&amp;VLOOKUP(L80,'CONCAT Codes'!$A$14:$G$26,5,FALSE)&amp;"?subject="&amp;_xlfn.CONCAT(C80," - APPLICANT for ",A80)&amp;"&amp;cc="&amp;'CONCAT Codes'!$A$32&amp;"&amp;body="&amp;D80&amp;"%0A%0APlease see my resume and bio for the above tour.","Click HERE to apply")</f>
        <v>Click HERE to apply</v>
      </c>
      <c r="L80" s="24" t="s">
        <v>49</v>
      </c>
    </row>
    <row r="81" spans="1:12" ht="54.65" customHeight="1">
      <c r="A81" s="1" t="s">
        <v>503</v>
      </c>
      <c r="B81" s="23" t="s">
        <v>37</v>
      </c>
      <c r="C81" s="23" t="s">
        <v>407</v>
      </c>
      <c r="D81" s="15" t="s">
        <v>504</v>
      </c>
      <c r="E81" s="24" t="s">
        <v>517</v>
      </c>
      <c r="F81" s="23" t="s">
        <v>25</v>
      </c>
      <c r="G81" s="23" t="s">
        <v>197</v>
      </c>
      <c r="H81" s="23" t="s">
        <v>150</v>
      </c>
      <c r="I81" s="3" t="s">
        <v>15</v>
      </c>
      <c r="J81" s="24" t="s">
        <v>3</v>
      </c>
      <c r="K81" s="62" t="str">
        <f>HYPERLINK("mailto:"&amp;VLOOKUP(L81,'CONCAT Codes'!$A$14:$G$26,5,FALSE)&amp;"?subject="&amp;_xlfn.CONCAT(C81," - APPLICANT for ",A81)&amp;"&amp;cc="&amp;'CONCAT Codes'!$A$32&amp;"&amp;body="&amp;D81&amp;"%0A%0APlease see my resume and bio for the above tour.","Click HERE to apply")</f>
        <v>Click HERE to apply</v>
      </c>
      <c r="L81" s="24" t="s">
        <v>49</v>
      </c>
    </row>
    <row r="82" spans="1:12" ht="54.65" customHeight="1">
      <c r="A82" s="1" t="s">
        <v>505</v>
      </c>
      <c r="B82" s="23" t="s">
        <v>37</v>
      </c>
      <c r="C82" s="23" t="s">
        <v>407</v>
      </c>
      <c r="D82" s="15" t="s">
        <v>506</v>
      </c>
      <c r="E82" s="24" t="s">
        <v>518</v>
      </c>
      <c r="F82" s="23" t="s">
        <v>25</v>
      </c>
      <c r="G82" s="23" t="s">
        <v>145</v>
      </c>
      <c r="H82" s="23" t="s">
        <v>150</v>
      </c>
      <c r="I82" s="3" t="s">
        <v>15</v>
      </c>
      <c r="J82" s="24" t="s">
        <v>3</v>
      </c>
      <c r="K82" s="62" t="str">
        <f>HYPERLINK("mailto:"&amp;VLOOKUP(L82,'CONCAT Codes'!$A$14:$G$26,5,FALSE)&amp;"?subject="&amp;_xlfn.CONCAT(C82," - APPLICANT for ",A82)&amp;"&amp;cc="&amp;'CONCAT Codes'!$A$32&amp;"&amp;body="&amp;D82&amp;"%0A%0APlease see my resume and bio for the above tour.","Click HERE to apply")</f>
        <v>Click HERE to apply</v>
      </c>
      <c r="L82" s="24" t="s">
        <v>49</v>
      </c>
    </row>
    <row r="83" spans="1:12" ht="54.65" customHeight="1">
      <c r="A83" s="1" t="s">
        <v>548</v>
      </c>
      <c r="B83" s="23" t="s">
        <v>152</v>
      </c>
      <c r="C83" s="23" t="s">
        <v>562</v>
      </c>
      <c r="D83" s="15" t="s">
        <v>554</v>
      </c>
      <c r="E83" s="24" t="s">
        <v>559</v>
      </c>
      <c r="F83" s="23" t="s">
        <v>25</v>
      </c>
      <c r="G83" s="23" t="s">
        <v>197</v>
      </c>
      <c r="H83" s="23" t="s">
        <v>155</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224</v>
      </c>
    </row>
    <row r="84" spans="1:12" ht="54.65" customHeight="1">
      <c r="A84" s="1" t="s">
        <v>580</v>
      </c>
      <c r="B84" s="23" t="s">
        <v>37</v>
      </c>
      <c r="C84" s="23" t="s">
        <v>455</v>
      </c>
      <c r="D84" s="15" t="s">
        <v>581</v>
      </c>
      <c r="E84" s="24" t="s">
        <v>594</v>
      </c>
      <c r="F84" s="23" t="s">
        <v>25</v>
      </c>
      <c r="G84" s="23" t="s">
        <v>197</v>
      </c>
      <c r="H84" s="23" t="s">
        <v>438</v>
      </c>
      <c r="I84" s="3" t="s">
        <v>15</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49</v>
      </c>
    </row>
    <row r="85" spans="1:12" ht="54.65" customHeight="1">
      <c r="A85" s="1" t="s">
        <v>327</v>
      </c>
      <c r="B85" s="23" t="s">
        <v>322</v>
      </c>
      <c r="C85" s="23" t="s">
        <v>323</v>
      </c>
      <c r="D85" s="15" t="s">
        <v>328</v>
      </c>
      <c r="E85" s="24" t="s">
        <v>361</v>
      </c>
      <c r="F85" s="23" t="s">
        <v>1</v>
      </c>
      <c r="G85" s="23" t="s">
        <v>329</v>
      </c>
      <c r="H85" s="23" t="s">
        <v>4</v>
      </c>
      <c r="I85" s="3"/>
      <c r="J85" s="24" t="s">
        <v>5</v>
      </c>
      <c r="K85" s="62" t="str">
        <f>HYPERLINK("mailto:"&amp;VLOOKUP(L85,'CONCAT Codes'!$A$14:$G$26,5,FALSE)&amp;"?subject="&amp;_xlfn.CONCAT(C85," - APPLICANT for ",A85)&amp;"&amp;cc="&amp;'CONCAT Codes'!$A$32&amp;"&amp;body="&amp;D85&amp;"%0A%0APlease see my resume and bio for the above tour.","Click HERE to apply")</f>
        <v>Click HERE to apply</v>
      </c>
      <c r="L85" s="24" t="s">
        <v>47</v>
      </c>
    </row>
    <row r="86" spans="1:12" ht="54.65" customHeight="1">
      <c r="A86" s="1" t="s">
        <v>226</v>
      </c>
      <c r="B86" s="23" t="s">
        <v>227</v>
      </c>
      <c r="C86" s="23" t="s">
        <v>228</v>
      </c>
      <c r="D86" s="15" t="s">
        <v>229</v>
      </c>
      <c r="E86" s="24" t="s">
        <v>632</v>
      </c>
      <c r="F86" s="23" t="s">
        <v>16</v>
      </c>
      <c r="G86" s="23" t="s">
        <v>36</v>
      </c>
      <c r="H86" s="23" t="s">
        <v>242</v>
      </c>
      <c r="I86" s="3"/>
      <c r="J86" s="24" t="s">
        <v>230</v>
      </c>
      <c r="K86" s="62" t="str">
        <f>HYPERLINK("mailto:"&amp;VLOOKUP(L86,'CONCAT Codes'!$A$14:$G$26,5,FALSE)&amp;"?subject="&amp;_xlfn.CONCAT(C86," - APPLICANT for ",A86)&amp;"&amp;cc="&amp;'CONCAT Codes'!$A$32&amp;"&amp;body="&amp;D86&amp;"%0A%0APlease see my resume and bio for the above tour.","Click HERE to apply")</f>
        <v>Click HERE to apply</v>
      </c>
      <c r="L86" s="24" t="s">
        <v>63</v>
      </c>
    </row>
    <row r="87" spans="1:12" ht="85.5" customHeight="1">
      <c r="A87" s="1" t="s">
        <v>410</v>
      </c>
      <c r="B87" s="23" t="s">
        <v>6</v>
      </c>
      <c r="C87" s="23" t="s">
        <v>411</v>
      </c>
      <c r="D87" s="15" t="s">
        <v>412</v>
      </c>
      <c r="E87" s="24" t="s">
        <v>419</v>
      </c>
      <c r="F87" s="23" t="s">
        <v>1</v>
      </c>
      <c r="G87" s="23" t="s">
        <v>413</v>
      </c>
      <c r="H87" s="23" t="s">
        <v>4</v>
      </c>
      <c r="I87" s="3"/>
      <c r="J87" s="24" t="s">
        <v>5</v>
      </c>
      <c r="K87" s="62" t="str">
        <f>HYPERLINK("mailto:"&amp;VLOOKUP(L87,'CONCAT Codes'!$A$14:$G$26,5,FALSE)&amp;"?subject="&amp;_xlfn.CONCAT(C87," - APPLICANT for ",A87)&amp;"&amp;cc="&amp;'CONCAT Codes'!$A$32&amp;"&amp;body="&amp;D87&amp;"%0A%0APlease see my resume and bio for the above tour.","Click HERE to apply")</f>
        <v>Click HERE to apply</v>
      </c>
      <c r="L87" s="24" t="s">
        <v>47</v>
      </c>
    </row>
    <row r="88" spans="1:12" ht="132.75" customHeight="1">
      <c r="A88" s="1" t="s">
        <v>415</v>
      </c>
      <c r="B88" s="23" t="s">
        <v>6</v>
      </c>
      <c r="C88" s="23" t="s">
        <v>411</v>
      </c>
      <c r="D88" s="15" t="s">
        <v>416</v>
      </c>
      <c r="E88" s="24" t="s">
        <v>421</v>
      </c>
      <c r="F88" s="23" t="s">
        <v>1</v>
      </c>
      <c r="G88" s="23" t="s">
        <v>331</v>
      </c>
      <c r="H88" s="23" t="s">
        <v>4</v>
      </c>
      <c r="I88" s="3"/>
      <c r="J88" s="24" t="s">
        <v>5</v>
      </c>
      <c r="K88" s="62" t="str">
        <f>HYPERLINK("mailto:"&amp;VLOOKUP(L88,'CONCAT Codes'!$A$14:$G$26,5,FALSE)&amp;"?subject="&amp;_xlfn.CONCAT(C88," - APPLICANT for ",A88)&amp;"&amp;cc="&amp;'CONCAT Codes'!$A$32&amp;"&amp;body="&amp;D88&amp;"%0A%0APlease see my resume and bio for the above tour.","Click HERE to apply")</f>
        <v>Click HERE to apply</v>
      </c>
      <c r="L88" s="24" t="s">
        <v>47</v>
      </c>
    </row>
    <row r="89" spans="1:12" ht="54.65" customHeight="1">
      <c r="A89" s="1" t="s">
        <v>549</v>
      </c>
      <c r="B89" s="23" t="s">
        <v>322</v>
      </c>
      <c r="C89" s="23" t="s">
        <v>550</v>
      </c>
      <c r="D89" s="15" t="s">
        <v>563</v>
      </c>
      <c r="E89" s="24" t="s">
        <v>560</v>
      </c>
      <c r="F89" s="23" t="s">
        <v>1</v>
      </c>
      <c r="G89" s="23" t="s">
        <v>551</v>
      </c>
      <c r="H89" s="23" t="s">
        <v>4</v>
      </c>
      <c r="I89" s="3"/>
      <c r="J89" s="24" t="s">
        <v>5</v>
      </c>
      <c r="K89" s="62" t="str">
        <f>HYPERLINK("mailto:"&amp;VLOOKUP(L89,'CONCAT Codes'!$A$14:$G$26,5,FALSE)&amp;"?subject="&amp;_xlfn.CONCAT(C89," - APPLICANT for ",A89)&amp;"&amp;cc="&amp;'CONCAT Codes'!$A$32&amp;"&amp;body="&amp;D89&amp;"%0A%0APlease see my resume and bio for the above tour.","Click HERE to apply")</f>
        <v>Click HERE to apply</v>
      </c>
      <c r="L89" s="24" t="s">
        <v>47</v>
      </c>
    </row>
    <row r="90" spans="1:12" ht="86.25" customHeight="1">
      <c r="A90" s="1" t="s">
        <v>552</v>
      </c>
      <c r="B90" s="23" t="s">
        <v>322</v>
      </c>
      <c r="C90" s="23" t="s">
        <v>550</v>
      </c>
      <c r="D90" s="15" t="s">
        <v>564</v>
      </c>
      <c r="E90" s="24" t="s">
        <v>561</v>
      </c>
      <c r="F90" s="23" t="s">
        <v>1</v>
      </c>
      <c r="G90" s="23" t="s">
        <v>553</v>
      </c>
      <c r="H90" s="23" t="s">
        <v>4</v>
      </c>
      <c r="I90" s="3"/>
      <c r="J90" s="24" t="s">
        <v>5</v>
      </c>
      <c r="K90" s="62" t="str">
        <f>HYPERLINK("mailto:"&amp;VLOOKUP(L90,'CONCAT Codes'!$A$14:$G$26,5,FALSE)&amp;"?subject="&amp;_xlfn.CONCAT(C90," - APPLICANT for ",A90)&amp;"&amp;cc="&amp;'CONCAT Codes'!$A$32&amp;"&amp;body="&amp;D90&amp;"%0A%0APlease see my resume and bio for the above tour.","Click HERE to apply")</f>
        <v>Click HERE to apply</v>
      </c>
      <c r="L90" s="24" t="s">
        <v>47</v>
      </c>
    </row>
    <row r="91" spans="1:12" ht="54.65" customHeight="1">
      <c r="A91" s="1" t="s">
        <v>617</v>
      </c>
      <c r="B91" s="23" t="s">
        <v>152</v>
      </c>
      <c r="C91" s="23" t="s">
        <v>153</v>
      </c>
      <c r="D91" s="15" t="s">
        <v>618</v>
      </c>
      <c r="E91" s="24" t="s">
        <v>633</v>
      </c>
      <c r="F91" s="23" t="s">
        <v>25</v>
      </c>
      <c r="G91" s="23" t="s">
        <v>35</v>
      </c>
      <c r="H91" s="23" t="s">
        <v>155</v>
      </c>
      <c r="I91" s="3" t="s">
        <v>15</v>
      </c>
      <c r="J91" s="24" t="s">
        <v>3</v>
      </c>
      <c r="K91" s="62" t="str">
        <f>HYPERLINK("mailto:"&amp;VLOOKUP(L91,'CONCAT Codes'!$A$14:$G$26,5,FALSE)&amp;"?subject="&amp;_xlfn.CONCAT(C91," - APPLICANT for ",A91)&amp;"&amp;cc="&amp;'CONCAT Codes'!$A$32&amp;"&amp;body="&amp;D91&amp;"%0A%0APlease see my resume and bio for the above tour.","Click HERE to apply")</f>
        <v>Click HERE to apply</v>
      </c>
      <c r="L91" s="24" t="s">
        <v>63</v>
      </c>
    </row>
    <row r="92" spans="1:12" ht="54.65" customHeight="1">
      <c r="A92" s="1" t="s">
        <v>619</v>
      </c>
      <c r="B92" s="23" t="s">
        <v>8</v>
      </c>
      <c r="C92" s="23" t="s">
        <v>460</v>
      </c>
      <c r="D92" s="15" t="s">
        <v>620</v>
      </c>
      <c r="E92" s="24" t="s">
        <v>634</v>
      </c>
      <c r="F92" s="23" t="s">
        <v>16</v>
      </c>
      <c r="G92" s="23" t="s">
        <v>621</v>
      </c>
      <c r="H92" s="23" t="s">
        <v>444</v>
      </c>
      <c r="I92" s="3" t="s">
        <v>143</v>
      </c>
      <c r="J92" s="24" t="s">
        <v>3</v>
      </c>
      <c r="K92" s="62" t="str">
        <f>HYPERLINK("mailto:"&amp;VLOOKUP(L92,'CONCAT Codes'!$A$14:$G$26,5,FALSE)&amp;"?subject="&amp;_xlfn.CONCAT(C92," - APPLICANT for ",A92)&amp;"&amp;cc="&amp;'CONCAT Codes'!$A$32&amp;"&amp;body="&amp;D92&amp;"%0A%0APlease see my resume and bio for the above tour.","Click HERE to apply")</f>
        <v>Click HERE to apply</v>
      </c>
      <c r="L92" s="24" t="s">
        <v>63</v>
      </c>
    </row>
    <row r="93" spans="1:12" ht="54.65" customHeight="1">
      <c r="A93" s="1" t="s">
        <v>622</v>
      </c>
      <c r="B93" s="23" t="s">
        <v>8</v>
      </c>
      <c r="C93" s="23" t="s">
        <v>460</v>
      </c>
      <c r="D93" s="15" t="s">
        <v>623</v>
      </c>
      <c r="E93" s="24" t="s">
        <v>635</v>
      </c>
      <c r="F93" s="23" t="s">
        <v>25</v>
      </c>
      <c r="G93" s="23" t="s">
        <v>36</v>
      </c>
      <c r="H93" s="23" t="s">
        <v>444</v>
      </c>
      <c r="I93" s="3" t="s">
        <v>143</v>
      </c>
      <c r="J93" s="24" t="s">
        <v>3</v>
      </c>
      <c r="K93" s="62" t="str">
        <f>HYPERLINK("mailto:"&amp;VLOOKUP(L93,'CONCAT Codes'!$A$14:$G$26,5,FALSE)&amp;"?subject="&amp;_xlfn.CONCAT(C93," - APPLICANT for ",A93)&amp;"&amp;cc="&amp;'CONCAT Codes'!$A$32&amp;"&amp;body="&amp;D93&amp;"%0A%0APlease see my resume and bio for the above tour.","Click HERE to apply")</f>
        <v>Click HERE to apply</v>
      </c>
      <c r="L93" s="24" t="s">
        <v>63</v>
      </c>
    </row>
    <row r="94" spans="1:12" ht="54.65" customHeight="1">
      <c r="A94" s="1" t="s">
        <v>624</v>
      </c>
      <c r="B94" s="23" t="s">
        <v>8</v>
      </c>
      <c r="C94" s="23" t="s">
        <v>460</v>
      </c>
      <c r="D94" s="15" t="s">
        <v>625</v>
      </c>
      <c r="E94" s="24" t="s">
        <v>636</v>
      </c>
      <c r="F94" s="23" t="s">
        <v>25</v>
      </c>
      <c r="G94" s="23" t="s">
        <v>36</v>
      </c>
      <c r="H94" s="23" t="s">
        <v>444</v>
      </c>
      <c r="I94" s="3" t="s">
        <v>143</v>
      </c>
      <c r="J94" s="24" t="s">
        <v>3</v>
      </c>
      <c r="K94" s="62" t="str">
        <f>HYPERLINK("mailto:"&amp;VLOOKUP(L94,'CONCAT Codes'!$A$14:$G$26,5,FALSE)&amp;"?subject="&amp;_xlfn.CONCAT(C94," - APPLICANT for ",A94)&amp;"&amp;cc="&amp;'CONCAT Codes'!$A$32&amp;"&amp;body="&amp;D94&amp;"%0A%0APlease see my resume and bio for the above tour.","Click HERE to apply")</f>
        <v>Click HERE to apply</v>
      </c>
      <c r="L94" s="24" t="s">
        <v>63</v>
      </c>
    </row>
    <row r="95" spans="1:12" ht="54.65" customHeight="1">
      <c r="A95" s="1" t="s">
        <v>626</v>
      </c>
      <c r="B95" s="23" t="s">
        <v>8</v>
      </c>
      <c r="C95" s="23" t="s">
        <v>246</v>
      </c>
      <c r="D95" s="15" t="s">
        <v>248</v>
      </c>
      <c r="E95" s="24" t="s">
        <v>637</v>
      </c>
      <c r="F95" s="23" t="s">
        <v>25</v>
      </c>
      <c r="G95" s="23" t="s">
        <v>627</v>
      </c>
      <c r="H95" s="23" t="s">
        <v>9</v>
      </c>
      <c r="I95" s="3" t="s">
        <v>7</v>
      </c>
      <c r="J95" s="24" t="s">
        <v>3</v>
      </c>
      <c r="K95" s="62" t="str">
        <f>HYPERLINK("mailto:"&amp;VLOOKUP(L95,'CONCAT Codes'!$A$14:$G$26,5,FALSE)&amp;"?subject="&amp;_xlfn.CONCAT(C95," - APPLICANT for ",A95)&amp;"&amp;cc="&amp;'CONCAT Codes'!$A$32&amp;"&amp;body="&amp;D95&amp;"%0A%0APlease see my resume and bio for the above tour.","Click HERE to apply")</f>
        <v>Click HERE to apply</v>
      </c>
      <c r="L95" s="24" t="s">
        <v>63</v>
      </c>
    </row>
    <row r="96" spans="1:12" ht="54.65" customHeight="1">
      <c r="A96" s="1" t="s">
        <v>628</v>
      </c>
      <c r="B96" s="23" t="s">
        <v>8</v>
      </c>
      <c r="C96" s="23" t="s">
        <v>246</v>
      </c>
      <c r="D96" s="15" t="s">
        <v>629</v>
      </c>
      <c r="E96" s="24" t="s">
        <v>638</v>
      </c>
      <c r="F96" s="23" t="s">
        <v>25</v>
      </c>
      <c r="G96" s="23" t="s">
        <v>28</v>
      </c>
      <c r="H96" s="23" t="s">
        <v>9</v>
      </c>
      <c r="I96" s="3" t="s">
        <v>7</v>
      </c>
      <c r="J96" s="24" t="s">
        <v>3</v>
      </c>
      <c r="K96" s="62" t="str">
        <f>HYPERLINK("mailto:"&amp;VLOOKUP(L96,'CONCAT Codes'!$A$14:$G$26,5,FALSE)&amp;"?subject="&amp;_xlfn.CONCAT(C96," - APPLICANT for ",A96)&amp;"&amp;cc="&amp;'CONCAT Codes'!$A$32&amp;"&amp;body="&amp;D96&amp;"%0A%0APlease see my resume and bio for the above tour.","Click HERE to apply")</f>
        <v>Click HERE to apply</v>
      </c>
      <c r="L96" s="24" t="s">
        <v>63</v>
      </c>
    </row>
    <row r="97" spans="1:12" ht="54.65" customHeight="1">
      <c r="A97" s="1" t="s">
        <v>630</v>
      </c>
      <c r="B97" s="23" t="s">
        <v>322</v>
      </c>
      <c r="C97" s="23" t="s">
        <v>550</v>
      </c>
      <c r="D97" s="15" t="s">
        <v>631</v>
      </c>
      <c r="E97" s="24" t="s">
        <v>639</v>
      </c>
      <c r="F97" s="23" t="s">
        <v>1</v>
      </c>
      <c r="G97" s="23" t="s">
        <v>413</v>
      </c>
      <c r="H97" s="23" t="s">
        <v>4</v>
      </c>
      <c r="I97" s="3"/>
      <c r="J97" s="24" t="s">
        <v>5</v>
      </c>
      <c r="K97" s="62" t="str">
        <f>HYPERLINK("mailto:"&amp;VLOOKUP(L97,'CONCAT Codes'!$A$14:$G$26,5,FALSE)&amp;"?subject="&amp;_xlfn.CONCAT(C97," - APPLICANT for ",A97)&amp;"&amp;cc="&amp;'CONCAT Codes'!$A$32&amp;"&amp;body="&amp;D97&amp;"%0A%0APlease see my resume and bio for the above tour.","Click HERE to apply")</f>
        <v>Click HERE to apply</v>
      </c>
      <c r="L97" s="24" t="s">
        <v>47</v>
      </c>
    </row>
  </sheetData>
  <autoFilter ref="A1:L90" xr:uid="{00000000-0001-0000-0000-000000000000}">
    <sortState xmlns:xlrd2="http://schemas.microsoft.com/office/spreadsheetml/2017/richdata2" ref="A2:L90">
      <sortCondition ref="I1:I90"/>
    </sortState>
  </autoFilter>
  <sortState xmlns:xlrd2="http://schemas.microsoft.com/office/spreadsheetml/2017/richdata2" ref="A2:M5">
    <sortCondition ref="M2:M5"/>
    <sortCondition ref="B2:B5"/>
    <sortCondition ref="C2:C5"/>
  </sortState>
  <conditionalFormatting sqref="A1:A1048576">
    <cfRule type="duplicateValues" dxfId="31" priority="1"/>
  </conditionalFormatting>
  <conditionalFormatting sqref="K1:K1048576">
    <cfRule type="containsText" dxfId="30" priority="5" operator="containsText" text="Click HERE to apply">
      <formula>NOT(ISERROR(SEARCH("Click HERE to apply",K1)))</formula>
    </cfRule>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L65"/>
  <sheetViews>
    <sheetView topLeftCell="A13" zoomScale="90" zoomScaleNormal="90" workbookViewId="0">
      <selection activeCell="D4" sqref="D4"/>
    </sheetView>
  </sheetViews>
  <sheetFormatPr defaultRowHeight="56.5" customHeight="1"/>
  <cols>
    <col min="1" max="1" width="12.453125" customWidth="1"/>
    <col min="2" max="2" width="27.1796875" customWidth="1"/>
    <col min="3" max="3" width="28.1796875" customWidth="1"/>
    <col min="4" max="4" width="21.54296875" customWidth="1"/>
    <col min="5" max="5" width="52.453125" customWidth="1"/>
    <col min="6" max="6" width="9.81640625" customWidth="1"/>
    <col min="7" max="7" width="13.1796875" customWidth="1"/>
    <col min="8" max="8" width="12.81640625" customWidth="1"/>
    <col min="10" max="10" width="11.81640625" customWidth="1"/>
    <col min="11" max="11" width="18.1796875" customWidth="1"/>
    <col min="12" max="12" width="20.54296875" customWidth="1"/>
    <col min="13" max="13" width="40.81640625" customWidth="1"/>
  </cols>
  <sheetData>
    <row r="1" spans="1:12" s="8" customFormat="1" ht="56.5" customHeight="1">
      <c r="A1" s="6" t="s">
        <v>21</v>
      </c>
      <c r="B1" s="7" t="s">
        <v>22</v>
      </c>
      <c r="C1" s="7" t="s">
        <v>23</v>
      </c>
      <c r="D1" s="6" t="s">
        <v>24</v>
      </c>
      <c r="E1" s="6" t="s">
        <v>20</v>
      </c>
      <c r="F1" s="7" t="s">
        <v>17</v>
      </c>
      <c r="G1" s="7" t="s">
        <v>18</v>
      </c>
      <c r="H1" s="7" t="s">
        <v>19</v>
      </c>
      <c r="I1" s="6" t="s">
        <v>40</v>
      </c>
      <c r="J1" s="7" t="s">
        <v>41</v>
      </c>
      <c r="K1" s="5" t="s">
        <v>26</v>
      </c>
      <c r="L1" s="7" t="s">
        <v>43</v>
      </c>
    </row>
    <row r="2" spans="1:12" s="25" customFormat="1" ht="54.65" customHeight="1">
      <c r="A2" s="1" t="s">
        <v>247</v>
      </c>
      <c r="B2" s="23" t="s">
        <v>8</v>
      </c>
      <c r="C2" s="23" t="s">
        <v>246</v>
      </c>
      <c r="D2" s="15" t="s">
        <v>248</v>
      </c>
      <c r="E2" s="24" t="s">
        <v>249</v>
      </c>
      <c r="F2" s="23" t="s">
        <v>25</v>
      </c>
      <c r="G2" s="23" t="s">
        <v>28</v>
      </c>
      <c r="H2" s="23" t="s">
        <v>9</v>
      </c>
      <c r="I2" s="3" t="s">
        <v>7</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63</v>
      </c>
    </row>
    <row r="3" spans="1:12" s="25" customFormat="1" ht="54.65" customHeight="1">
      <c r="A3" s="1" t="s">
        <v>397</v>
      </c>
      <c r="B3" s="23" t="s">
        <v>8</v>
      </c>
      <c r="C3" s="23" t="s">
        <v>246</v>
      </c>
      <c r="D3" s="15" t="s">
        <v>398</v>
      </c>
      <c r="E3" s="24" t="s">
        <v>404</v>
      </c>
      <c r="F3" s="23" t="s">
        <v>1</v>
      </c>
      <c r="G3" s="23" t="s">
        <v>182</v>
      </c>
      <c r="H3" s="23" t="s">
        <v>9</v>
      </c>
      <c r="I3" s="3" t="s">
        <v>7</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63</v>
      </c>
    </row>
    <row r="4" spans="1:12" s="25" customFormat="1" ht="56.5" customHeight="1">
      <c r="A4" s="1" t="s">
        <v>351</v>
      </c>
      <c r="B4" s="23" t="s">
        <v>159</v>
      </c>
      <c r="C4" s="23" t="s">
        <v>352</v>
      </c>
      <c r="D4" s="15" t="s">
        <v>353</v>
      </c>
      <c r="E4" s="24" t="s">
        <v>367</v>
      </c>
      <c r="F4" s="23" t="s">
        <v>25</v>
      </c>
      <c r="G4" s="23" t="s">
        <v>354</v>
      </c>
      <c r="H4" s="23" t="s">
        <v>146</v>
      </c>
      <c r="I4" s="3" t="s">
        <v>2</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224</v>
      </c>
    </row>
    <row r="5" spans="1:12" s="25" customFormat="1" ht="56.5" customHeight="1">
      <c r="A5" s="1" t="s">
        <v>523</v>
      </c>
      <c r="B5" s="23" t="s">
        <v>159</v>
      </c>
      <c r="C5" s="23" t="s">
        <v>524</v>
      </c>
      <c r="D5" s="15" t="s">
        <v>525</v>
      </c>
      <c r="E5" s="24" t="s">
        <v>555</v>
      </c>
      <c r="F5" s="23" t="s">
        <v>25</v>
      </c>
      <c r="G5" s="23" t="s">
        <v>374</v>
      </c>
      <c r="H5" s="23" t="s">
        <v>146</v>
      </c>
      <c r="I5" s="3" t="s">
        <v>2</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224</v>
      </c>
    </row>
    <row r="6" spans="1:12" s="25" customFormat="1" ht="56.5" customHeight="1">
      <c r="A6" s="1" t="s">
        <v>267</v>
      </c>
      <c r="B6" s="23" t="s">
        <v>33</v>
      </c>
      <c r="C6" s="23" t="s">
        <v>149</v>
      </c>
      <c r="D6" s="15" t="s">
        <v>268</v>
      </c>
      <c r="E6" s="24" t="s">
        <v>271</v>
      </c>
      <c r="F6" s="23" t="s">
        <v>1</v>
      </c>
      <c r="G6" s="23" t="s">
        <v>148</v>
      </c>
      <c r="H6" s="23" t="s">
        <v>269</v>
      </c>
      <c r="I6" s="3" t="s">
        <v>270</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183</v>
      </c>
    </row>
    <row r="7" spans="1:12" s="25" customFormat="1" ht="56.5" customHeight="1">
      <c r="A7" s="1" t="s">
        <v>208</v>
      </c>
      <c r="B7" s="23" t="s">
        <v>6</v>
      </c>
      <c r="C7" s="23" t="s">
        <v>141</v>
      </c>
      <c r="D7" s="15" t="s">
        <v>209</v>
      </c>
      <c r="E7" s="24" t="s">
        <v>212</v>
      </c>
      <c r="F7" s="23" t="s">
        <v>1</v>
      </c>
      <c r="G7" s="23" t="s">
        <v>210</v>
      </c>
      <c r="H7" s="23" t="s">
        <v>142</v>
      </c>
      <c r="I7" s="3" t="s">
        <v>31</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78" t="s">
        <v>49</v>
      </c>
    </row>
    <row r="8" spans="1:12" s="25" customFormat="1" ht="56.5" customHeight="1">
      <c r="A8" s="1" t="s">
        <v>540</v>
      </c>
      <c r="B8" s="23" t="s">
        <v>33</v>
      </c>
      <c r="C8" s="23" t="s">
        <v>537</v>
      </c>
      <c r="D8" s="15" t="s">
        <v>541</v>
      </c>
      <c r="E8" s="24" t="s">
        <v>565</v>
      </c>
      <c r="F8" s="23" t="s">
        <v>1</v>
      </c>
      <c r="G8" s="23" t="s">
        <v>542</v>
      </c>
      <c r="H8" s="23" t="s">
        <v>539</v>
      </c>
      <c r="I8" s="3" t="s">
        <v>13</v>
      </c>
      <c r="J8" s="24" t="s">
        <v>3</v>
      </c>
      <c r="K8" s="62" t="str">
        <f>HYPERLINK("mailto:"&amp;VLOOKUP(L8,'CONCAT Codes'!$A$14:$G$26,5,FALSE)&amp;"?subject="&amp;_xlfn.CONCAT(C8," - APPLICANT for ",A8)&amp;"&amp;cc="&amp;'CONCAT Codes'!$A$32&amp;"&amp;body="&amp;D8&amp;"%0A%0APlease see my resume and bio for the above tour.","Click HERE to apply")</f>
        <v>Click HERE to apply</v>
      </c>
      <c r="L8" s="24" t="s">
        <v>183</v>
      </c>
    </row>
    <row r="9" spans="1:12" s="25" customFormat="1" ht="56.5" customHeight="1">
      <c r="A9" s="1" t="s">
        <v>462</v>
      </c>
      <c r="B9" s="23" t="s">
        <v>0</v>
      </c>
      <c r="C9" s="23" t="s">
        <v>196</v>
      </c>
      <c r="D9" s="15" t="s">
        <v>463</v>
      </c>
      <c r="E9" s="24" t="s">
        <v>471</v>
      </c>
      <c r="F9" s="23" t="s">
        <v>25</v>
      </c>
      <c r="G9" s="23" t="s">
        <v>30</v>
      </c>
      <c r="H9" s="23" t="s">
        <v>464</v>
      </c>
      <c r="I9" s="3" t="s">
        <v>15</v>
      </c>
      <c r="J9" s="24" t="s">
        <v>3</v>
      </c>
      <c r="K9" s="62" t="str">
        <f>HYPERLINK("mailto:"&amp;VLOOKUP(L9,'CONCAT Codes'!$A$14:$G$26,5,FALSE)&amp;"?subject="&amp;_xlfn.CONCAT(C9," - APPLICANT for ",A9)&amp;"&amp;cc="&amp;'CONCAT Codes'!$A$32&amp;"&amp;body="&amp;D9&amp;"%0A%0APlease see my resume and bio for the above tour.","Click HERE to apply")</f>
        <v>Click HERE to apply</v>
      </c>
      <c r="L9" s="24" t="s">
        <v>184</v>
      </c>
    </row>
    <row r="10" spans="1:12" s="25" customFormat="1" ht="56.5" customHeight="1">
      <c r="A10" s="1" t="s">
        <v>473</v>
      </c>
      <c r="B10" s="23" t="s">
        <v>0</v>
      </c>
      <c r="C10" s="23" t="s">
        <v>474</v>
      </c>
      <c r="D10" s="15" t="s">
        <v>216</v>
      </c>
      <c r="E10" s="24" t="s">
        <v>483</v>
      </c>
      <c r="F10" s="23" t="s">
        <v>1</v>
      </c>
      <c r="G10" s="23" t="s">
        <v>253</v>
      </c>
      <c r="H10" s="23" t="s">
        <v>464</v>
      </c>
      <c r="I10" s="3" t="s">
        <v>15</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184</v>
      </c>
    </row>
    <row r="11" spans="1:12" s="25" customFormat="1" ht="56.5" customHeight="1">
      <c r="A11" s="1"/>
      <c r="B11" s="23"/>
      <c r="C11" s="23"/>
      <c r="D11" s="15"/>
      <c r="E11" s="24"/>
      <c r="F11" s="23"/>
      <c r="G11" s="23"/>
      <c r="H11" s="23"/>
      <c r="I11" s="3"/>
      <c r="J11" s="24"/>
      <c r="K11" s="62"/>
      <c r="L11" s="24"/>
    </row>
    <row r="12" spans="1:12" s="25" customFormat="1" ht="56.5" customHeight="1">
      <c r="A12" s="1"/>
      <c r="B12" s="23"/>
      <c r="C12" s="23"/>
      <c r="D12" s="15"/>
      <c r="E12" s="24"/>
      <c r="F12" s="23"/>
      <c r="G12" s="23"/>
      <c r="H12" s="23"/>
      <c r="I12" s="3"/>
      <c r="J12" s="24"/>
      <c r="K12" s="62"/>
      <c r="L12" s="24"/>
    </row>
    <row r="13" spans="1:12" s="25" customFormat="1" ht="56.5" customHeight="1">
      <c r="A13" s="1"/>
      <c r="B13" s="23"/>
      <c r="C13" s="23"/>
      <c r="D13" s="15"/>
      <c r="E13" s="24"/>
      <c r="F13" s="23"/>
      <c r="G13" s="23"/>
      <c r="H13" s="23"/>
      <c r="I13" s="3"/>
      <c r="J13" s="24"/>
      <c r="K13" s="62"/>
      <c r="L13" s="24"/>
    </row>
    <row r="14" spans="1:12" s="25" customFormat="1" ht="56.5" customHeight="1">
      <c r="A14" s="1"/>
      <c r="B14" s="23"/>
      <c r="C14" s="23"/>
      <c r="D14" s="15"/>
      <c r="E14" s="24"/>
      <c r="F14" s="23"/>
      <c r="G14" s="23"/>
      <c r="H14" s="23"/>
      <c r="I14" s="3"/>
      <c r="J14" s="24"/>
      <c r="K14" s="62"/>
      <c r="L14" s="24"/>
    </row>
    <row r="15" spans="1:12" s="25" customFormat="1" ht="56.5" customHeight="1">
      <c r="A15" s="1"/>
      <c r="B15" s="23"/>
      <c r="C15" s="23"/>
      <c r="D15" s="15"/>
      <c r="E15" s="24"/>
      <c r="F15" s="23"/>
      <c r="G15" s="23"/>
      <c r="H15" s="23"/>
      <c r="I15" s="3"/>
      <c r="J15" s="24"/>
      <c r="K15" s="62"/>
      <c r="L15" s="24"/>
    </row>
    <row r="16" spans="1:12" s="25" customFormat="1" ht="56.5" customHeight="1">
      <c r="A16" s="1"/>
      <c r="B16" s="23"/>
      <c r="C16" s="23"/>
      <c r="D16" s="15"/>
      <c r="E16" s="24"/>
      <c r="F16" s="23"/>
      <c r="G16" s="23"/>
      <c r="H16" s="23"/>
      <c r="I16" s="3"/>
      <c r="J16" s="24"/>
      <c r="K16" s="62"/>
      <c r="L16" s="24"/>
    </row>
    <row r="17" spans="1:12" s="25" customFormat="1" ht="56.5" customHeight="1">
      <c r="A17" s="1"/>
      <c r="B17" s="23"/>
      <c r="C17" s="23"/>
      <c r="D17" s="15"/>
      <c r="E17" s="24"/>
      <c r="F17" s="23"/>
      <c r="G17" s="23"/>
      <c r="H17" s="23"/>
      <c r="I17" s="3"/>
      <c r="J17" s="48"/>
      <c r="K17" s="58"/>
      <c r="L17" s="24"/>
    </row>
    <row r="18" spans="1:12" s="25" customFormat="1" ht="56.5" customHeight="1">
      <c r="A18" s="1"/>
      <c r="B18" s="23"/>
      <c r="C18" s="23"/>
      <c r="D18" s="15"/>
      <c r="E18" s="24"/>
      <c r="F18" s="23"/>
      <c r="G18" s="23"/>
      <c r="H18" s="23"/>
      <c r="I18" s="3"/>
      <c r="J18" s="48"/>
      <c r="K18" s="60"/>
      <c r="L18" s="24"/>
    </row>
    <row r="19" spans="1:12" s="25" customFormat="1" ht="56.5" customHeight="1">
      <c r="A19" s="1"/>
      <c r="B19" s="23"/>
      <c r="C19" s="23"/>
      <c r="D19" s="15"/>
      <c r="E19" s="24"/>
      <c r="F19" s="23"/>
      <c r="G19" s="23"/>
      <c r="H19" s="23"/>
      <c r="I19" s="3"/>
      <c r="J19" s="48"/>
      <c r="K19" s="58"/>
      <c r="L19" s="24"/>
    </row>
    <row r="20" spans="1:12" s="25" customFormat="1" ht="56.5" customHeight="1">
      <c r="A20" s="1"/>
      <c r="B20" s="23"/>
      <c r="C20" s="23"/>
      <c r="D20" s="15"/>
      <c r="E20" s="24"/>
      <c r="F20" s="23"/>
      <c r="G20" s="23"/>
      <c r="H20" s="23"/>
      <c r="I20" s="3"/>
      <c r="J20" s="48"/>
      <c r="K20" s="58"/>
      <c r="L20" s="24"/>
    </row>
    <row r="21" spans="1:12" s="25" customFormat="1" ht="56.5" customHeight="1">
      <c r="A21" s="1"/>
      <c r="B21" s="23"/>
      <c r="C21" s="23"/>
      <c r="D21" s="15"/>
      <c r="E21" s="24"/>
      <c r="F21" s="23"/>
      <c r="G21" s="23"/>
      <c r="H21" s="23"/>
      <c r="I21" s="3"/>
      <c r="J21" s="48"/>
      <c r="K21" s="58"/>
      <c r="L21" s="24"/>
    </row>
    <row r="22" spans="1:12" s="25" customFormat="1" ht="56.5" customHeight="1">
      <c r="A22" s="1"/>
      <c r="B22" s="23"/>
      <c r="C22" s="23"/>
      <c r="D22" s="15"/>
      <c r="E22" s="24"/>
      <c r="F22" s="23"/>
      <c r="G22" s="23"/>
      <c r="H22" s="23"/>
      <c r="I22" s="3"/>
      <c r="J22" s="48"/>
      <c r="K22" s="58"/>
      <c r="L22" s="24"/>
    </row>
    <row r="23" spans="1:12" s="25" customFormat="1" ht="56.5" customHeight="1">
      <c r="A23" s="1"/>
      <c r="B23" s="23"/>
      <c r="C23" s="23"/>
      <c r="D23" s="15"/>
      <c r="E23" s="24"/>
      <c r="F23" s="23"/>
      <c r="G23" s="23"/>
      <c r="H23" s="23"/>
      <c r="I23" s="3"/>
      <c r="J23" s="48"/>
      <c r="K23" s="58"/>
      <c r="L23" s="24"/>
    </row>
    <row r="24" spans="1:12" s="25" customFormat="1" ht="56.5" customHeight="1">
      <c r="A24" s="23"/>
      <c r="B24" s="23"/>
      <c r="C24" s="23"/>
      <c r="D24" s="1"/>
      <c r="E24" s="23"/>
      <c r="F24" s="24"/>
      <c r="G24" s="24"/>
      <c r="H24" s="24"/>
      <c r="I24" s="3"/>
      <c r="J24" s="48"/>
      <c r="K24" s="58"/>
      <c r="L24" s="24"/>
    </row>
    <row r="25" spans="1:12" s="25" customFormat="1" ht="56.5" customHeight="1">
      <c r="A25" s="1"/>
      <c r="B25" s="23"/>
      <c r="C25" s="23"/>
      <c r="D25" s="15"/>
      <c r="E25" s="24"/>
      <c r="F25" s="23"/>
      <c r="G25" s="23"/>
      <c r="H25" s="23"/>
      <c r="I25" s="3"/>
      <c r="J25" s="48"/>
      <c r="K25" s="60"/>
      <c r="L25" s="24"/>
    </row>
    <row r="26" spans="1:12" s="25" customFormat="1" ht="56.5" customHeight="1">
      <c r="A26" s="1"/>
      <c r="B26" s="23"/>
      <c r="C26" s="23"/>
      <c r="D26" s="15"/>
      <c r="E26" s="24"/>
      <c r="F26" s="23"/>
      <c r="G26" s="23"/>
      <c r="H26" s="23"/>
      <c r="I26" s="3"/>
      <c r="J26" s="48"/>
      <c r="K26" s="60"/>
      <c r="L26" s="24"/>
    </row>
    <row r="27" spans="1:12" s="25" customFormat="1" ht="56.5" customHeight="1">
      <c r="A27" s="1"/>
      <c r="B27" s="23"/>
      <c r="C27" s="23"/>
      <c r="D27" s="15"/>
      <c r="E27" s="24"/>
      <c r="F27" s="23"/>
      <c r="G27" s="23"/>
      <c r="H27" s="23"/>
      <c r="I27" s="3"/>
      <c r="J27" s="48"/>
      <c r="K27" s="60"/>
      <c r="L27" s="24"/>
    </row>
    <row r="28" spans="1:12" s="25" customFormat="1" ht="56.5" customHeight="1">
      <c r="A28" s="1"/>
      <c r="B28" s="23"/>
      <c r="C28" s="23"/>
      <c r="D28" s="15"/>
      <c r="E28" s="24"/>
      <c r="F28" s="23"/>
      <c r="G28" s="23"/>
      <c r="H28" s="23"/>
      <c r="I28" s="3"/>
      <c r="J28" s="48"/>
      <c r="K28" s="60"/>
      <c r="L28" s="24"/>
    </row>
    <row r="29" spans="1:12" s="25" customFormat="1" ht="56.5" customHeight="1">
      <c r="A29" s="1"/>
      <c r="B29" s="23"/>
      <c r="C29" s="23"/>
      <c r="D29" s="15"/>
      <c r="E29" s="24"/>
      <c r="F29" s="23"/>
      <c r="G29" s="23"/>
      <c r="H29" s="23"/>
      <c r="I29" s="3"/>
      <c r="J29" s="48"/>
      <c r="K29" s="60"/>
      <c r="L29" s="24"/>
    </row>
    <row r="30" spans="1:12" s="25" customFormat="1" ht="56.5" customHeight="1">
      <c r="A30" s="23"/>
      <c r="B30" s="23"/>
      <c r="C30" s="23"/>
      <c r="D30" s="1"/>
      <c r="E30" s="23"/>
      <c r="F30" s="24"/>
      <c r="G30" s="24"/>
      <c r="H30" s="24"/>
      <c r="I30" s="3"/>
      <c r="J30" s="48"/>
      <c r="K30" s="58"/>
      <c r="L30" s="24"/>
    </row>
    <row r="31" spans="1:12" s="25" customFormat="1" ht="54.65" customHeight="1">
      <c r="A31" s="1"/>
      <c r="B31" s="23"/>
      <c r="C31" s="23"/>
      <c r="D31" s="15"/>
      <c r="E31" s="24"/>
      <c r="F31" s="23"/>
      <c r="G31" s="23"/>
      <c r="H31" s="23"/>
      <c r="I31" s="3"/>
      <c r="J31" s="48"/>
      <c r="K31" s="60"/>
      <c r="L31" s="24"/>
    </row>
    <row r="32" spans="1:12" s="25" customFormat="1" ht="54.65" customHeight="1">
      <c r="A32" s="1"/>
      <c r="B32" s="23"/>
      <c r="C32" s="23"/>
      <c r="D32" s="15"/>
      <c r="E32" s="24"/>
      <c r="F32" s="23"/>
      <c r="G32" s="23"/>
      <c r="H32" s="23"/>
      <c r="I32" s="3"/>
      <c r="J32" s="48"/>
      <c r="K32" s="60"/>
      <c r="L32" s="24"/>
    </row>
    <row r="33" spans="1:12" s="25" customFormat="1" ht="54.65" customHeight="1">
      <c r="A33" s="1"/>
      <c r="B33" s="23"/>
      <c r="C33" s="23"/>
      <c r="D33" s="15"/>
      <c r="E33" s="24"/>
      <c r="F33" s="23"/>
      <c r="G33" s="23"/>
      <c r="H33" s="23"/>
      <c r="I33" s="3"/>
      <c r="J33" s="48"/>
      <c r="K33" s="60"/>
      <c r="L33" s="24"/>
    </row>
    <row r="34" spans="1:12" s="25" customFormat="1" ht="54.65" customHeight="1">
      <c r="A34" s="1"/>
      <c r="B34" s="23"/>
      <c r="C34" s="23"/>
      <c r="D34" s="15"/>
      <c r="E34" s="24"/>
      <c r="F34" s="23"/>
      <c r="G34" s="23"/>
      <c r="H34" s="23"/>
      <c r="I34" s="3"/>
      <c r="J34" s="48"/>
      <c r="K34" s="60"/>
      <c r="L34" s="24"/>
    </row>
    <row r="35" spans="1:12" s="25" customFormat="1" ht="54.65" customHeight="1">
      <c r="A35" s="1"/>
      <c r="B35" s="23"/>
      <c r="C35" s="23"/>
      <c r="D35" s="15"/>
      <c r="E35" s="24"/>
      <c r="F35" s="23"/>
      <c r="G35" s="23"/>
      <c r="H35" s="23"/>
      <c r="I35" s="3"/>
      <c r="J35" s="48"/>
      <c r="K35" s="60"/>
      <c r="L35" s="24"/>
    </row>
    <row r="36" spans="1:12" s="25" customFormat="1" ht="54.65" customHeight="1">
      <c r="A36" s="1"/>
      <c r="B36" s="23"/>
      <c r="C36" s="23"/>
      <c r="D36" s="15"/>
      <c r="E36" s="24"/>
      <c r="F36" s="23"/>
      <c r="G36" s="23"/>
      <c r="H36" s="23"/>
      <c r="I36" s="3"/>
      <c r="J36" s="48"/>
      <c r="K36" s="60"/>
      <c r="L36" s="24"/>
    </row>
    <row r="37" spans="1:12" s="25" customFormat="1" ht="54.65" customHeight="1">
      <c r="A37" s="1"/>
      <c r="B37" s="23"/>
      <c r="C37" s="23"/>
      <c r="D37" s="15"/>
      <c r="E37" s="24"/>
      <c r="F37" s="23"/>
      <c r="G37" s="23"/>
      <c r="H37" s="23"/>
      <c r="I37" s="3"/>
      <c r="J37" s="48"/>
      <c r="K37" s="60"/>
      <c r="L37" s="24"/>
    </row>
    <row r="38" spans="1:12" s="25" customFormat="1" ht="54.65" customHeight="1">
      <c r="A38" s="23"/>
      <c r="B38" s="23"/>
      <c r="C38" s="23"/>
      <c r="D38" s="1"/>
      <c r="E38" s="23"/>
      <c r="F38" s="24"/>
      <c r="G38" s="24"/>
      <c r="H38" s="24"/>
      <c r="I38" s="3"/>
      <c r="J38" s="48"/>
      <c r="K38" s="58"/>
      <c r="L38" s="24"/>
    </row>
    <row r="39" spans="1:12" s="25" customFormat="1" ht="54.65" customHeight="1">
      <c r="A39" s="1"/>
      <c r="B39" s="23"/>
      <c r="C39" s="23"/>
      <c r="D39" s="15"/>
      <c r="E39" s="24"/>
      <c r="F39" s="23"/>
      <c r="G39" s="23"/>
      <c r="H39" s="23"/>
      <c r="I39" s="3"/>
      <c r="J39" s="48"/>
      <c r="K39" s="58"/>
      <c r="L39" s="24"/>
    </row>
    <row r="40" spans="1:12" s="25" customFormat="1" ht="54.65" customHeight="1">
      <c r="A40" s="1"/>
      <c r="B40" s="23"/>
      <c r="C40" s="23"/>
      <c r="D40" s="15"/>
      <c r="E40" s="24"/>
      <c r="F40" s="23"/>
      <c r="G40" s="23"/>
      <c r="H40" s="23"/>
      <c r="I40" s="3"/>
      <c r="J40" s="48"/>
      <c r="K40" s="60"/>
      <c r="L40" s="24"/>
    </row>
    <row r="41" spans="1:12" s="25" customFormat="1" ht="54.65" customHeight="1">
      <c r="A41" s="1"/>
      <c r="B41" s="23"/>
      <c r="C41" s="23"/>
      <c r="D41" s="15"/>
      <c r="E41" s="54"/>
      <c r="F41" s="23"/>
      <c r="G41" s="23"/>
      <c r="H41" s="23"/>
      <c r="I41" s="3"/>
      <c r="J41" s="48"/>
      <c r="K41" s="58"/>
      <c r="L41" s="24"/>
    </row>
    <row r="42" spans="1:12" s="25" customFormat="1" ht="54.65" customHeight="1">
      <c r="A42" s="1"/>
      <c r="B42" s="23"/>
      <c r="C42" s="23"/>
      <c r="D42" s="15"/>
      <c r="E42" s="24"/>
      <c r="F42" s="23"/>
      <c r="G42" s="23"/>
      <c r="H42" s="23"/>
      <c r="I42" s="3"/>
      <c r="J42" s="48"/>
      <c r="K42" s="59"/>
      <c r="L42" s="24"/>
    </row>
    <row r="43" spans="1:12" s="25" customFormat="1" ht="54.65" customHeight="1">
      <c r="A43" s="1"/>
      <c r="B43" s="23"/>
      <c r="C43" s="23"/>
      <c r="D43" s="15"/>
      <c r="E43" s="24"/>
      <c r="F43" s="23"/>
      <c r="G43" s="23"/>
      <c r="H43" s="23"/>
      <c r="I43" s="3"/>
      <c r="J43" s="48"/>
      <c r="K43" s="59"/>
      <c r="L43" s="24"/>
    </row>
    <row r="44" spans="1:12" s="25" customFormat="1" ht="54.65" customHeight="1">
      <c r="A44" s="1"/>
      <c r="B44" s="23"/>
      <c r="C44" s="23"/>
      <c r="D44" s="15"/>
      <c r="E44" s="24"/>
      <c r="F44" s="23"/>
      <c r="G44" s="23"/>
      <c r="H44" s="23"/>
      <c r="I44" s="3"/>
      <c r="J44" s="48"/>
      <c r="K44" s="59"/>
      <c r="L44" s="24"/>
    </row>
    <row r="45" spans="1:12" s="25" customFormat="1" ht="54.65" customHeight="1">
      <c r="A45" s="1"/>
      <c r="B45" s="23"/>
      <c r="C45" s="23"/>
      <c r="D45" s="15"/>
      <c r="E45" s="24"/>
      <c r="F45" s="23"/>
      <c r="G45" s="23"/>
      <c r="H45" s="23"/>
      <c r="I45" s="3"/>
      <c r="J45" s="48"/>
      <c r="K45" s="59"/>
      <c r="L45" s="24"/>
    </row>
    <row r="46" spans="1:12" s="25" customFormat="1" ht="54.65" customHeight="1">
      <c r="A46" s="1"/>
      <c r="B46" s="23"/>
      <c r="C46" s="23"/>
      <c r="D46" s="15"/>
      <c r="E46" s="24"/>
      <c r="F46" s="23"/>
      <c r="G46" s="23"/>
      <c r="H46" s="23"/>
      <c r="I46" s="3"/>
      <c r="J46" s="48"/>
      <c r="K46" s="59"/>
      <c r="L46" s="24"/>
    </row>
    <row r="47" spans="1:12" s="25" customFormat="1" ht="54.65" customHeight="1">
      <c r="A47" s="1"/>
      <c r="B47" s="23"/>
      <c r="C47" s="23"/>
      <c r="D47" s="1"/>
      <c r="E47" s="23"/>
      <c r="F47" s="23"/>
      <c r="G47" s="23"/>
      <c r="H47" s="23"/>
      <c r="I47" s="3"/>
      <c r="J47" s="48"/>
      <c r="K47" s="59"/>
      <c r="L47" s="24"/>
    </row>
    <row r="48" spans="1:12" s="25" customFormat="1" ht="54.65" customHeight="1">
      <c r="A48" s="1"/>
      <c r="B48" s="23"/>
      <c r="C48" s="23"/>
      <c r="D48" s="1"/>
      <c r="E48" s="23"/>
      <c r="F48" s="23"/>
      <c r="G48" s="23"/>
      <c r="H48" s="23"/>
      <c r="I48" s="3"/>
      <c r="J48" s="48"/>
      <c r="K48" s="59"/>
      <c r="L48" s="24"/>
    </row>
    <row r="49" spans="1:12" s="25" customFormat="1" ht="54.65" customHeight="1">
      <c r="A49" s="1"/>
      <c r="B49" s="23"/>
      <c r="C49" s="23"/>
      <c r="D49" s="1"/>
      <c r="E49" s="23"/>
      <c r="F49" s="23"/>
      <c r="G49" s="23"/>
      <c r="H49" s="23"/>
      <c r="I49" s="3"/>
      <c r="J49" s="48"/>
      <c r="K49" s="59"/>
      <c r="L49" s="24"/>
    </row>
    <row r="50" spans="1:12" s="25" customFormat="1" ht="54.65" customHeight="1">
      <c r="A50" s="1"/>
      <c r="B50" s="23"/>
      <c r="C50" s="23"/>
      <c r="D50" s="15"/>
      <c r="E50" s="23"/>
      <c r="F50" s="24"/>
      <c r="G50" s="23"/>
      <c r="H50" s="23"/>
      <c r="I50" s="3"/>
      <c r="J50" s="48"/>
      <c r="K50" s="59"/>
      <c r="L50" s="24"/>
    </row>
    <row r="51" spans="1:12" s="25" customFormat="1" ht="54.65" customHeight="1">
      <c r="A51" s="1"/>
      <c r="B51" s="23"/>
      <c r="C51" s="23"/>
      <c r="D51" s="15"/>
      <c r="E51" s="24"/>
      <c r="F51" s="23"/>
      <c r="G51" s="23"/>
      <c r="H51" s="23"/>
      <c r="I51" s="3"/>
      <c r="J51" s="48"/>
      <c r="K51" s="59"/>
      <c r="L51" s="24"/>
    </row>
    <row r="52" spans="1:12" s="25" customFormat="1" ht="54.65" customHeight="1">
      <c r="A52" s="1"/>
      <c r="B52" s="23"/>
      <c r="C52" s="23"/>
      <c r="D52" s="15"/>
      <c r="E52" s="23"/>
      <c r="F52" s="24"/>
      <c r="G52" s="23"/>
      <c r="H52" s="23"/>
      <c r="I52" s="3"/>
      <c r="J52" s="48"/>
      <c r="K52" s="59"/>
      <c r="L52" s="24"/>
    </row>
    <row r="53" spans="1:12" s="25" customFormat="1" ht="54.65" customHeight="1">
      <c r="A53" s="1"/>
      <c r="B53" s="23"/>
      <c r="C53" s="23"/>
      <c r="D53" s="15"/>
      <c r="E53" s="24"/>
      <c r="F53" s="23"/>
      <c r="G53" s="23"/>
      <c r="H53" s="23"/>
      <c r="I53" s="3"/>
      <c r="J53" s="48"/>
      <c r="K53" s="59"/>
      <c r="L53" s="24"/>
    </row>
    <row r="54" spans="1:12" s="25" customFormat="1" ht="54.65" customHeight="1">
      <c r="A54" s="1"/>
      <c r="B54" s="23"/>
      <c r="C54" s="23"/>
      <c r="D54" s="15"/>
      <c r="E54" s="24"/>
      <c r="F54" s="23"/>
      <c r="G54" s="23"/>
      <c r="H54" s="23"/>
      <c r="I54" s="3"/>
      <c r="J54" s="48"/>
      <c r="K54" s="59"/>
      <c r="L54" s="24"/>
    </row>
    <row r="55" spans="1:12" s="25" customFormat="1" ht="54.65" customHeight="1">
      <c r="A55" s="1"/>
      <c r="B55" s="23"/>
      <c r="C55" s="23"/>
      <c r="D55" s="15"/>
      <c r="E55" s="24"/>
      <c r="F55" s="23"/>
      <c r="G55" s="23"/>
      <c r="H55" s="23"/>
      <c r="I55" s="3"/>
      <c r="J55" s="48"/>
      <c r="K55" s="59"/>
      <c r="L55" s="24"/>
    </row>
    <row r="56" spans="1:12" s="25" customFormat="1" ht="54.65" customHeight="1">
      <c r="A56" s="1"/>
      <c r="B56" s="23"/>
      <c r="C56" s="23"/>
      <c r="D56" s="15"/>
      <c r="E56" s="24"/>
      <c r="F56" s="23"/>
      <c r="G56" s="23"/>
      <c r="H56" s="23"/>
      <c r="I56" s="3"/>
      <c r="J56" s="48"/>
      <c r="K56" s="59"/>
      <c r="L56" s="24"/>
    </row>
    <row r="57" spans="1:12" s="25" customFormat="1" ht="54.65" customHeight="1">
      <c r="A57" s="1"/>
      <c r="B57" s="23"/>
      <c r="C57" s="23"/>
      <c r="D57" s="15"/>
      <c r="E57" s="24"/>
      <c r="F57" s="23"/>
      <c r="G57" s="23"/>
      <c r="H57" s="23"/>
      <c r="I57" s="3"/>
      <c r="J57" s="48"/>
      <c r="K57" s="59"/>
      <c r="L57" s="24"/>
    </row>
    <row r="58" spans="1:12" s="25" customFormat="1" ht="54.65" customHeight="1">
      <c r="A58" s="1"/>
      <c r="B58" s="23"/>
      <c r="C58" s="23"/>
      <c r="D58" s="15"/>
      <c r="E58" s="24"/>
      <c r="F58" s="23"/>
      <c r="G58" s="23"/>
      <c r="H58" s="23"/>
      <c r="I58" s="3"/>
      <c r="J58" s="48"/>
      <c r="K58" s="59"/>
      <c r="L58" s="24"/>
    </row>
    <row r="59" spans="1:12" s="25" customFormat="1" ht="54.65" customHeight="1">
      <c r="A59" s="1"/>
      <c r="B59" s="23"/>
      <c r="C59" s="23"/>
      <c r="D59" s="15"/>
      <c r="E59" s="24"/>
      <c r="F59" s="23"/>
      <c r="G59" s="23"/>
      <c r="H59" s="23"/>
      <c r="I59" s="3"/>
      <c r="J59" s="48"/>
      <c r="K59" s="59"/>
      <c r="L59" s="24"/>
    </row>
    <row r="60" spans="1:12" s="25" customFormat="1" ht="54.65" customHeight="1">
      <c r="A60" s="1"/>
      <c r="B60" s="23"/>
      <c r="C60" s="23"/>
      <c r="D60" s="15"/>
      <c r="E60" s="24"/>
      <c r="F60" s="23"/>
      <c r="G60" s="23"/>
      <c r="H60" s="23"/>
      <c r="I60" s="3"/>
      <c r="J60" s="48"/>
      <c r="K60" s="59"/>
      <c r="L60" s="24"/>
    </row>
    <row r="61" spans="1:12" s="25" customFormat="1" ht="54.65" customHeight="1">
      <c r="A61" s="1"/>
      <c r="B61" s="23"/>
      <c r="C61" s="23"/>
      <c r="D61" s="15"/>
      <c r="E61" s="24"/>
      <c r="F61" s="23"/>
      <c r="G61" s="23"/>
      <c r="H61" s="23"/>
      <c r="I61" s="3"/>
      <c r="J61" s="48"/>
      <c r="K61" s="59"/>
      <c r="L61" s="24"/>
    </row>
    <row r="62" spans="1:12" s="25" customFormat="1" ht="54.65" customHeight="1">
      <c r="A62" s="51"/>
      <c r="B62" s="52"/>
      <c r="C62" s="52"/>
      <c r="D62" s="51"/>
      <c r="E62" s="24"/>
      <c r="F62" s="52"/>
      <c r="G62" s="52"/>
      <c r="H62" s="52"/>
      <c r="I62" s="53"/>
      <c r="J62" s="55"/>
      <c r="K62" s="59"/>
      <c r="L62" s="52"/>
    </row>
    <row r="63" spans="1:12" s="25" customFormat="1" ht="54.65" customHeight="1">
      <c r="A63" s="23"/>
      <c r="B63" s="23"/>
      <c r="C63" s="23"/>
      <c r="D63" s="1"/>
      <c r="E63" s="23"/>
      <c r="F63" s="24"/>
      <c r="G63" s="24"/>
      <c r="H63" s="24"/>
      <c r="I63" s="3"/>
      <c r="J63" s="48"/>
      <c r="K63" s="59"/>
      <c r="L63" s="24"/>
    </row>
    <row r="64" spans="1:12" s="25" customFormat="1" ht="54.65" customHeight="1">
      <c r="A64" s="1"/>
      <c r="B64" s="23"/>
      <c r="C64" s="23"/>
      <c r="D64" s="15"/>
      <c r="E64" s="24"/>
      <c r="F64" s="23"/>
      <c r="G64" s="23"/>
      <c r="H64" s="23"/>
      <c r="I64" s="3"/>
      <c r="J64" s="48"/>
      <c r="K64" s="59"/>
      <c r="L64" s="24"/>
    </row>
    <row r="65" spans="1:12" s="25" customFormat="1" ht="54.65" customHeight="1">
      <c r="A65" s="1"/>
      <c r="B65" s="23"/>
      <c r="C65" s="23"/>
      <c r="D65" s="15"/>
      <c r="E65" s="24"/>
      <c r="F65" s="23"/>
      <c r="G65" s="23"/>
      <c r="H65" s="23"/>
      <c r="I65" s="3"/>
      <c r="J65" s="48"/>
      <c r="K65" s="59"/>
      <c r="L65" s="24"/>
    </row>
  </sheetData>
  <autoFilter ref="A1:M1" xr:uid="{B5FBFB39-075C-4F6B-9827-2D18833EDED2}">
    <sortState xmlns:xlrd2="http://schemas.microsoft.com/office/spreadsheetml/2017/richdata2" ref="A2:M11">
      <sortCondition ref="C1"/>
    </sortState>
  </autoFilter>
  <conditionalFormatting sqref="A1">
    <cfRule type="duplicateValues" dxfId="29" priority="842"/>
  </conditionalFormatting>
  <conditionalFormatting sqref="A2">
    <cfRule type="duplicateValues" dxfId="28" priority="15"/>
  </conditionalFormatting>
  <conditionalFormatting sqref="A3">
    <cfRule type="duplicateValues" dxfId="27" priority="13"/>
  </conditionalFormatting>
  <conditionalFormatting sqref="A4">
    <cfRule type="duplicateValues" dxfId="26" priority="11"/>
  </conditionalFormatting>
  <conditionalFormatting sqref="A5">
    <cfRule type="duplicateValues" dxfId="25" priority="9"/>
  </conditionalFormatting>
  <conditionalFormatting sqref="A6">
    <cfRule type="duplicateValues" dxfId="24" priority="7"/>
  </conditionalFormatting>
  <conditionalFormatting sqref="A7">
    <cfRule type="duplicateValues" dxfId="23" priority="5"/>
  </conditionalFormatting>
  <conditionalFormatting sqref="A8">
    <cfRule type="duplicateValues" dxfId="22" priority="3"/>
  </conditionalFormatting>
  <conditionalFormatting sqref="A9:A10">
    <cfRule type="duplicateValues" dxfId="21" priority="1"/>
  </conditionalFormatting>
  <conditionalFormatting sqref="A11:A16">
    <cfRule type="duplicateValues" dxfId="20" priority="33"/>
  </conditionalFormatting>
  <conditionalFormatting sqref="A17:A29">
    <cfRule type="duplicateValues" dxfId="19" priority="470"/>
  </conditionalFormatting>
  <conditionalFormatting sqref="A30">
    <cfRule type="duplicateValues" dxfId="18" priority="468"/>
  </conditionalFormatting>
  <conditionalFormatting sqref="A31:A33">
    <cfRule type="duplicateValues" dxfId="17" priority="466"/>
  </conditionalFormatting>
  <conditionalFormatting sqref="A34:A37">
    <cfRule type="duplicateValues" dxfId="16" priority="464"/>
  </conditionalFormatting>
  <conditionalFormatting sqref="A38:A41">
    <cfRule type="duplicateValues" dxfId="15" priority="462"/>
  </conditionalFormatting>
  <conditionalFormatting sqref="A42:A65">
    <cfRule type="duplicateValues" dxfId="14" priority="460"/>
  </conditionalFormatting>
  <conditionalFormatting sqref="A66:A1048576 A1">
    <cfRule type="duplicateValues" dxfId="13" priority="545"/>
  </conditionalFormatting>
  <conditionalFormatting sqref="K2:K65">
    <cfRule type="containsText" dxfId="12" priority="2" operator="containsText" text="Click HERE to apply">
      <formula>NOT(ISERROR(SEARCH("Click HERE to apply",K2)))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tabSelected="1" topLeftCell="A5" zoomScale="40" zoomScaleNormal="40" workbookViewId="0">
      <selection activeCell="J8" sqref="J8"/>
    </sheetView>
  </sheetViews>
  <sheetFormatPr defaultRowHeight="165.65" customHeight="1"/>
  <cols>
    <col min="1" max="1" width="11.1796875" style="50" customWidth="1"/>
    <col min="2" max="2" width="26" customWidth="1"/>
    <col min="3" max="3" width="19.81640625" customWidth="1"/>
    <col min="4" max="4" width="33" customWidth="1"/>
    <col min="5" max="5" width="133.1796875" customWidth="1"/>
    <col min="6" max="6" width="11.1796875" customWidth="1"/>
    <col min="7" max="7" width="19" customWidth="1"/>
    <col min="8" max="8" width="14.54296875" customWidth="1"/>
    <col min="9" max="9" width="9.1796875" style="56"/>
    <col min="10" max="10" width="10.1796875" style="57" customWidth="1"/>
    <col min="11" max="11" width="19" customWidth="1"/>
    <col min="12" max="12" width="22.54296875" customWidth="1"/>
    <col min="14" max="14" width="76" style="26" customWidth="1"/>
    <col min="15" max="15" width="4.1796875" style="27" customWidth="1"/>
    <col min="16" max="16" width="84" style="26" customWidth="1"/>
    <col min="17" max="17" width="3.81640625" customWidth="1"/>
    <col min="18" max="18" width="36" style="25" customWidth="1"/>
    <col min="20" max="20" width="9.81640625" bestFit="1" customWidth="1"/>
  </cols>
  <sheetData>
    <row r="1" spans="1:18" s="8" customFormat="1" ht="50.5" customHeight="1">
      <c r="A1" s="6" t="s">
        <v>21</v>
      </c>
      <c r="B1" s="7" t="s">
        <v>22</v>
      </c>
      <c r="C1" s="7" t="s">
        <v>23</v>
      </c>
      <c r="D1" s="7" t="s">
        <v>24</v>
      </c>
      <c r="E1" s="7" t="s">
        <v>20</v>
      </c>
      <c r="F1" s="7" t="s">
        <v>17</v>
      </c>
      <c r="G1" s="7" t="s">
        <v>18</v>
      </c>
      <c r="H1" s="7" t="s">
        <v>19</v>
      </c>
      <c r="I1" s="6" t="s">
        <v>40</v>
      </c>
      <c r="J1" s="7" t="s">
        <v>41</v>
      </c>
      <c r="K1" s="5" t="s">
        <v>26</v>
      </c>
      <c r="L1" s="7" t="s">
        <v>43</v>
      </c>
      <c r="N1" s="31" t="s">
        <v>68</v>
      </c>
      <c r="O1" s="26"/>
      <c r="P1" s="32" t="s">
        <v>81</v>
      </c>
      <c r="R1" s="32" t="s">
        <v>77</v>
      </c>
    </row>
    <row r="2" spans="1:18" ht="165" customHeight="1">
      <c r="A2" s="1" t="s">
        <v>617</v>
      </c>
      <c r="B2" s="23" t="s">
        <v>152</v>
      </c>
      <c r="C2" s="23" t="s">
        <v>153</v>
      </c>
      <c r="D2" s="15" t="s">
        <v>618</v>
      </c>
      <c r="E2" s="24" t="s">
        <v>633</v>
      </c>
      <c r="F2" s="23" t="s">
        <v>25</v>
      </c>
      <c r="G2" s="23" t="s">
        <v>35</v>
      </c>
      <c r="H2" s="23" t="s">
        <v>155</v>
      </c>
      <c r="I2" s="3" t="s">
        <v>15</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63</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Deputy Logistics Manager 26-6378 &lt;/span&gt;&lt;/strong&gt;&lt;/h3&gt;
   &lt;/td&gt;
   &lt;td&gt;
   &lt;h4 style="text-align: right;"&gt;&lt;span style="color:#ffffff;"&gt; Army or Air Force: O3:O4&lt;/span&gt;&lt;/h4&gt;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Arlington, VA&lt;br /&gt;
&lt;strong&gt;Agency:&lt;/strong&gt; OUSD - Acquisition &amp; Sustainment&lt;strong&gt; Activity:&lt;/strong&gt; F35 Joint Program Office&lt;br /&gt;
&lt;strong&gt;Service:&lt;/strong&gt; Army or Air Force&lt;strong&gt; Desired Grade:&lt;/strong&gt; O3:O4&lt;br /&gt;
&lt;br /&gt;
&lt;strong&gt;Tour Description:&lt;/strong&gt; 26-6378, Length 1 year:
E2:E8The selected logistician will serve as the F-35 Joint Program Office Foreign Military Sales (FMS) Deputy Logistics Manager and will be responsible for Assisting the FMS Logistics and Sustainment Lead with:
Overseeing the logistics effort to support existing and future FMS customers.
Managing all sustainment requirements in the Letters of Offer and Acceptance (LOA) for each FMS country case.
Work with customers to identify and plan requirements; work with internal stakeholders to ensure requirements are placed on appropriate contracts for timely delivery. Monitor requirements and contracts to ensure compliance with cost, schedule, and performance metrics.    
Improve or standardize processes, planning, products, services and integration to support the F-35 Program product and services.
Prepare, review, and provide verbal and written communications to effectively relay critical programmatic information to F-35 FMS Stakeholders in a timely manner, ensuring awareness and adherence to security and policy guidance.
Liaison as required with FMS country team Logistics Leads, Program Managers (PMs), Requirements Managers, Contracting Officers, and other stakeholders to ensure FMS requirements are contract and delivered in accordance with cost, schedule, and performance requirements.
Developing sustainment solutions based on the F-35 support and sustainment governance that underpins readiness for all F-35 using services and nations, as well as specific sovereign needs of the assigned country. The incumbent is also responsible for coordination of all logistics requirements and any cost benefit analysis that may be necessary.
The incumbent will attend designated meetings and conferences with respect to F-35 sustainment strategy; and may be called upon to serve as a sustainment SME for specific programs during major program reviews, inspections, conferences, and other program evaluations and events.
Serve as a Customs Clearance Officer (CCO) to facilitate movement of U.S. Government owned material throughout the enterprise.  Complete all required training and certification requirements and serve as a CCO.
Qualifications:  Candidate must possess BS or BA degree in Business, Management, Logistics, or relevant to position. Understanding of qualitative and quantitative analytical and evaluative methods. Applicant must possess and maintain a Secret security clearance. Candidate should have demonstrated knowledge of operational aviation logistics and/or the principles, policies, and practices of system acquisition, logistics and sustainment.</v>
      </c>
      <c r="R2" s="25" t="str">
        <f>_xlfn.CONCAT('CONCAT Codes'!$A$10,VLOOKUP(L2,'CONCAT Codes'!$A$14:$G$26,5,FALSE),'CONCAT Codes'!$B$10,'Tours Added'!A2," ",C2," ",D2," ",'CONCAT Codes'!$C$10,VLOOKUP(L2,'CONCAT Codes'!$A$14:$G$253,7,FALSE),'CONCAT Codes'!$D$10,VLOOKUP(L2,'CONCAT Codes'!$A$14:$G$26,6,FALSE))</f>
        <v>&lt;br /&gt; &lt;br /&gt; &lt;strong&gt;To apply, contact: &lt;a href="mailto:tania.a.cousineau.mil@mail.mil?subject=Tour 26-6378 F35 Joint Program Office Deputy Logistics Manager &amp;amp;cc=dfas.indianapolis-in.zh.mbx.pfi@mail.mil&amp;amp;body=Please find my resume and bio attached for consideration."&gt;SMSgt Tania 'TC' Cousineau&lt;/a&gt;&lt;/strong&gt; - 317-270-2066</v>
      </c>
    </row>
    <row r="3" spans="1:18" ht="127" customHeight="1">
      <c r="A3" s="1" t="s">
        <v>619</v>
      </c>
      <c r="B3" s="23" t="s">
        <v>8</v>
      </c>
      <c r="C3" s="23" t="s">
        <v>460</v>
      </c>
      <c r="D3" s="15" t="s">
        <v>620</v>
      </c>
      <c r="E3" s="24" t="s">
        <v>634</v>
      </c>
      <c r="F3" s="23" t="s">
        <v>16</v>
      </c>
      <c r="G3" s="23" t="s">
        <v>621</v>
      </c>
      <c r="H3" s="23" t="s">
        <v>444</v>
      </c>
      <c r="I3" s="3" t="s">
        <v>143</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63</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LOGISTICS ANALYST/FUELS MANAGER 26-6384 &lt;/span&gt;&lt;/strong&gt;&lt;/h3&gt;
   &lt;/td&gt;
   &lt;td&gt;
   &lt;h4 style="text-align: right;"&gt;&lt;span style="color:#ffffff;"&gt; Air Force: E8&lt;/span&gt;&lt;/h4&gt;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Scott AFB, IL&lt;br /&gt;
&lt;strong&gt;Agency:&lt;/strong&gt; US Transportation Command&lt;strong&gt; Activity:&lt;/strong&gt; USTRANSCOM&lt;br /&gt;
&lt;strong&gt;Service:&lt;/strong&gt; Air Force&lt;strong&gt; Desired Grade:&lt;/strong&gt; E8&lt;br /&gt;
&lt;br /&gt;
&lt;strong&gt;Tour Description:&lt;/strong&gt; 26-6384, Length 1 year:
Serves as a Logistics Analyst for the USTRANSCOM Global Bulk Fuels Management Division (GBFMD) as part of the Global Petroleum Integration Cell (GPIC). Assists in executing operations, planning, and joint &amp; combined exercises to train USTRANSCOM staff and components. Coordinates and synchronizes fuel concepts and future capabilities with the Joint Staff, Military Services, OSD, DLA Energy, and Combatant Command J3/J4s. Synchronizes efforts with all CCMD Petroleum Integration Cells (PICs) within each command's Operations and Logistics Directorate and advocates for all global bulk fuel equities and requirements across the DoW.</v>
      </c>
      <c r="R3" s="25" t="str">
        <f>_xlfn.CONCAT('CONCAT Codes'!$A$10,VLOOKUP(L3,'CONCAT Codes'!$A$14:$G$26,5,FALSE),'CONCAT Codes'!$B$10,'Tours Added'!A3," ",C3," ",D3," ",'CONCAT Codes'!$C$10,VLOOKUP(L3,'CONCAT Codes'!$A$14:$G$253,7,FALSE),'CONCAT Codes'!$D$10,VLOOKUP(L3,'CONCAT Codes'!$A$14:$G$26,6,FALSE))</f>
        <v>&lt;br /&gt; &lt;br /&gt; &lt;strong&gt;To apply, contact: &lt;a href="mailto:tania.a.cousineau.mil@mail.mil?subject=Tour 26-6384 USTRANSCOM LOGISTICS ANALYST/FUELS MANAGER &amp;amp;cc=dfas.indianapolis-in.zh.mbx.pfi@mail.mil&amp;amp;body=Please find my resume and bio attached for consideration."&gt;SMSgt Tania 'TC' Cousineau&lt;/a&gt;&lt;/strong&gt; - 317-270-2066</v>
      </c>
    </row>
    <row r="4" spans="1:18" ht="142.4" customHeight="1">
      <c r="A4" s="1" t="s">
        <v>622</v>
      </c>
      <c r="B4" s="23" t="s">
        <v>8</v>
      </c>
      <c r="C4" s="23" t="s">
        <v>460</v>
      </c>
      <c r="D4" s="15" t="s">
        <v>623</v>
      </c>
      <c r="E4" s="24" t="s">
        <v>635</v>
      </c>
      <c r="F4" s="23" t="s">
        <v>25</v>
      </c>
      <c r="G4" s="23" t="s">
        <v>36</v>
      </c>
      <c r="H4" s="23" t="s">
        <v>444</v>
      </c>
      <c r="I4" s="3" t="s">
        <v>143</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63</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SENIOR MOBILITY ANALYST 26-6385 &lt;/span&gt;&lt;/strong&gt;&lt;/h3&gt;
   &lt;/td&gt;
   &lt;td&gt;
   &lt;h4 style="text-align: right;"&gt;&lt;span style="color:#ffffff;"&gt; Army or Air Force: O4&lt;/span&gt;&lt;/h4&gt;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Scott AFB, IL&lt;br /&gt;
&lt;strong&gt;Agency:&lt;/strong&gt; US Transportation Command&lt;strong&gt; Activity:&lt;/strong&gt; USTRANSCOM&lt;br /&gt;
&lt;strong&gt;Service:&lt;/strong&gt; Army or Air Force&lt;strong&gt; Desired Grade:&lt;/strong&gt; O4&lt;br /&gt;
&lt;br /&gt;
&lt;strong&gt;Tour Description:&lt;/strong&gt; 26-6385, Length 1 year:
Conducts advanced operational analysis &amp; modeling supporting the Distribution Process Owner, Joint Staff, Combatant Commands, and JDDE, performing comprehensive airlift, sealift, and ground movement analysis while assessing national strategic documents to report impacts on Services' transportation assets to DoD and Congressional leadership. Delivers course of action analysis to Combatant Commander Joint Planning Teams &amp; provides forward support to Deployment Distribution Operation Centers demonstrating expertise in tactical to strategic TTPs and logistical systems. Modeling &amp; Simulation expertise supports Program Budget Review, Deliberate Planning,
and contingency operations. Delivers critical assessments supporting USTRANSCOM leadership. TS/SCI Clearance.</v>
      </c>
      <c r="R4" s="25" t="str">
        <f>_xlfn.CONCAT('CONCAT Codes'!$A$10,VLOOKUP(L4,'CONCAT Codes'!$A$14:$G$26,5,FALSE),'CONCAT Codes'!$B$10,'Tours Added'!A4," ",C4," ",D4," ",'CONCAT Codes'!$C$10,VLOOKUP(L4,'CONCAT Codes'!$A$14:$G$253,7,FALSE),'CONCAT Codes'!$D$10,VLOOKUP(L4,'CONCAT Codes'!$A$14:$G$26,6,FALSE))</f>
        <v>&lt;br /&gt; &lt;br /&gt; &lt;strong&gt;To apply, contact: &lt;a href="mailto:tania.a.cousineau.mil@mail.mil?subject=Tour 26-6385 USTRANSCOM SENIOR MOBILITY ANALYST &amp;amp;cc=dfas.indianapolis-in.zh.mbx.pfi@mail.mil&amp;amp;body=Please find my resume and bio attached for consideration."&gt;SMSgt Tania 'TC' Cousineau&lt;/a&gt;&lt;/strong&gt; - 317-270-2066</v>
      </c>
    </row>
    <row r="5" spans="1:18" ht="115.5" customHeight="1">
      <c r="A5" s="1" t="s">
        <v>624</v>
      </c>
      <c r="B5" s="23" t="s">
        <v>8</v>
      </c>
      <c r="C5" s="23" t="s">
        <v>460</v>
      </c>
      <c r="D5" s="15" t="s">
        <v>625</v>
      </c>
      <c r="E5" s="24" t="s">
        <v>636</v>
      </c>
      <c r="F5" s="23" t="s">
        <v>25</v>
      </c>
      <c r="G5" s="23" t="s">
        <v>36</v>
      </c>
      <c r="H5" s="23" t="s">
        <v>444</v>
      </c>
      <c r="I5" s="3" t="s">
        <v>143</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63</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POSTURE AND ENGAGEMENT MANAGER 26-6386 &lt;/span&gt;&lt;/strong&gt;&lt;/h3&gt;
   &lt;/td&gt;
   &lt;td&gt;
   &lt;h4 style="text-align: right;"&gt;&lt;span style="color:#ffffff;"&gt; Army or Air Force: O4&lt;/span&gt;&lt;/h4&gt;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Scott AFB, IL&lt;br /&gt;
&lt;strong&gt;Agency:&lt;/strong&gt; US Transportation Command&lt;strong&gt; Activity:&lt;/strong&gt; USTRANSCOM&lt;br /&gt;
&lt;strong&gt;Service:&lt;/strong&gt; Army or Air Force&lt;strong&gt; Desired Grade:&lt;/strong&gt; O4&lt;br /&gt;
&lt;br /&gt;
&lt;strong&gt;Tour Description:&lt;/strong&gt; 26-6386, Length 1 year:
Access, Basing and Overflight (ABO) is a concern and emphasis area for TCCC. Member will bridge critical gaps identified in TC, MIDNIGHT HAMMER, and OEF addressing misaligned ABO assessments across CCMDs, from campaigning into conflict. They will coord with JS, OSD, and CCMD SMEs creating policy, procedures, and a common operating picture to depict integrated ABO assessment for mission planning/operations. Additionally, the Global Bulk Fuels UCP mission requires engineering support to prioritize and address infrastructure gaps by seeking advocacy from OSW and Congress to better align MILCON projects to Service POMs.</v>
      </c>
      <c r="R5" s="25" t="str">
        <f>_xlfn.CONCAT('CONCAT Codes'!$A$10,VLOOKUP(L5,'CONCAT Codes'!$A$14:$G$26,5,FALSE),'CONCAT Codes'!$B$10,'Tours Added'!A5," ",C5," ",D5," ",'CONCAT Codes'!$C$10,VLOOKUP(L5,'CONCAT Codes'!$A$14:$G$253,7,FALSE),'CONCAT Codes'!$D$10,VLOOKUP(L5,'CONCAT Codes'!$A$14:$G$26,6,FALSE))</f>
        <v>&lt;br /&gt; &lt;br /&gt; &lt;strong&gt;To apply, contact: &lt;a href="mailto:tania.a.cousineau.mil@mail.mil?subject=Tour 26-6386 USTRANSCOM POSTURE AND ENGAGEMENT MANAGER &amp;amp;cc=dfas.indianapolis-in.zh.mbx.pfi@mail.mil&amp;amp;body=Please find my resume and bio attached for consideration."&gt;SMSgt Tania 'TC' Cousineau&lt;/a&gt;&lt;/strong&gt; - 317-270-2066</v>
      </c>
    </row>
    <row r="6" spans="1:18" ht="165.65" customHeight="1">
      <c r="A6" s="1" t="s">
        <v>626</v>
      </c>
      <c r="B6" s="23" t="s">
        <v>8</v>
      </c>
      <c r="C6" s="23" t="s">
        <v>246</v>
      </c>
      <c r="D6" s="15" t="s">
        <v>248</v>
      </c>
      <c r="E6" s="24" t="s">
        <v>637</v>
      </c>
      <c r="F6" s="23" t="s">
        <v>25</v>
      </c>
      <c r="G6" s="23" t="s">
        <v>627</v>
      </c>
      <c r="H6" s="23" t="s">
        <v>9</v>
      </c>
      <c r="I6" s="3" t="s">
        <v>7</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63</v>
      </c>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Security Guard 26-6396 &lt;/span&gt;&lt;/strong&gt;&lt;/h3&gt;
   &lt;/td&gt;
   &lt;td&gt;
   &lt;h4 style="text-align: right;"&gt;&lt;span style="color:#ffffff;"&gt; Army or Air Force: E4&lt;/span&gt;&lt;/h4&gt;
   &lt;/td&gt;
   &lt;th scope="col"&gt;&amp;nbsp;&lt;/th&gt;
  &lt;/tr&gt;
 &lt;/thead&gt;
&lt;/table&gt;'</v>
      </c>
      <c r="P6" s="26" t="str">
        <f>CONCATENATE('CONCAT Codes'!$A$6,'CONCAT Codes'!$B$6,'Tours Added'!H6,", ",'Tours Added'!I6,'CONCAT Codes'!C$6,B6,'CONCAT Codes'!$D$6,C6,'CONCAT Codes'!$E$6,F6,'CONCAT Codes'!$F$6,G6,'CONCAT Codes'!$G$6,'Tours Added'!E6)</f>
        <v>&lt;strong&gt; Location:&lt;/strong&gt; Concord, CA&lt;br /&gt;
&lt;strong&gt;Agency:&lt;/strong&gt; US Transportation Command&lt;strong&gt; Activity:&lt;/strong&gt; USTRANSCOM-ARTRANS-596th BDE 834th BN&lt;br /&gt;
&lt;strong&gt;Service:&lt;/strong&gt; Army or Air Force&lt;strong&gt; Desired Grade:&lt;/strong&gt; E4&lt;br /&gt;
&lt;br /&gt;
&lt;strong&gt;Tour Description:&lt;/strong&gt; 26-6396, Length 1 year: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v>
      </c>
      <c r="R6" s="25" t="str">
        <f>_xlfn.CONCAT('CONCAT Codes'!$A$10,VLOOKUP(L6,'CONCAT Codes'!$A$14:$G$26,5,FALSE),'CONCAT Codes'!$B$10,'Tours Added'!A6," ",C6," ",D6," ",'CONCAT Codes'!$C$10,VLOOKUP(L6,'CONCAT Codes'!$A$14:$G$253,7,FALSE),'CONCAT Codes'!$D$10,VLOOKUP(L6,'CONCAT Codes'!$A$14:$G$26,6,FALSE))</f>
        <v>&lt;br /&gt; &lt;br /&gt; &lt;strong&gt;To apply, contact: &lt;a href="mailto:tania.a.cousineau.mil@mail.mil?subject=Tour 26-6396 USTRANSCOM-ARTRANS-596th BDE 834th BN Security Guard &amp;amp;cc=dfas.indianapolis-in.zh.mbx.pfi@mail.mil&amp;amp;body=Please find my resume and bio attached for consideration."&gt;SMSgt Tania 'TC' Cousineau&lt;/a&gt;&lt;/strong&gt; - 317-270-2066</v>
      </c>
    </row>
    <row r="7" spans="1:18" ht="165.65" customHeight="1">
      <c r="A7" s="1" t="s">
        <v>628</v>
      </c>
      <c r="B7" s="23" t="s">
        <v>8</v>
      </c>
      <c r="C7" s="23" t="s">
        <v>246</v>
      </c>
      <c r="D7" s="15" t="s">
        <v>629</v>
      </c>
      <c r="E7" s="24" t="s">
        <v>638</v>
      </c>
      <c r="F7" s="23" t="s">
        <v>25</v>
      </c>
      <c r="G7" s="23" t="s">
        <v>28</v>
      </c>
      <c r="H7" s="23" t="s">
        <v>9</v>
      </c>
      <c r="I7" s="3" t="s">
        <v>7</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63</v>
      </c>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Watercraft Operations 26-6397 &lt;/span&gt;&lt;/strong&gt;&lt;/h3&gt;
   &lt;/td&gt;
   &lt;td&gt;
   &lt;h4 style="text-align: right;"&gt;&lt;span style="color:#ffffff;"&gt; Army or Air Force: E4:E5:E6&lt;/span&gt;&lt;/h4&gt;
   &lt;/td&gt;
   &lt;th scope="col"&gt;&amp;nbsp;&lt;/th&gt;
  &lt;/tr&gt;
 &lt;/thead&gt;
&lt;/table&gt;'</v>
      </c>
      <c r="P7" s="26" t="str">
        <f>CONCATENATE('CONCAT Codes'!$A$6,'CONCAT Codes'!$B$6,'Tours Added'!H7,", ",'Tours Added'!I7,'CONCAT Codes'!C$6,B7,'CONCAT Codes'!$D$6,C7,'CONCAT Codes'!$E$6,F7,'CONCAT Codes'!$F$6,G7,'CONCAT Codes'!$G$6,'Tours Added'!E7)</f>
        <v>&lt;strong&gt; Location:&lt;/strong&gt; Concord, CA&lt;br /&gt;
&lt;strong&gt;Agency:&lt;/strong&gt; US Transportation Command&lt;strong&gt; Activity:&lt;/strong&gt; USTRANSCOM-ARTRANS-596th BDE 834th BN&lt;br /&gt;
&lt;strong&gt;Service:&lt;/strong&gt; Army or Air Force&lt;strong&gt; Desired Grade:&lt;/strong&gt; E4:E5:E6&lt;br /&gt;
&lt;br /&gt;
&lt;strong&gt;Tour Description:&lt;/strong&gt; 26-6397, Length 1 year:
Soldier will perform wide range of watercraft operations, maintenance; supervise and participate in the maintenance, repair and inspections of watercraft ensuring compliance with safety standards and regulations. Oversees navigation, piloting and safe maneuvering of watercraft. Mariner duties; responsible for navigation, cargo operations and supervising fixed post security operations located within the interior and waterways of MOTCO installations or at perimeter gates. Controls access to sensitive/restricted areas where there is potential for breach of security, public safety or public health. Provide security over-watch at control points, waterway point of entrance to ensure safety/security of all MOTCO customers and employees. Provides specialized Harbor patrol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v>
      </c>
      <c r="R7" s="25" t="str">
        <f>_xlfn.CONCAT('CONCAT Codes'!$A$10,VLOOKUP(L7,'CONCAT Codes'!$A$14:$G$26,5,FALSE),'CONCAT Codes'!$B$10,'Tours Added'!A7," ",C7," ",D7," ",'CONCAT Codes'!$C$10,VLOOKUP(L7,'CONCAT Codes'!$A$14:$G$253,7,FALSE),'CONCAT Codes'!$D$10,VLOOKUP(L7,'CONCAT Codes'!$A$14:$G$26,6,FALSE))</f>
        <v>&lt;br /&gt; &lt;br /&gt; &lt;strong&gt;To apply, contact: &lt;a href="mailto:tania.a.cousineau.mil@mail.mil?subject=Tour 26-6397 USTRANSCOM-ARTRANS-596th BDE 834th BN Watercraft Operations &amp;amp;cc=dfas.indianapolis-in.zh.mbx.pfi@mail.mil&amp;amp;body=Please find my resume and bio attached for consideration."&gt;SMSgt Tania 'TC' Cousineau&lt;/a&gt;&lt;/strong&gt; - 317-270-2066</v>
      </c>
    </row>
    <row r="8" spans="1:18" ht="165.65" customHeight="1">
      <c r="A8" s="1" t="s">
        <v>630</v>
      </c>
      <c r="B8" s="23" t="s">
        <v>322</v>
      </c>
      <c r="C8" s="23" t="s">
        <v>550</v>
      </c>
      <c r="D8" s="15" t="s">
        <v>631</v>
      </c>
      <c r="E8" s="24" t="s">
        <v>639</v>
      </c>
      <c r="F8" s="23" t="s">
        <v>1</v>
      </c>
      <c r="G8" s="23" t="s">
        <v>413</v>
      </c>
      <c r="H8" s="23" t="s">
        <v>4</v>
      </c>
      <c r="I8" s="3"/>
      <c r="J8" s="24" t="s">
        <v>5</v>
      </c>
      <c r="K8" s="62" t="str">
        <f>HYPERLINK("mailto:"&amp;VLOOKUP(L8,'CONCAT Codes'!$A$14:$G$26,5,FALSE)&amp;"?subject="&amp;_xlfn.CONCAT(C8," - APPLICANT for ",A8)&amp;"&amp;cc="&amp;'CONCAT Codes'!$A$32&amp;"&amp;body="&amp;D8&amp;"%0A%0APlease see my resume and bio for the above tour.","Click HERE to apply")</f>
        <v>Click HERE to apply</v>
      </c>
      <c r="L8" s="24" t="s">
        <v>47</v>
      </c>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Program Manager 26-6400 &lt;/span&gt;&lt;/strong&gt;&lt;/h3&gt;
   &lt;/td&gt;
   &lt;td&gt;
   &lt;h4 style="text-align: right;"&gt;&lt;span style="color:#ffffff;"&gt; Army: O5:O6&lt;/span&gt;&lt;/h4&gt;
   &lt;/td&gt;
   &lt;th scope="col"&gt;&amp;nbsp;&lt;/th&gt;
  &lt;/tr&gt;
 &lt;/thead&gt;
&lt;/table&gt;'</v>
      </c>
      <c r="P8" s="26" t="str">
        <f>CONCATENATE('CONCAT Codes'!$A$6,'CONCAT Codes'!$B$6,'Tours Added'!H8,", ",'Tours Added'!I8,'CONCAT Codes'!C$6,B8,'CONCAT Codes'!$D$6,C8,'CONCAT Codes'!$E$6,F8,'CONCAT Codes'!$F$6,G8,'CONCAT Codes'!$G$6,'Tours Added'!E8)</f>
        <v>&lt;strong&gt; Location:&lt;/strong&gt; Riyadh, &lt;br /&gt;
&lt;strong&gt;Agency:&lt;/strong&gt; CENTCOM&lt;strong&gt; Activity:&lt;/strong&gt; USMTM - TMO&lt;br /&gt;
&lt;strong&gt;Service:&lt;/strong&gt; Army&lt;strong&gt; Desired Grade:&lt;/strong&gt; O5:O6&lt;br /&gt;
&lt;br /&gt;
&lt;strong&gt;Tour Description:&lt;/strong&gt; 26-6400, Length 420 days:
The Program Manager position for a 3 yr FMS Case (thru Dec 2028) that advises the Transformation efforts of the Saudi MoD to a Joint Force. It is an unaccompanied PCS tour. You will have a fully furnished 3 Br Villa and a Tahoe (gas is covered) living on a EXPAT Residential Resort in Riyadh.
In accordance with the 1977 Accords and under U.S. Military Training Mission (USMTM), this three-year FMS case commenced on January 2026 to provide U.S. military SME advisors to the Saudi Arabian MoD TMO as they transform their military into a cohesive joint fighting force. This is accomplished by embedding expert U.S. military advisors in MOD’s Joint Forces Command and Service Components to provide advisory services to Saudi officers with functional expertise in operations, intelligence, logistics, and human resources. This is an unaccompanied PCS tour with an opportunity to extend up to December 2028. The current manning is for up to 20 advisors.
***To be considered please contact the POC COL Brian Love (brian.e.love2.mil@army.mil) and attach the following:
IPPS-A STP, Military/Civilian Bio, Last 3 Evals, DA Form 705, DA Form 5500/5501 (if required), DD Form 3349 (if
applicable), DA Form 5016/NGB23/DA Form 1506, Security Clearance Verification Memo</v>
      </c>
      <c r="R8" s="25" t="str">
        <f>_xlfn.CONCAT('CONCAT Codes'!$A$10,VLOOKUP(L8,'CONCAT Codes'!$A$14:$G$26,5,FALSE),'CONCAT Codes'!$B$10,'Tours Added'!A8," ",C8," ",D8," ",'CONCAT Codes'!$C$10,VLOOKUP(L8,'CONCAT Codes'!$A$14:$G$253,7,FALSE),'CONCAT Codes'!$D$10,VLOOKUP(L8,'CONCAT Codes'!$A$14:$G$26,6,FALSE))</f>
        <v>&lt;br /&gt; &lt;br /&gt; &lt;strong&gt;To apply, contact: &lt;a href="mailto:joseph.h.sorg2.mil@mail.mil?subject=Tour 26-6400 USMTM - TMO Program Manager &amp;amp;cc=dfas.indianapolis-in.zh.mbx.pfi@mail.mil&amp;amp;body=Please find my resume and bio attached for consideration."&gt;SFC Joe Sorg&lt;/a&gt;&lt;/strong&gt; - 317-627-0951</v>
      </c>
    </row>
    <row r="9" spans="1:18" ht="165.65" customHeight="1">
      <c r="A9" s="1"/>
      <c r="B9" s="23"/>
      <c r="C9" s="23"/>
      <c r="D9" s="15"/>
      <c r="E9" s="24"/>
      <c r="F9" s="23"/>
      <c r="G9" s="23"/>
      <c r="H9" s="23"/>
      <c r="I9" s="3"/>
      <c r="J9" s="24"/>
      <c r="K9" s="62"/>
      <c r="L9" s="24"/>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9" s="26" t="str">
        <f>CONCATENATE('CONCAT Codes'!$A$6,'CONCAT Codes'!$B$6,'Tours Added'!H9,", ",'Tours Added'!I9,'CONCAT Codes'!C$6,B9,'CONCAT Codes'!$D$6,C9,'CONCAT Codes'!$E$6,F9,'CONCAT Codes'!$F$6,G9,'CONCAT Codes'!$G$6,'Tours Added'!E9)</f>
        <v xml:space="preserve">&lt;strong&gt; Location:&lt;/strong&gt; , &lt;br /&gt;
&lt;strong&gt;Agency:&lt;/strong&gt; &lt;strong&gt; Activity:&lt;/strong&gt; &lt;br /&gt;
&lt;strong&gt;Service:&lt;/strong&gt; &lt;strong&gt; Desired Grade:&lt;/strong&gt; &lt;br /&gt;
&lt;br /&gt;
&lt;strong&gt;Tour Description:&lt;/strong&gt; </v>
      </c>
      <c r="R9" s="25" t="e">
        <f>_xlfn.CONCAT('CONCAT Codes'!$A$10,VLOOKUP(L9,'CONCAT Codes'!$A$14:$G$26,5,FALSE),'CONCAT Codes'!$B$10,'Tours Added'!A9," ",C9," ",D9," ",'CONCAT Codes'!$C$10,VLOOKUP(L9,'CONCAT Codes'!$A$14:$G$253,7,FALSE),'CONCAT Codes'!$D$10,VLOOKUP(L9,'CONCAT Codes'!$A$14:$G$26,6,FALSE))</f>
        <v>#N/A</v>
      </c>
    </row>
    <row r="10" spans="1:18" ht="165.65" customHeight="1">
      <c r="A10" s="1"/>
      <c r="B10" s="23"/>
      <c r="C10" s="23"/>
      <c r="D10" s="15"/>
      <c r="E10" s="24"/>
      <c r="F10" s="23"/>
      <c r="G10" s="23"/>
      <c r="H10" s="23"/>
      <c r="I10" s="3"/>
      <c r="J10" s="24"/>
      <c r="K10" s="62"/>
      <c r="L10" s="24"/>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0" s="26" t="str">
        <f>CONCATENATE('CONCAT Codes'!$A$6,'CONCAT Codes'!$B$6,'Tours Added'!H10,", ",'Tours Added'!I10,'CONCAT Codes'!C$6,B10,'CONCAT Codes'!$D$6,C10,'CONCAT Codes'!$E$6,F10,'CONCAT Codes'!$F$6,G10,'CONCAT Codes'!$G$6,'Tours Added'!E10)</f>
        <v xml:space="preserve">&lt;strong&gt; Location:&lt;/strong&gt; , &lt;br /&gt;
&lt;strong&gt;Agency:&lt;/strong&gt; &lt;strong&gt; Activity:&lt;/strong&gt; &lt;br /&gt;
&lt;strong&gt;Service:&lt;/strong&gt; &lt;strong&gt; Desired Grade:&lt;/strong&gt; &lt;br /&gt;
&lt;br /&gt;
&lt;strong&gt;Tour Description:&lt;/strong&gt; </v>
      </c>
      <c r="R10" s="25" t="e">
        <f>_xlfn.CONCAT('CONCAT Codes'!$A$10,VLOOKUP(L10,'CONCAT Codes'!$A$14:$G$26,5,FALSE),'CONCAT Codes'!$B$10,'Tours Added'!A10," ",C10," ",D10," ",'CONCAT Codes'!$C$10,VLOOKUP(L10,'CONCAT Codes'!$A$14:$G$253,7,FALSE),'CONCAT Codes'!$D$10,VLOOKUP(L10,'CONCAT Codes'!$A$14:$G$26,6,FALSE))</f>
        <v>#N/A</v>
      </c>
    </row>
    <row r="11" spans="1:18" ht="165.65" customHeight="1">
      <c r="A11" s="1"/>
      <c r="B11" s="23"/>
      <c r="C11" s="23"/>
      <c r="D11" s="77"/>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5" customHeight="1">
      <c r="A12" s="1"/>
      <c r="B12" s="23"/>
      <c r="C12" s="23"/>
      <c r="D12" s="77"/>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5" customHeight="1">
      <c r="A13" s="1"/>
      <c r="B13" s="23"/>
      <c r="C13" s="23"/>
      <c r="D13" s="77"/>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5" customHeight="1">
      <c r="A14" s="1"/>
      <c r="B14" s="23"/>
      <c r="C14" s="23"/>
      <c r="D14" s="77"/>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5" customHeight="1">
      <c r="A15" s="1"/>
      <c r="B15" s="23"/>
      <c r="C15" s="23"/>
      <c r="D15" s="77"/>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5" customHeight="1">
      <c r="A16" s="1"/>
      <c r="B16" s="23"/>
      <c r="C16" s="23"/>
      <c r="D16" s="77"/>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5" customHeight="1">
      <c r="A17" s="1"/>
      <c r="B17" s="23"/>
      <c r="C17" s="23"/>
      <c r="D17" s="77"/>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5" customHeight="1">
      <c r="A18" s="1"/>
      <c r="B18" s="23"/>
      <c r="C18" s="23"/>
      <c r="D18" s="77"/>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5" customHeight="1">
      <c r="A19" s="1"/>
      <c r="B19" s="23"/>
      <c r="C19" s="23"/>
      <c r="D19" s="77"/>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5" customHeight="1">
      <c r="A20" s="1"/>
      <c r="B20" s="23"/>
      <c r="C20" s="23"/>
      <c r="D20" s="77"/>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5" customHeight="1">
      <c r="A21" s="1"/>
      <c r="B21" s="23"/>
      <c r="C21" s="23"/>
      <c r="D21" s="77"/>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5" customHeight="1">
      <c r="A22" s="1"/>
      <c r="B22" s="23"/>
      <c r="C22" s="23"/>
      <c r="D22" s="77"/>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5" customHeight="1">
      <c r="A23" s="1"/>
      <c r="B23" s="23"/>
      <c r="C23" s="23"/>
      <c r="D23" s="77"/>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5" customHeight="1">
      <c r="A24" s="1"/>
      <c r="B24" s="23"/>
      <c r="C24" s="23"/>
      <c r="D24" s="77"/>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5" customHeight="1">
      <c r="A25" s="1"/>
      <c r="B25" s="23"/>
      <c r="C25" s="23"/>
      <c r="D25" s="77"/>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1" priority="243"/>
  </conditionalFormatting>
  <conditionalFormatting sqref="A2:A8">
    <cfRule type="duplicateValues" dxfId="10" priority="1"/>
  </conditionalFormatting>
  <conditionalFormatting sqref="A9:A10">
    <cfRule type="duplicateValues" dxfId="9" priority="5"/>
  </conditionalFormatting>
  <conditionalFormatting sqref="A11:A21">
    <cfRule type="duplicateValues" dxfId="8" priority="55"/>
  </conditionalFormatting>
  <conditionalFormatting sqref="A22:A25">
    <cfRule type="duplicateValues" dxfId="7" priority="149"/>
  </conditionalFormatting>
  <conditionalFormatting sqref="A26:A1048576 A1">
    <cfRule type="duplicateValues" dxfId="6" priority="289"/>
  </conditionalFormatting>
  <conditionalFormatting sqref="K2:K21">
    <cfRule type="containsText" dxfId="5" priority="2" operator="containsText" text="Click HERE to apply">
      <formula>NOT(ISERROR(SEARCH("Click HERE to apply",K2)))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4.5"/>
  <cols>
    <col min="1" max="1" width="37.1796875" customWidth="1"/>
    <col min="2" max="2" width="28.81640625" customWidth="1"/>
    <col min="3" max="3" width="21.1796875" customWidth="1"/>
    <col min="4" max="4" width="34.81640625" bestFit="1" customWidth="1"/>
    <col min="5" max="5" width="27.81640625" customWidth="1"/>
    <col min="6" max="6" width="40.81640625" bestFit="1" customWidth="1"/>
    <col min="7" max="7" width="37.54296875" customWidth="1"/>
    <col min="8" max="8" width="29" customWidth="1"/>
    <col min="9" max="10" width="26.1796875" customWidth="1"/>
    <col min="11" max="11" width="60.1796875" customWidth="1"/>
    <col min="12" max="16" width="26.1796875" customWidth="1"/>
  </cols>
  <sheetData>
    <row r="1" spans="1:12" s="30" customFormat="1">
      <c r="A1" s="85" t="s">
        <v>67</v>
      </c>
      <c r="B1" s="85"/>
      <c r="C1" s="85"/>
    </row>
    <row r="2" spans="1:12" s="34" customFormat="1" ht="145">
      <c r="A2" s="33" t="s">
        <v>66</v>
      </c>
      <c r="B2" s="33" t="s">
        <v>65</v>
      </c>
      <c r="C2" s="33" t="s">
        <v>64</v>
      </c>
    </row>
    <row r="5" spans="1:12" s="29" customFormat="1">
      <c r="A5" s="28" t="s">
        <v>69</v>
      </c>
    </row>
    <row r="6" spans="1:12" s="39" customFormat="1" ht="70">
      <c r="A6" s="35"/>
      <c r="B6" s="35" t="s">
        <v>139</v>
      </c>
      <c r="C6" s="36" t="s">
        <v>71</v>
      </c>
      <c r="D6" s="35" t="s">
        <v>70</v>
      </c>
      <c r="E6" s="36" t="s">
        <v>72</v>
      </c>
      <c r="F6" s="35" t="s">
        <v>73</v>
      </c>
      <c r="G6" s="36" t="s">
        <v>74</v>
      </c>
      <c r="H6" s="36" t="s">
        <v>75</v>
      </c>
      <c r="I6" s="36" t="s">
        <v>76</v>
      </c>
      <c r="J6" s="35" t="s">
        <v>78</v>
      </c>
      <c r="K6" s="37" t="s">
        <v>79</v>
      </c>
      <c r="L6" s="38" t="s">
        <v>80</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127</v>
      </c>
    </row>
    <row r="10" spans="1:12" ht="101.5">
      <c r="A10" t="s">
        <v>144</v>
      </c>
      <c r="B10" t="s">
        <v>78</v>
      </c>
      <c r="C10" s="40" t="s">
        <v>79</v>
      </c>
      <c r="D10" t="s">
        <v>80</v>
      </c>
    </row>
    <row r="12" spans="1:12" s="29" customFormat="1">
      <c r="A12" s="28" t="s">
        <v>77</v>
      </c>
    </row>
    <row r="13" spans="1:12" s="42" customFormat="1">
      <c r="A13" s="43" t="s">
        <v>130</v>
      </c>
      <c r="B13" s="41" t="s">
        <v>89</v>
      </c>
      <c r="C13" s="41" t="s">
        <v>90</v>
      </c>
      <c r="D13" s="41" t="s">
        <v>91</v>
      </c>
      <c r="E13" s="41" t="s">
        <v>125</v>
      </c>
      <c r="F13" s="41" t="s">
        <v>126</v>
      </c>
      <c r="G13" s="43" t="s">
        <v>138</v>
      </c>
    </row>
    <row r="14" spans="1:12">
      <c r="A14" t="s">
        <v>46</v>
      </c>
      <c r="B14" t="s">
        <v>92</v>
      </c>
      <c r="C14" t="s">
        <v>93</v>
      </c>
      <c r="D14" t="s">
        <v>94</v>
      </c>
      <c r="E14" t="s">
        <v>95</v>
      </c>
      <c r="F14" t="s">
        <v>84</v>
      </c>
      <c r="G14" s="40" t="s">
        <v>132</v>
      </c>
      <c r="H14" s="42"/>
    </row>
    <row r="15" spans="1:12">
      <c r="A15" t="s">
        <v>63</v>
      </c>
      <c r="B15" t="s">
        <v>96</v>
      </c>
      <c r="C15" t="s">
        <v>97</v>
      </c>
      <c r="D15" t="s">
        <v>98</v>
      </c>
      <c r="E15" t="s">
        <v>99</v>
      </c>
      <c r="F15" t="s">
        <v>82</v>
      </c>
      <c r="G15" s="40" t="s">
        <v>133</v>
      </c>
    </row>
    <row r="16" spans="1:12">
      <c r="A16" t="s">
        <v>45</v>
      </c>
      <c r="B16" t="s">
        <v>100</v>
      </c>
      <c r="C16" t="s">
        <v>101</v>
      </c>
      <c r="D16" t="s">
        <v>102</v>
      </c>
      <c r="E16" t="s">
        <v>103</v>
      </c>
      <c r="F16" t="s">
        <v>87</v>
      </c>
      <c r="G16" s="40" t="s">
        <v>134</v>
      </c>
    </row>
    <row r="17" spans="1:7">
      <c r="A17" t="s">
        <v>49</v>
      </c>
      <c r="B17" t="s">
        <v>104</v>
      </c>
      <c r="C17" t="s">
        <v>105</v>
      </c>
      <c r="D17" t="s">
        <v>106</v>
      </c>
      <c r="E17" t="s">
        <v>238</v>
      </c>
      <c r="F17" t="s">
        <v>86</v>
      </c>
      <c r="G17" t="s">
        <v>128</v>
      </c>
    </row>
    <row r="18" spans="1:7">
      <c r="A18" t="s">
        <v>48</v>
      </c>
      <c r="B18" t="s">
        <v>104</v>
      </c>
      <c r="C18" t="s">
        <v>107</v>
      </c>
      <c r="D18" t="s">
        <v>108</v>
      </c>
      <c r="E18" t="s">
        <v>109</v>
      </c>
      <c r="F18" t="s">
        <v>83</v>
      </c>
      <c r="G18" s="40" t="s">
        <v>135</v>
      </c>
    </row>
    <row r="19" spans="1:7">
      <c r="A19" t="s">
        <v>131</v>
      </c>
      <c r="B19" t="s">
        <v>110</v>
      </c>
      <c r="C19" t="s">
        <v>111</v>
      </c>
      <c r="D19" t="s">
        <v>112</v>
      </c>
      <c r="E19" t="s">
        <v>113</v>
      </c>
      <c r="F19" t="s">
        <v>114</v>
      </c>
      <c r="G19" s="40" t="s">
        <v>136</v>
      </c>
    </row>
    <row r="20" spans="1:7">
      <c r="A20" t="s">
        <v>62</v>
      </c>
      <c r="B20" t="s">
        <v>100</v>
      </c>
      <c r="C20" t="s">
        <v>115</v>
      </c>
      <c r="D20" t="s">
        <v>116</v>
      </c>
      <c r="E20" t="s">
        <v>117</v>
      </c>
      <c r="F20" t="s">
        <v>88</v>
      </c>
      <c r="G20" t="s">
        <v>129</v>
      </c>
    </row>
    <row r="21" spans="1:7">
      <c r="A21" t="s">
        <v>47</v>
      </c>
      <c r="B21" t="s">
        <v>104</v>
      </c>
      <c r="C21" t="s">
        <v>118</v>
      </c>
      <c r="D21" t="s">
        <v>119</v>
      </c>
      <c r="E21" t="s">
        <v>120</v>
      </c>
      <c r="F21" t="s">
        <v>85</v>
      </c>
      <c r="G21" s="40" t="s">
        <v>137</v>
      </c>
    </row>
    <row r="22" spans="1:7">
      <c r="A22" t="s">
        <v>44</v>
      </c>
      <c r="B22" t="s">
        <v>96</v>
      </c>
      <c r="C22" t="s">
        <v>121</v>
      </c>
      <c r="D22" t="s">
        <v>122</v>
      </c>
      <c r="E22" t="s">
        <v>123</v>
      </c>
      <c r="F22" t="s">
        <v>124</v>
      </c>
      <c r="G22" s="40" t="s">
        <v>176</v>
      </c>
    </row>
    <row r="23" spans="1:7">
      <c r="A23" t="s">
        <v>160</v>
      </c>
      <c r="B23" t="s">
        <v>161</v>
      </c>
      <c r="C23" t="s">
        <v>162</v>
      </c>
      <c r="D23" t="s">
        <v>163</v>
      </c>
      <c r="E23" t="s">
        <v>164</v>
      </c>
      <c r="F23" t="s">
        <v>166</v>
      </c>
      <c r="G23" s="40" t="s">
        <v>165</v>
      </c>
    </row>
    <row r="24" spans="1:7">
      <c r="A24" t="s">
        <v>183</v>
      </c>
      <c r="B24" t="s">
        <v>104</v>
      </c>
      <c r="C24" t="s">
        <v>185</v>
      </c>
      <c r="D24" t="s">
        <v>186</v>
      </c>
      <c r="E24" t="s">
        <v>187</v>
      </c>
      <c r="F24" t="s">
        <v>241</v>
      </c>
      <c r="G24" s="40" t="s">
        <v>188</v>
      </c>
    </row>
    <row r="25" spans="1:7">
      <c r="A25" s="26" t="s">
        <v>184</v>
      </c>
      <c r="B25" t="s">
        <v>189</v>
      </c>
      <c r="C25" t="s">
        <v>190</v>
      </c>
      <c r="D25" t="s">
        <v>191</v>
      </c>
      <c r="E25" t="s">
        <v>192</v>
      </c>
      <c r="F25" t="s">
        <v>193</v>
      </c>
      <c r="G25" s="40" t="s">
        <v>194</v>
      </c>
    </row>
    <row r="26" spans="1:7">
      <c r="A26" t="s">
        <v>224</v>
      </c>
      <c r="B26" t="s">
        <v>203</v>
      </c>
      <c r="C26" t="s">
        <v>204</v>
      </c>
      <c r="D26" t="s">
        <v>205</v>
      </c>
      <c r="E26" t="s">
        <v>207</v>
      </c>
      <c r="F26" t="s">
        <v>225</v>
      </c>
      <c r="G26" s="40" t="s">
        <v>206</v>
      </c>
    </row>
    <row r="32" spans="1:7">
      <c r="A32" t="s">
        <v>195</v>
      </c>
    </row>
    <row r="34" spans="1:1">
      <c r="A34" t="s">
        <v>198</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3"/>
  <sheetViews>
    <sheetView zoomScale="70" zoomScaleNormal="70" workbookViewId="0">
      <selection activeCell="E24" sqref="E24"/>
    </sheetView>
  </sheetViews>
  <sheetFormatPr defaultRowHeight="14.5"/>
  <cols>
    <col min="1" max="1" width="14.1796875" customWidth="1"/>
    <col min="2" max="2" width="31" customWidth="1"/>
    <col min="3" max="3" width="23.81640625" customWidth="1"/>
    <col min="4" max="4" width="33.1796875" customWidth="1"/>
    <col min="5" max="5" width="113.81640625" customWidth="1"/>
    <col min="6" max="6" width="13.54296875" customWidth="1"/>
    <col min="7" max="7" width="15" customWidth="1"/>
    <col min="8" max="8" width="16.81640625" customWidth="1"/>
    <col min="9" max="9" width="14.54296875" customWidth="1"/>
    <col min="10" max="10" width="12.81640625" bestFit="1" customWidth="1"/>
    <col min="11" max="11" width="17.1796875" customWidth="1"/>
    <col min="12" max="12" width="21" customWidth="1"/>
    <col min="13" max="13" width="43.81640625" style="50" bestFit="1" customWidth="1"/>
  </cols>
  <sheetData>
    <row r="1" spans="1:13" ht="29.5" customHeight="1">
      <c r="A1" s="17" t="s">
        <v>21</v>
      </c>
      <c r="B1" s="21" t="s">
        <v>22</v>
      </c>
      <c r="C1" s="21" t="s">
        <v>23</v>
      </c>
      <c r="D1" s="18" t="s">
        <v>24</v>
      </c>
      <c r="E1" s="17" t="s">
        <v>20</v>
      </c>
      <c r="F1" s="21" t="s">
        <v>17</v>
      </c>
      <c r="G1" s="21" t="s">
        <v>18</v>
      </c>
      <c r="H1" s="21" t="s">
        <v>19</v>
      </c>
      <c r="I1" s="17" t="s">
        <v>40</v>
      </c>
      <c r="J1" s="21" t="s">
        <v>41</v>
      </c>
      <c r="K1" s="19" t="s">
        <v>26</v>
      </c>
      <c r="L1" s="49" t="s">
        <v>43</v>
      </c>
      <c r="M1" s="17" t="s">
        <v>171</v>
      </c>
    </row>
    <row r="2" spans="1:13">
      <c r="A2" s="1"/>
      <c r="B2" s="23"/>
      <c r="C2" s="23"/>
      <c r="D2" s="15"/>
      <c r="E2" s="24"/>
      <c r="F2" s="23"/>
      <c r="G2" s="23"/>
      <c r="H2" s="23"/>
      <c r="I2" s="3"/>
      <c r="J2" s="24"/>
      <c r="K2" s="84"/>
      <c r="L2" s="24"/>
      <c r="M2" s="24"/>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4" priority="65"/>
  </conditionalFormatting>
  <conditionalFormatting sqref="A2">
    <cfRule type="duplicateValues" dxfId="3" priority="1"/>
  </conditionalFormatting>
  <conditionalFormatting sqref="A3:A9">
    <cfRule type="duplicateValues" dxfId="2" priority="31"/>
  </conditionalFormatting>
  <conditionalFormatting sqref="A3:A1048576 A1">
    <cfRule type="duplicateValues" dxfId="1" priority="18"/>
  </conditionalFormatting>
  <conditionalFormatting sqref="K2:K13">
    <cfRule type="containsText" dxfId="0"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27Aug2026</vt:lpstr>
      <vt:lpstr>Tours Closed</vt:lpstr>
      <vt:lpstr>Tours Added</vt:lpstr>
      <vt:lpstr>CONCAT Codes</vt:lpstr>
      <vt:lpstr>Tours to be Updated</vt:lpstr>
      <vt:lpstr>'ADOS Tours Updated 27Aug2026'!Print_Area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Pickett, Jeffrey C (Craig) SGM USARMY DFAS ZHP (USA)</cp:lastModifiedBy>
  <cp:lastPrinted>2022-06-25T19:10:57Z</cp:lastPrinted>
  <dcterms:created xsi:type="dcterms:W3CDTF">2020-11-03T13:32:22Z</dcterms:created>
  <dcterms:modified xsi:type="dcterms:W3CDTF">2026-08-27T02:18:13Z</dcterms:modified>
</cp:coreProperties>
</file>