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13_ncr:1_{F9999488-CCD9-40C8-9C03-1C75C97DE496}" xr6:coauthVersionLast="47" xr6:coauthVersionMax="47" xr10:uidLastSave="{00000000-0000-0000-0000-000000000000}"/>
  <bookViews>
    <workbookView xWindow="14790" yWindow="-16320" windowWidth="29040" windowHeight="15720" tabRatio="707" activeTab="1" xr2:uid="{00000000-000D-0000-FFFF-FFFF00000000}"/>
  </bookViews>
  <sheets>
    <sheet name="Instructions" sheetId="4" r:id="rId1"/>
    <sheet name="ADOS Tours Updated 24July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24July2026'!$A$1:$L$102</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24July2026'!$A$1:$L$1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6" l="1"/>
  <c r="K8" i="3"/>
  <c r="K7" i="3"/>
  <c r="K6" i="3"/>
  <c r="K5" i="3"/>
  <c r="K4" i="3"/>
  <c r="K3" i="3"/>
  <c r="K2" i="3"/>
  <c r="K10" i="1"/>
  <c r="K62" i="1"/>
  <c r="K87" i="1"/>
  <c r="K86" i="1"/>
  <c r="K85" i="1"/>
  <c r="K50" i="1"/>
  <c r="K6" i="2"/>
  <c r="K5" i="2"/>
  <c r="K4" i="2"/>
  <c r="K3" i="2"/>
  <c r="K2" i="2"/>
  <c r="K49" i="1"/>
  <c r="K84" i="1"/>
  <c r="K83" i="1"/>
  <c r="K56" i="1"/>
  <c r="K102" i="1"/>
  <c r="K82" i="1"/>
  <c r="K9" i="1"/>
  <c r="K8" i="1"/>
  <c r="K81" i="1"/>
  <c r="K18" i="1"/>
  <c r="K38" i="1"/>
  <c r="K101" i="1"/>
  <c r="K80" i="1"/>
  <c r="K26" i="1"/>
  <c r="K25" i="1"/>
  <c r="K37" i="1"/>
  <c r="K79" i="1"/>
  <c r="K72" i="1"/>
  <c r="K36" i="1"/>
  <c r="K35" i="1"/>
  <c r="K74" i="1"/>
  <c r="K24" i="1"/>
  <c r="K23" i="1"/>
  <c r="K17" i="1"/>
  <c r="K16" i="1"/>
  <c r="K15" i="1"/>
  <c r="K34" i="1"/>
  <c r="K71" i="1"/>
  <c r="K73" i="1"/>
  <c r="K20" i="1"/>
  <c r="K33" i="1"/>
  <c r="K100" i="1"/>
  <c r="K7" i="1"/>
  <c r="K99" i="1"/>
  <c r="K6" i="1"/>
  <c r="K78" i="1"/>
  <c r="K48" i="1"/>
  <c r="K14" i="1"/>
  <c r="K55" i="1"/>
  <c r="K22" i="1"/>
  <c r="K77" i="1"/>
  <c r="K13" i="1"/>
  <c r="K32" i="1"/>
  <c r="K47" i="1"/>
  <c r="K39" i="1"/>
  <c r="K70" i="1"/>
  <c r="K31" i="1"/>
  <c r="K30" i="1"/>
  <c r="K61" i="1"/>
  <c r="K60" i="1"/>
  <c r="K59" i="1"/>
  <c r="K58" i="1"/>
  <c r="K57" i="1"/>
  <c r="K88" i="1"/>
  <c r="K29" i="1"/>
  <c r="K54" i="1"/>
  <c r="K76" i="1"/>
  <c r="K98" i="1"/>
  <c r="K28" i="1"/>
  <c r="K66" i="1"/>
  <c r="K5" i="1"/>
  <c r="K4" i="1"/>
  <c r="K65" i="1"/>
  <c r="K3" i="1"/>
  <c r="K41" i="1"/>
  <c r="K46" i="1"/>
  <c r="K45" i="1"/>
  <c r="K44" i="1"/>
  <c r="K43" i="1"/>
  <c r="K42" i="1"/>
  <c r="K2" i="1" l="1"/>
  <c r="K21" i="1"/>
  <c r="K97" i="1"/>
  <c r="K96" i="1"/>
  <c r="K95" i="1"/>
  <c r="K94" i="1"/>
  <c r="K93" i="1"/>
  <c r="K92" i="1"/>
  <c r="K91" i="1"/>
  <c r="K90" i="1"/>
  <c r="K12" i="1"/>
  <c r="K63" i="1"/>
  <c r="K52" i="1"/>
  <c r="K64" i="1"/>
  <c r="K27" i="1"/>
  <c r="K53" i="1"/>
  <c r="K51" i="1"/>
  <c r="K11" i="1"/>
  <c r="K69" i="1"/>
  <c r="K68" i="1"/>
  <c r="K19" i="1"/>
  <c r="K89" i="1"/>
  <c r="K75" i="1"/>
  <c r="K67" i="1"/>
  <c r="K40"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<sst xmlns="http://schemas.openxmlformats.org/spreadsheetml/2006/main" count="1425" uniqueCount="643">
  <si>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</si>
  <si>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</si>
  <si>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</si>
  <si>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</si>
  <si>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</si>
  <si>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</si>
  <si>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</si>
  <si>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</si>
  <si>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</si>
  <si>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</si>
  <si>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</si>
  <si>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</si>
  <si>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</si>
  <si>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</si>
  <si>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</si>
  <si>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</si>
  <si>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</si>
  <si>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</si>
  <si>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</si>
  <si>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</si>
  <si>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</si>
  <si>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</si>
  <si>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</si>
  <si>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</si>
  <si>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</si>
  <si>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</si>
  <si>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</si>
  <si>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</si>
  <si>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</si>
  <si>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</si>
  <si>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</si>
  <si>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</si>
  <si>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</si>
  <si>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</si>
  <si>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</si>
  <si>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</si>
  <si>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</si>
  <si>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</si>
  <si>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</si>
  <si>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</si>
  <si>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</si>
  <si>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</si>
  <si>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</si>
  <si>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</si>
  <si>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</si>
  <si>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</si>
  <si>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</si>
  <si>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</si>
  <si>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</si>
  <si>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</si>
  <si>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</si>
  <si>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</si>
  <si>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E8</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</si>
  <si>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</si>
  <si>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</si>
  <si>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</si>
  <si>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</si>
  <si>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</si>
  <si>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</si>
  <si>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</si>
  <si>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</si>
  <si>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</si>
  <si>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</si>
  <si>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E3:E4:E5:E6</t>
  </si>
  <si>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</si>
  <si>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</si>
  <si>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</si>
  <si>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</si>
  <si>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</si>
  <si>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</si>
  <si>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</si>
  <si>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</si>
  <si>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</si>
  <si>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</si>
  <si>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</si>
  <si>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</si>
  <si>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</si>
  <si>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</si>
  <si>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</si>
  <si>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</si>
  <si>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</si>
  <si>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</si>
  <si>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</si>
  <si>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</si>
  <si>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</si>
  <si>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</si>
  <si>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</si>
  <si>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</si>
  <si>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</si>
  <si>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</si>
  <si>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</si>
  <si>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</si>
  <si>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</si>
  <si>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</si>
  <si>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</si>
  <si>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</si>
  <si>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</si>
  <si>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</si>
  <si>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</si>
  <si>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</si>
  <si>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</si>
  <si>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</si>
  <si>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</si>
  <si>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</si>
  <si>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</si>
  <si>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</si>
  <si>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</si>
  <si>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</si>
  <si>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</si>
  <si>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</si>
  <si>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</si>
  <si>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</si>
  <si>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</si>
  <si>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</si>
  <si>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</si>
  <si>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</si>
  <si>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</si>
  <si>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</si>
  <si>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</si>
  <si>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</si>
  <si>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</si>
  <si>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</si>
  <si>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</si>
  <si>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</si>
  <si>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</si>
  <si>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</si>
  <si>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</si>
  <si>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</si>
  <si>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</si>
  <si>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</si>
  <si>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</si>
  <si>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</si>
  <si>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</si>
  <si>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</si>
  <si>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</si>
  <si>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</si>
  <si>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</si>
  <si>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</si>
  <si>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</si>
  <si>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</si>
  <si>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</si>
  <si>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</si>
  <si>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</si>
  <si>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</si>
  <si>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</si>
  <si>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</si>
  <si>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</si>
  <si>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</si>
  <si>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</si>
  <si>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</si>
  <si>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</si>
  <si>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DLA Energy – Americas</t>
  </si>
  <si>
    <t>USACE - Omaha District (NWO)</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</si>
  <si>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</si>
  <si>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</si>
  <si>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</si>
  <si>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</si>
  <si>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</si>
  <si>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</si>
  <si>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</si>
  <si>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</si>
  <si>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</si>
  <si>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</si>
  <si>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</si>
  <si>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</si>
  <si>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</si>
  <si>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</si>
  <si>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</si>
  <si>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</si>
  <si>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</si>
  <si>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</si>
  <si>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</si>
  <si>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</si>
  <si>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</si>
  <si>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</si>
  <si>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</si>
  <si>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JMC-Tooele Army Depot</t>
  </si>
  <si>
    <t>Tooele</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</si>
  <si>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</si>
  <si>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</si>
  <si>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</si>
  <si>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</si>
  <si>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</si>
  <si>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</si>
  <si>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</si>
  <si>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</si>
  <si>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</si>
  <si>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</si>
  <si>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</si>
  <si>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</si>
  <si>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</si>
  <si>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</si>
  <si>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</si>
  <si>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</si>
  <si>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</si>
  <si>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</si>
  <si>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</si>
  <si>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</si>
  <si>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</si>
  <si>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</si>
  <si>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</si>
  <si>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</si>
  <si>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</si>
  <si>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</si>
  <si>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</si>
  <si>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</si>
  <si>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</si>
  <si>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</si>
  <si>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</si>
  <si>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</si>
  <si>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</si>
  <si>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</si>
  <si>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</si>
  <si>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25-6601</t>
  </si>
  <si>
    <t>Electronics Technician</t>
  </si>
  <si>
    <t>E4:E5:E6:O1:O2:W1:W2</t>
  </si>
  <si>
    <t>E4:E5</t>
  </si>
  <si>
    <r>
      <rPr>
        <b/>
        <sz val="11"/>
        <color rgb="FF000000"/>
        <rFont val="Calibri"/>
        <family val="2"/>
        <scheme val="minor"/>
      </rPr>
      <t>25-6601, Length 1 Year:</t>
    </r>
    <r>
      <rPr>
        <sz val="11"/>
        <color indexed="8"/>
        <rFont val="Calibri"/>
        <family val="2"/>
        <scheme val="minor"/>
      </rPr>
      <t xml:space="preserve">
You will install, maintain, troubleshoot, and repair complex electronic systems supporting mission-critical communications, navigation, and control systems. Performs a variety of duties relating to the testing and new production of Air and Missile Defense Systems.  On a rotational basis performs such duties as decanning of missiles, mechanically disassembly/assemble missiles, paint the components, clean and wash missiles and perform electronic testing and troubleshooting of Air and Missile Defense Systems.  You’ll apply advanced technical skills to diagnose malfunctions in electrical and electronic assemblies, interpret schematics, and perform precision testing using specialized tools and diagnostic equipment. Your work ensures operational readiness across a wide range of military platforms and support systems, from radar and radio frequency communications to power distribution and electronic warfare equipment. You’ll collaborate closely with engineers, logisticians, and operations personnel in field and depot-level environments. This role requires strong problem-solving abilities, attention to detail, and proficiency in interpreting technical manuals and wiring diagrams to restore and sustain Army readiness in demanding operational settings.
Qualifications:  MOS 94 Series | AFSC: 3E0X1</t>
    </r>
  </si>
  <si>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</si>
  <si>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</si>
  <si>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</si>
  <si>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</si>
  <si>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</si>
  <si>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</si>
  <si>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</si>
  <si>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</si>
  <si>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</si>
  <si>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</si>
  <si>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</si>
  <si>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</si>
  <si>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</si>
  <si>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</si>
  <si>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</si>
  <si>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</si>
  <si>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</si>
  <si>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</si>
  <si>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Operations NCO</t>
  </si>
  <si>
    <r>
      <rPr>
        <b/>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</si>
  <si>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</si>
  <si>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</si>
  <si>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</si>
  <si>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</si>
  <si>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</si>
  <si>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</si>
  <si>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</si>
  <si>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25-6655</t>
  </si>
  <si>
    <t>DISA - RE33</t>
  </si>
  <si>
    <t>SCRM Analyst</t>
  </si>
  <si>
    <t>Camp Dawson</t>
  </si>
  <si>
    <t>WV</t>
  </si>
  <si>
    <r>
      <rPr>
        <b/>
        <sz val="11"/>
        <color rgb="FF000000"/>
        <rFont val="Calibri"/>
        <family val="2"/>
        <scheme val="minor"/>
      </rPr>
      <t>25-6655, Length 2 Years:</t>
    </r>
    <r>
      <rPr>
        <sz val="11"/>
        <color indexed="8"/>
        <rFont val="Calibri"/>
        <family val="2"/>
        <scheme val="minor"/>
      </rPr>
      <t xml:space="preserve">
National Guard member who has formal and hands-on training in the implementation of the ICT-SCRM Process.  The SCRM Analyst will conduct SCRM evaluation of hardware, software, and service agreements for Department of Defense Information Network (DODIN) and other DISA supported, owned, or managed networks.  The Analyst produces a full scope evaluation of FOCI considerations, tier structure, adverse information, and cyber hygiene.  The position may require CONUS and OCONUS travel for assessments/training and will also require interaction with engineers and senior DISA personnel.  The analyst develops Due Diligence Reports (DDRs) for Companies and products, which may include additional Executive Summaries for senior leader review and network connectivity evaluation.</t>
    </r>
  </si>
  <si>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</si>
  <si>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</si>
  <si>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</si>
  <si>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</si>
  <si>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</si>
  <si>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</si>
  <si>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</si>
  <si>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</si>
  <si>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</si>
  <si>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26-6029</t>
  </si>
  <si>
    <t>Security Guard</t>
  </si>
  <si>
    <r>
      <rPr>
        <b/>
        <sz val="11"/>
        <color rgb="FF000000"/>
        <rFont val="Calibri"/>
        <family val="2"/>
        <scheme val="minor"/>
      </rPr>
      <t>26-6029,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</si>
  <si>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</si>
  <si>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</si>
  <si>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</si>
  <si>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</si>
  <si>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</si>
  <si>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</si>
  <si>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</si>
  <si>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</si>
  <si>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</si>
  <si>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</si>
  <si>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</si>
  <si>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</si>
  <si>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</si>
  <si>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</si>
  <si>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</si>
  <si>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</si>
  <si>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</si>
  <si>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26-6053</t>
  </si>
  <si>
    <t>Watercraft Operator</t>
  </si>
  <si>
    <t>Omaha</t>
  </si>
  <si>
    <t>NE</t>
  </si>
  <si>
    <r>
      <rPr>
        <b/>
        <sz val="11"/>
        <color rgb="FF000000"/>
        <rFont val="Calibri"/>
        <family val="2"/>
        <scheme val="minor"/>
      </rPr>
      <t>25-6053, Length 1 Year:</t>
    </r>
    <r>
      <rPr>
        <sz val="11"/>
        <color indexed="8"/>
        <rFont val="Calibri"/>
        <family val="2"/>
        <scheme val="minor"/>
      </rPr>
      <t xml:space="preserve">
Performs a variety of duties on towboats, barges, small boats, etc. 
May include land-based equipment construction operations during layup periods. 
1. Handling lines in making and breaking tows and moorings to assure that boats, barges, and other plant equipment are tied securely; making soundings, setting gang planks; attaching and removing hoisting and hook lines; general housekeeping and related duties. 
2. Operation of deck equipment such as power winches, water pumps, cables, checking and filling oil and greasing boat engines, power generator/engines, etc.; assisting in fueling operations; assisting in minor repairs to boats and other equipment.
3. Operates various vehicles such as automobile, pickup truck, dump trucks, and construction equipment such as wheeled loaders, off-road dump trucks, excavators, skid steer loaders, bulldozers. Follows all safety procedures and assists staff with developing and implementing hazard mitigation measures.
4. Transports motorboats on trailers back onto boat ramp in the Missouri River. Operates motorboats up to 26 feet in length on rivers and lakes, used as mode of travel and transports passengers or delivers items to specified locations.
</t>
    </r>
    <r>
      <rPr>
        <b/>
        <sz val="11"/>
        <color rgb="FF000000"/>
        <rFont val="Calibri"/>
        <family val="2"/>
        <scheme val="minor"/>
      </rPr>
      <t>Qualifications</t>
    </r>
    <r>
      <rPr>
        <sz val="11"/>
        <color indexed="8"/>
        <rFont val="Calibri"/>
        <family val="2"/>
        <scheme val="minor"/>
      </rPr>
      <t>: Any MOS or equivalent series: 12 series, 88 series, and 91 series. 
To apply for this job, please email your resume, military bio, evaluations, and your soldier talent profile to SFC Ruckman at tabitha.n.ruckman.mil@mail.mil.</t>
    </r>
  </si>
  <si>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</si>
  <si>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</si>
  <si>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USASAC-TMO</t>
  </si>
  <si>
    <t>26-6071</t>
  </si>
  <si>
    <t>26-6072</t>
  </si>
  <si>
    <t>Human Resources NCO</t>
  </si>
  <si>
    <t>26-6073</t>
  </si>
  <si>
    <t>Human Resources Advisor</t>
  </si>
  <si>
    <t>26-6074</t>
  </si>
  <si>
    <t>Joint Force NCO Military Advisor</t>
  </si>
  <si>
    <t>E7:E8</t>
  </si>
  <si>
    <t>26-6076</t>
  </si>
  <si>
    <t>Intel NCO Military Advisor</t>
  </si>
  <si>
    <t>26-6078</t>
  </si>
  <si>
    <t>Counter Intel NCO Military Advisor</t>
  </si>
  <si>
    <t>26-6079</t>
  </si>
  <si>
    <t>Signal Intel NCO Military Advisor</t>
  </si>
  <si>
    <t>26-6080</t>
  </si>
  <si>
    <t>Joint Forces Military Advisor</t>
  </si>
  <si>
    <t>26-6081</t>
  </si>
  <si>
    <t>Signal Intel Military Advisor</t>
  </si>
  <si>
    <t>26-6083</t>
  </si>
  <si>
    <t>266th Range Squadron</t>
  </si>
  <si>
    <t>Link Unit Manager</t>
  </si>
  <si>
    <t>Mountain Home</t>
  </si>
  <si>
    <t>26-6087</t>
  </si>
  <si>
    <t>OPERATIONS OFFICER/S-3</t>
  </si>
  <si>
    <r>
      <rPr>
        <b/>
        <sz val="11"/>
        <color rgb="FF000000"/>
        <rFont val="Calibri"/>
        <family val="2"/>
        <scheme val="minor"/>
      </rPr>
      <t>26-6073, Length 420 days:</t>
    </r>
    <r>
      <rPr>
        <sz val="11"/>
        <color indexed="8"/>
        <rFont val="Calibri"/>
        <family val="2"/>
        <scheme val="minor"/>
      </rPr>
      <t xml:space="preserve">
Provides human resource expertise and assistance to the Saudi Arabian Ministry of Defense. Develops and delivers
training programs designed and tailored to advise in human resources operations, strength management, and manpower.
Mentors and coaches Saudi military forces: Providing guidance and expertise, helping develop the partnership,
enhancing their human resource capabilities, and improving their operational proficiency.
Building institutional capacity: This includes assisting with the development of military education and training
systems, organizational structures, and doctrine.
Provides technical and tactical advice: Offers guidance on human resources military operations, including planning,
execution, and post-mission analysis.
Facilitates communication and coordination: Acts as a liaison between U.S. forces and Saudi military forces,
improving interoperability and mutual support.
Providing intelligence and situational awareness: Advisors may assist with intelligence gathering and analysis,
helping partner nations understand threats and make informed decisions.
Diplomacy and security cooperation
Fostering relationships and building trust: Advisors engage with host nation leadership and personnel, building
rapport and strengthening alliances and partnerships.
Promoting US national security interests: They represent US values and interests while assisting in the development of partner nation security capabilities.</t>
    </r>
  </si>
  <si>
    <r>
      <rPr>
        <b/>
        <sz val="11"/>
        <color rgb="FF000000"/>
        <rFont val="Calibri"/>
        <family val="2"/>
        <scheme val="minor"/>
      </rPr>
      <t xml:space="preserve">26-6074, Length 420 days:
</t>
    </r>
    <r>
      <rPr>
        <sz val="11"/>
        <color indexed="8"/>
        <rFont val="Calibri"/>
        <family val="2"/>
        <scheme val="minor"/>
      </rPr>
      <t>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</si>
  <si>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26-6076,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</si>
  <si>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26-6078,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</si>
  <si>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26-6079, Length 420 days:</t>
    </r>
    <r>
      <rPr>
        <sz val="11"/>
        <color indexed="8"/>
        <rFont val="Calibri"/>
        <family val="2"/>
        <scheme val="minor"/>
      </rPr>
      <t xml:space="preserve">
In accordance with the 1977 Accords, provides intelligence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</si>
  <si>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26-6080,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</si>
  <si>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26-6081, Length 420 days:</t>
    </r>
    <r>
      <rPr>
        <sz val="11"/>
        <color indexed="8"/>
        <rFont val="Calibri"/>
        <family val="2"/>
        <scheme val="minor"/>
      </rPr>
      <t xml:space="preserve">
In accordance with the 1977 Accords, provides intelligence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</si>
  <si>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</si>
  <si>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</si>
  <si>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r>
      <rPr>
        <b/>
        <sz val="11"/>
        <color rgb="FF000000"/>
        <rFont val="Calibri"/>
        <family val="2"/>
        <scheme val="minor"/>
      </rPr>
      <t>26-6071, Length 420 days:</t>
    </r>
    <r>
      <rPr>
        <sz val="11"/>
        <color indexed="8"/>
        <rFont val="Calibri"/>
        <family val="2"/>
        <scheme val="minor"/>
      </rPr>
      <t xml:space="preserve">
Serves as a Joint Staff Advisor responsible for evaluating, coordinating, and assisting in the Saudi Land Forces
planning, monitoring, and assessing activities to operate in a joint environment. Performs a myriad of advising
functions to include: translating higher headquarters guidance from Saudi National Defense documents into
operations, coordinate with higher-level headquarters, subordinate commands, and integration into the joint force as directed in pursuit of KSA Campaign Support Plan (CSP) objectives; collaborate with Allies and partner nations in
mutually supporting Strategic efforts; and advise on operational concepts for tactical implementation; and respond to requests for information (RFIs).
Serves as a joint-capable plans officer to assist the Saudi Ministry of Defense that maintains domain-wide visibility
over requirements, resources, and priorities; anticipates and delivers with speed and precision to meet operational
needs of the Saudi joint force commander; and acts with unity of effort in the planning and execution across the joint operations area in an environment of continuous business transformation and innovation.</t>
    </r>
  </si>
  <si>
    <r>
      <rPr>
        <b/>
        <sz val="11"/>
        <color rgb="FF000000"/>
        <rFont val="Calibri"/>
        <family val="2"/>
        <scheme val="minor"/>
      </rPr>
      <t>26-6072, Length 420 days:</t>
    </r>
    <r>
      <rPr>
        <sz val="11"/>
        <color indexed="8"/>
        <rFont val="Calibri"/>
        <family val="2"/>
        <scheme val="minor"/>
      </rPr>
      <t xml:space="preserve">
Provides human resource expertise and assistance to the Saudi Arabian Ministry of Defense. Develops and delivers
training programs designed and tailored to advise in human resources operations, strength management, and manpower.
Mentors and coaches Saudi military forces: Providing guidance and expertise, helping develop the partnership,
enhancing their human resource capabilities, and improving their operational proficiency.
Building institutional capacity: This includes assisting with the development of military education and training
systems, organizational structures, and doctrine.
Provides technical and tactical advice: Offers guidance on human resources military operations, including planning,
execution, and post-mission analysis.
Facilitates communication and coordination: Acts as a liaison between U.S. forces and Saudi military forces,
improving interoperability and mutual support.
Providing intelligence and situational awareness: Advisors may assist with intelligence gathering and analysis,
helping partner nations understand threats and make informed decisions.
Diplomacy and security cooperation
Fostering relationships and building trust: Advisors engage with host nation leadership and personnel, building
rapport and strengthening alliances and partnerships.
Promoting US national security interests: They represent US values and interests while assisting in the development of partner nation security capabilities.</t>
    </r>
  </si>
  <si>
    <t>ID</t>
  </si>
  <si>
    <t>26-6103</t>
  </si>
  <si>
    <t>TACOM-Anniston</t>
  </si>
  <si>
    <t>Traffic Management Specialist</t>
  </si>
  <si>
    <t>Anniston</t>
  </si>
  <si>
    <t>AL</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</si>
  <si>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</si>
  <si>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</si>
  <si>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</si>
  <si>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</si>
  <si>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</si>
  <si>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</si>
  <si>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</si>
  <si>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</si>
  <si>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</si>
  <si>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</si>
  <si>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</si>
  <si>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26-6103, Length 1 Year:</t>
    </r>
    <r>
      <rPr>
        <sz val="11"/>
        <color indexed="8"/>
        <rFont val="Calibri"/>
        <family val="2"/>
        <scheme val="minor"/>
      </rPr>
      <t xml:space="preserve">
Serves as Traffic Management Specialist (88N) in the Directorate Production Management. Plans, coordinates and controls materials and equipment moves by air, rail, motor, military convoy, etc. Develops and implements policies related to unit movement of cargoes for deployment contingency, rail, truck, aircraft shipments to support CONUS AND OCONUS Position receives and reviews shipment and movement directives or movement authorizations issued by higher headquarters and depot customers; prepares movement and loading plans; and determines materials, personnel, and equipment requirements to execute the shipment schedule on time. Develops load plans for movement of material to include keeping a master electronic file of all material moving from Anniston Army Depot. Reviews all related transportation regulations, including movement phases and time requirements, technical manuals, technical bulletins, USTRANS COM unit state transportation command field manuals, pamphlets, safety messages, and other materials to ensure the accuracy of documents implementation as directed. Serves as Anniston Army Depot primary point of contact for AMC and TACOM during the development and execution of movement and shipping plans. Provides technical expertise and guidance on all shipping movements by reviewing, validating and coordinating movements with shipping and mobilization movement plans provided by AMC and TACOM. Monitors rail movement and approves rail and aircraft loading plans to ensure the efficient use of rail cars and aircraft and continually monitors shipment for delay. Makes arrangements to ensure that necessary personnel and equipment are available for a safe and timely load out and movement. Pulls automated reports from SYNCADA and Cargo Movement Operation System (CMOS) in order to review these transactions and apply them to the Integrated Booking System (IBS) to review multiple carrier accounts for errors and financial reports are pulled and sent to IBO in order to verify accountability from a funds perspective to monitor payments sent to Shipping Carrier and funds spent by organization. Advises transportation and shipping personnel, as well as senior ANAD management on the requirements to certify delivery of materials and payment sent to carrier.
Qualifications:  Broad knowledge of the operations, practices, and policies of the organization's functional or program activities, such as supply to develop, integrate, and coordinate transportation plans and programs. Comprehensive knowledge of a wide range of traffic management policies and practices in a specialized function to support traffic management procurement, dedicated truck or air carrier service, foreign military sales and material management for supply depots.</t>
    </r>
  </si>
  <si>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</si>
  <si>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</si>
  <si>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</si>
  <si>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</si>
  <si>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</si>
  <si>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</si>
  <si>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</si>
  <si>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</si>
  <si>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</si>
  <si>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</si>
  <si>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</si>
  <si>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</si>
  <si>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26-6127</t>
  </si>
  <si>
    <t>USACE - Portland District (NWP)</t>
  </si>
  <si>
    <t>Culinary Specialist/Chef</t>
  </si>
  <si>
    <t>Portland</t>
  </si>
  <si>
    <t>OR</t>
  </si>
  <si>
    <t>26-6131</t>
  </si>
  <si>
    <t>Instructor Pilot Master Gunner</t>
  </si>
  <si>
    <t>26-6135</t>
  </si>
  <si>
    <t>AH-64D Powerplant Repairer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</si>
  <si>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</si>
  <si>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</si>
  <si>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</si>
  <si>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26-6135, Length 1 Year:</t>
    </r>
    <r>
      <rPr>
        <sz val="11"/>
        <color indexed="8"/>
        <rFont val="Calibri"/>
        <family val="2"/>
        <scheme val="minor"/>
      </rPr>
      <t xml:space="preserve">
Serve as an Aircraft Powerplant Repairer (15B)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powerplant systems—remove, install, disassemble, repair, and adjust engine components associated with the GE 701C turbine engine. Assist other 15 series MOSs with their aviation maintenance tasks as needed. Expect to cross train as a 15R (AH-64D Attack Helicopter Repairer) and train to perform FARP ops such as re-arm and re-fuel. Position is for a one-year tour with an opportunity to extend for an additional year.</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</si>
  <si>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</si>
  <si>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r>
      <t xml:space="preserve">26-6127, Length 179 days:
Performs duties as a Cook on a US Army Corps of Engineer Ready Reserve Vessel/Dredge.
Works under supervision of Cook-Steward, who makes work assignments and outlines the overall requirements of the job. Work is spot-checked by Cook-Steward relative to job performance and production. Work assignments may require the incumbent to work a split shift, weekends and holidays.
MAJOR DUTIES
Performs the following tasks in the preparation and serving of meals. Cuts and prepares poultry, fish, chops, steaks, roasts, etc., prior to cooking. Cuts, dices, grinds and slices vegetables and fruits. Weighs or measures ingredients in the preparation of foods. cooks meats, fish, poultry, vegetables, and desserts. Makes soups, stews, gravies, and sauces. Bakes bread, cakes and pastries as required. Apportions food for individual servings
Assists in preparing vegetables and salads, serving foods, and maintaining the galley, mess halls, store room, and refrigerator in clean and orderly condition.
WORKING CONDITIONS
Work is performed primarily in the galley where there is constant exposure to above average temperatures. Exposed to extremes of weather conditions, heat, and noise. There is danger of slippery decks and drowning. Must wear appropriate safety gear and protective clothing as required, and comply with sound safety practices. May be exposed to hot pipes, escaping steam and the effects of acids, solvents, and paint.
PHYSICAL EFFORT
Work requires moderate physical effort. Lifts and carries equipment and supplies normally up to 45 lbs and occasionally over 45 lbs. Work requires prolonged standing, walking and climbing, all of which can cause exertion of the lower back. The employee must maintain good lower back physical condition. 
SKILLS AND KNOWLEDGES
Position requires the ability to operate and maintain galley equipment. Must have the ability to learn the procedures associated with living on a vessel.
RESPONSIBILITY
Works under the general administrative supervision of the Cook Steward. Work assignments include verbal discussions as to the type of meals desired, management of menu planning, ordering of food stores, maintenance of galley equipment and cleanliness of the galley. 
</t>
    </r>
    <r>
      <rPr>
        <b/>
        <sz val="11"/>
        <color rgb="FF000000"/>
        <rFont val="Calibri"/>
        <family val="2"/>
        <scheme val="minor"/>
      </rPr>
      <t>QUALIFICATIONS</t>
    </r>
    <r>
      <rPr>
        <sz val="11"/>
        <color indexed="8"/>
        <rFont val="Calibri"/>
        <family val="2"/>
        <scheme val="minor"/>
      </rPr>
      <t xml:space="preserve">
Food service handler. Serve Safe Training Certification Course desired but not required. 
Merchant Marine Certification desired but not required
BLC Graduate
Current Army Fitness Test or ACFT within past 6 months and ability to pass AFT up arrival to new duty location
Up to date on all Medical and Administrative requirements
To apply for this position, please email your resume, military bio, three evaluations (if available), and your Soldier Talent Profile to SFC Tabitha Ruckman at tabitha.n.ruckman.mil@mail.mil.</t>
    </r>
  </si>
  <si>
    <t>Joint Base San Antonio</t>
  </si>
  <si>
    <t>26-6094</t>
  </si>
  <si>
    <t>SAF - IARC - Japan FMS Program</t>
  </si>
  <si>
    <t>Japan FMS Director</t>
  </si>
  <si>
    <t>Pentagon</t>
  </si>
  <si>
    <t>26-6125</t>
  </si>
  <si>
    <t>26-6156</t>
  </si>
  <si>
    <t>E4:E5:E6:E7:W1:W2</t>
  </si>
  <si>
    <t>Camp Atterbury</t>
  </si>
  <si>
    <r>
      <rPr>
        <b/>
        <sz val="11"/>
        <color rgb="FF000000"/>
        <rFont val="Calibri"/>
        <family val="2"/>
        <scheme val="minor"/>
      </rPr>
      <t>26-6125, Length 179 days:</t>
    </r>
    <r>
      <rPr>
        <sz val="11"/>
        <color indexed="8"/>
        <rFont val="Calibri"/>
        <family val="2"/>
        <scheme val="minor"/>
      </rPr>
      <t xml:space="preserve">
Hiring Two Soldiers
Performs duties as a Cook on a US Army Corps of Engineer Ready Reserve Vessel/Dredge.
Works under supervision of Cook-Steward, who makes work assignments and outlines the overall requirements of the job. Work is spot-checked by Cook-Steward relative to job performance and production. Work assignments may require the incumbent to work a split shift, weekends and holidays.
MAJOR DUTIES
Performs the following tasks in the preparation and serving of meals. Cuts and prepares poultry, fish, chops, steaks, roasts, etc., prior to cooking. Cuts, dices, grinds and slices vegetables and fruits. Weighs or measures ingredients in the preparation of foods. cooks meats, fish, poultry, vegetables, and desserts. Makes soups, stews, gravies, and sauces. Bakes bread, cakes and pastries as required. Apportions food for individual servings
Assists in preparing vegetables and salads, serving foods, and maintaining the galley, mess halls, store room, and refrigerator in clean and orderly condition.
WORKING CONDITIONS
Work is performed primarily in the galley where there is constant exposure to above average temperatures. Exposed to extremes of weather conditions, heat, and noise. There is danger of slippery decks and drowning. Must wear appropriate safety gear and protective clothing as required, and comply with sound safety practices. May be exposed to hot pipes, escaping steam and the effects of acids, solvents, and paint.
PHYSICAL EFFORT
Work requires moderate physical effort. Lifts and carries equipment and supplies normally up to 45 lbs and occasionally over 45 lbs. Work requires prolonged standing, walking and climbing, all of which can cause exertion of the lower back. The employee must maintain good lower back physical condition. 
SKILLS AND KNOWLEDGES
Position requires the ability to operate and maintain galley equipment. Must have the ability to learn the procedures associated with living on a vessel.
RESPONSIBILITY
Works under the general administrative supervision of the Cook Steward. Work assignments include verbal discussions as to the type of meals desired, management of menu planning, ordering of food stores, maintenance of galley equipment and cleanliness of the galley.
QUALIFICATIONS
Food service handler. Serve Safe Training Certification Course desired but not required. 
Merchant Marine Certification desired but not required
BLC Graduate
Current Army Fitness Test or ACFT within past 6 months and ability to pass AFT upon arrival to new duty location
Up to date on all Medical and Administrative requirement
To apply for this position, please email your resume, military bio, three evaluations (if available), and your Soldier Talent Profile to SFC Tabitha Ruckman at tabitha.n.ruckman.mil@mail.mil.</t>
    </r>
  </si>
  <si>
    <r>
      <rPr>
        <b/>
        <sz val="11"/>
        <color rgb="FF000000"/>
        <rFont val="Calibri"/>
        <family val="2"/>
        <scheme val="minor"/>
      </rPr>
      <t>26-6094, Length 1 Year:</t>
    </r>
    <r>
      <rPr>
        <sz val="11"/>
        <color indexed="8"/>
        <rFont val="Calibri"/>
        <family val="2"/>
        <scheme val="minor"/>
      </rPr>
      <t xml:space="preserve">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t>
    </r>
    <r>
      <rPr>
        <b/>
        <sz val="11"/>
        <color rgb="FF000000"/>
        <rFont val="Calibri"/>
        <family val="2"/>
        <scheme val="minor"/>
      </rPr>
      <t>Qualifications</t>
    </r>
    <r>
      <rPr>
        <sz val="11"/>
        <color indexed="8"/>
        <rFont val="Calibri"/>
        <family val="2"/>
        <scheme val="minor"/>
      </rPr>
      <t>: USAF Field Grade officer with International Affairs background with Japan. FMS experience required. Air Force Specialty Code (AFSC) of 16F or 16P desirable. Japanese language skills highly desirable. Secret clearance required.</t>
    </r>
  </si>
  <si>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</si>
  <si>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</si>
  <si>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</si>
  <si>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</si>
  <si>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</si>
  <si>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</si>
  <si>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26-6167</t>
  </si>
  <si>
    <t>DFAS-IND-JBL-Force Protection</t>
  </si>
  <si>
    <t>Security Assistant (OA)</t>
  </si>
  <si>
    <t>26-6174</t>
  </si>
  <si>
    <t>NCOA Senior Instructor</t>
  </si>
  <si>
    <t>E9</t>
  </si>
  <si>
    <t>26-6175</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</si>
  <si>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</si>
  <si>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</si>
  <si>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</si>
  <si>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</si>
  <si>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</si>
  <si>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</si>
  <si>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</si>
  <si>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</si>
  <si>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</si>
  <si>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</si>
  <si>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</si>
  <si>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</si>
  <si>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</si>
  <si>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</si>
  <si>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</si>
  <si>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</si>
  <si>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</si>
  <si>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</si>
  <si>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</si>
  <si>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</si>
  <si>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</si>
  <si>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26-6192</t>
  </si>
  <si>
    <t>DFAS-IND-ZH-Human Resources</t>
  </si>
  <si>
    <t>Human Resources Specialist</t>
  </si>
  <si>
    <t>E6:E7:E8:E9:O2:O3:O4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</si>
  <si>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</si>
  <si>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</si>
  <si>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</si>
  <si>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</si>
  <si>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</si>
  <si>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</si>
  <si>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26-6167, Length 1 Year:</t>
    </r>
    <r>
      <rPr>
        <sz val="11"/>
        <color indexed="8"/>
        <rFont val="Calibri"/>
        <family val="2"/>
        <scheme val="minor"/>
      </rPr>
      <t xml:space="preserve">
The purpose of this position is to serve as a Security Assistant to support the Site Support Office on matters relating to security programs; as well as assisting the Force Protection Officer on matters relating to collateral, personnel and information security. The incumbent will also be responsible for the administration of the electronic access control system as well as issue/verify and approve military and civilian identification cards along with management of associated database systems and functional processes. Administers the facility internal access control system through visual monitoring of security control panels, sound alarms, and visual observation of unsecured ingress/egress areas. Administers the system for reporting violations of building security policies and makes recommendations for corrective actions. Coordinates with Organizational Directors to determine access levels for staff members. Verifies and signs request forms authorizing issue of a DOD identification card to military personnel, their dependents, retirees, their dependents and others. The incumbent, using the Defense Eligibility Enrollment System (DEERS) data base, verifies that all applicants are legally entitled to a DOD identification card. The incumbent, after ensuring that all supplied information is correct and in the proper format, inputs data into the DEERS system to produce initial, updated or reissued ID cards. Incumbent takes adequate security measures to secure and protect DOD property and personnel records as directed. Fingerprints individuals requiring a National Agency check when notified by DFAS Human Resources. Manages and operates a data base system which digitally captures employee images and creates identification badges for building access and prepares a variety of reports. Through interaction with personnel offices, ensures accurate information is maintained for use by DFAS-IN Force Protection personnel.
Qualifications:  1. To have a active T3 clearance 
2. Pass Online Site Security Managers course within the 30 of serving the position.</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</si>
  <si>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</si>
  <si>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26-6175, Length 1 Year:</t>
    </r>
    <r>
      <rPr>
        <sz val="11"/>
        <color indexed="8"/>
        <rFont val="Calibri"/>
        <family val="2"/>
        <scheme val="minor"/>
      </rPr>
      <t xml:space="preserve">
Serve as an AH-64D Helicopter Repairer for the United States Army Flight Training Detachment (USAFTD) - Peace Vanguard. This is a foreign military sales (FMS) program supporting the country of Singapore in Marana, AZ with 57 US Soldiers, 56 Republic of Singapore Air Force (RSAF) Airmen, and six RSAF AH-64D Helicopters assigned.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Service member will complete and maintain assigned Defense Security Cooperation certificate for assigned functional area and certification level.</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</si>
  <si>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</si>
  <si>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</si>
  <si>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</si>
  <si>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</si>
  <si>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</si>
  <si>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26-6192, Length 1 Year:</t>
    </r>
    <r>
      <rPr>
        <sz val="11"/>
        <color indexed="8"/>
        <rFont val="Calibri"/>
        <family val="2"/>
        <scheme val="minor"/>
      </rPr>
      <t xml:space="preserve">
The position is located in the DFAS Humans Resources (HR) Labor &amp; Employee Relations Operations (LER Ops) Division, on the Reasonable Accommodation (RA) team. The RA team provides DFAS supervisors and managers advisory services and products on a reasonable accommodation issues.  
The HR Specialists will:
1. Provide advisory services to supervisors and managers on RA regulations and appropriate procedures for assessing and providing employee accommodations.
2. Assist managers in analyzing RA requests to include: assessing whether an employee meets the legal criteria, identifying the essential duties of an employee's position, assist in identifying possible job modifications, and determining if a requested accommodation is reasonable.
3. Prepare letters and decisions for supervisors and managers to issue to employees regarding their accommodation
requests.
4. Coordinate with DFAS Office of General Counsel (OGC) on complex RA cases or cases in which an RA may be denied.
Qualifications:  Recommended experience: medical document analysis; legal work (interpreting laws and regulations, preparing/analyzing legal documents)
Applicants email the following documents to PFI Coordinator**
Army: Soldier Talent Profile, Professional Resume, Military Bio
Air Force: vMPF, Professional Resume, Military Bio
PFI Coordinator: SFC Holly C. Tilley
holly.c.tilley.mil@mail.mil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</si>
  <si>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</si>
  <si>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</si>
  <si>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</si>
  <si>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</si>
  <si>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</si>
  <si>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</si>
  <si>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</si>
  <si>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</si>
  <si>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</si>
  <si>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</si>
  <si>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</si>
  <si>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</si>
  <si>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</si>
  <si>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COLBOL Programmer</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</si>
  <si>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</si>
  <si>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</si>
  <si>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</si>
  <si>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</si>
  <si>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</si>
  <si>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</si>
  <si>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</si>
  <si>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</si>
  <si>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</si>
  <si>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</si>
  <si>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</si>
  <si>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</si>
  <si>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</si>
  <si>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26-6223</t>
  </si>
  <si>
    <t>USACE - Chicago District (LRC)</t>
  </si>
  <si>
    <t>Chicago</t>
  </si>
  <si>
    <r>
      <rPr>
        <b/>
        <sz val="11"/>
        <color rgb="FF000000"/>
        <rFont val="Calibri"/>
        <family val="2"/>
        <scheme val="minor"/>
      </rPr>
      <t>26-6223, Length 1 Year</t>
    </r>
    <r>
      <rPr>
        <sz val="11"/>
        <color rgb="FF000000"/>
        <rFont val="Calibri"/>
        <family val="2"/>
        <scheme val="minor"/>
      </rPr>
      <t xml:space="preserve">:
Project Manager / Project Engineer for USACE's Chicago District, part of the Great Lakes &amp; Ohio River Division. The project manager will oversee and manage civil works projects from the initial planning phase through physical construction, and project close out. Project manager will be responsible for ensuring projects are completed on schedule, within scope, and under budget, with all applicable quality standards and while upholding USACE's commitment to public safety and environmental stewardship. 
</t>
    </r>
    <r>
      <rPr>
        <b/>
        <sz val="11"/>
        <color rgb="FF000000"/>
        <rFont val="Calibri"/>
        <family val="2"/>
        <scheme val="minor"/>
      </rPr>
      <t>Qualifications</t>
    </r>
    <r>
      <rPr>
        <sz val="11"/>
        <color rgb="FF000000"/>
        <rFont val="Calibri"/>
        <family val="2"/>
        <scheme val="minor"/>
      </rPr>
      <t>: PMP certification preferred but not required.</t>
    </r>
  </si>
  <si>
    <t>26-6230</t>
  </si>
  <si>
    <t>General Engineering and Maintenance Worker</t>
  </si>
  <si>
    <t>Montevideo</t>
  </si>
  <si>
    <t>MN</t>
  </si>
  <si>
    <t>26-6231</t>
  </si>
  <si>
    <t>Lead Security Guard</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</si>
  <si>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</si>
  <si>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</si>
  <si>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</si>
  <si>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</si>
  <si>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</si>
  <si>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26-6231, Length 1 Year:</t>
    </r>
    <r>
      <rPr>
        <sz val="11"/>
        <color indexed="8"/>
        <rFont val="Calibri"/>
        <family val="2"/>
        <scheme val="minor"/>
      </rPr>
      <t xml:space="preserve">
Service member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</si>
  <si>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</si>
  <si>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</si>
  <si>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</si>
  <si>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</si>
  <si>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</si>
  <si>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</si>
  <si>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</si>
  <si>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</si>
  <si>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</si>
  <si>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</si>
  <si>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</si>
  <si>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</si>
  <si>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26-6239, Length 1 Year:</t>
    </r>
    <r>
      <rPr>
        <sz val="11"/>
        <color indexed="8"/>
        <rFont val="Calibri"/>
        <family val="2"/>
        <scheme val="minor"/>
      </rPr>
      <t xml:space="preserve">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r>
  </si>
  <si>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</si>
  <si>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</si>
  <si>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</si>
  <si>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</si>
  <si>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25-6637</t>
  </si>
  <si>
    <t>Seal Beach</t>
  </si>
  <si>
    <t>26-6247</t>
  </si>
  <si>
    <t>Network Engineer</t>
  </si>
  <si>
    <t>E4:E5:E6:E7:O1:O2:O3:W1:W2:W3</t>
  </si>
  <si>
    <t>26-6248</t>
  </si>
  <si>
    <t>DLA Energy – Indo Pacific</t>
  </si>
  <si>
    <t>Chief of Plans and Exercises</t>
  </si>
  <si>
    <t>Pearl Harbor</t>
  </si>
  <si>
    <t>HI</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</si>
  <si>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</si>
  <si>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r>
      <rPr>
        <b/>
        <sz val="11"/>
        <color rgb="FF000000"/>
        <rFont val="Calibri"/>
        <family val="2"/>
        <scheme val="minor"/>
      </rPr>
      <t>26-6248, Length 1 Year:</t>
    </r>
    <r>
      <rPr>
        <sz val="11"/>
        <color indexed="8"/>
        <rFont val="Calibri"/>
        <family val="2"/>
        <scheme val="minor"/>
      </rPr>
      <t xml:space="preserve">
Directly responsible to the DLA Energy Indo-Pacific Integrator for the development/execution of DLA Energy Indo-Pacific Region Plans/Operations/Exercise support for INDOPACOM and Sub-Unified Commands/Joint Task Forces with the DLA Indo-Pacific Region Plans/Operations Subject Matter Experts and Liaison Officers, and in coordination with the DLA Energy Enterprise.  This is a joint critical billet requiring a joint specialty officer.  Directs joint service military and civilian personnel in deliberate planning of effective petroleum support in coordination with the Joint Logistics Enterprise (JLENT) comprised of the Combatant Command J4 Staff, Joint Service Component 4 Staffs, and Defense and Federal Agencies for peacetime and wartime operations, and the Chairman, Joint Chiefs of Staff (Tier-One) Exercises.  Partner with the appropriate JLENT staffs to aid in the development of Humanitarian Assistance and Disaster Relief (HA/DR) support planning, with applicable logistics annexes and logistics supportability analyses to ensure proper integration of information and synchronization of effort.  Integrally involved in all Joint and Combined warfighting exercises to coordinate the allocation of Energy resources and capabilities, where applicable, across the Indo-Pacific Region.  Works closely with the INDOPACOM Joint Petroleum Office to develop regional fuel infrastructure and product distribution plans.  Proactively monitor the dynamic operating environment to best align fuel support capabilities to meet INDOPACOM mission support requirements.  Promotes and oversees international bulk petroleum support agreements with foreign governments.
Qualifications:  Secret Clearance required; Top Secret Clearance w/ SCI desired.
AFSC: 21R4</t>
    </r>
  </si>
  <si>
    <t>26-6253</t>
  </si>
  <si>
    <r>
      <rPr>
        <b/>
        <sz val="11"/>
        <color rgb="FF000000"/>
        <rFont val="Calibri"/>
        <family val="2"/>
        <scheme val="minor"/>
      </rPr>
      <t>26-6253, Length 1 Year:</t>
    </r>
    <r>
      <rPr>
        <sz val="11"/>
        <color indexed="8"/>
        <rFont val="Calibri"/>
        <family val="2"/>
        <scheme val="minor"/>
      </rPr>
      <t xml:space="preserve">
Controls personnel access to and from highly restricted areas. Establishes the identity of all persons seeking access (including employees) by closely reviewing employee badges and other means of identification. Records visitor's name, address, place visited and issues passes/badges, arranging for escorts when required. Personnel and/or vehicles leaving the restricted areas will be checked for unauthorized items.
Patrols assigned post on foot or in vehicle. Detects and observes any unusual or abnormal condition, assesses the situation, and institutes emergency procedures by radio or telephone. Acts to prevent destruction/loss of property, protect people, or overcome and apprehend persons that precipitated the emergency.
APPLICANTS
Send the following documents to the PFI Coordinator for the position:
o Professional Resume (All)
o Military Bio (All)
o Soldier Talent Profile (Army)
o vMPF (Air Force)
PFI Coordinator: SFC Holly C. Tilley Email: holly.c.tilley.mil@mail.mil
Qualifications:  One year experience providing security or security related functions for government, military, or private institutions.</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</si>
  <si>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</si>
  <si>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</si>
  <si>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</si>
  <si>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</si>
  <si>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</si>
  <si>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26-6266</t>
  </si>
  <si>
    <t>DFAS-IND-Personnel Force Innovation</t>
  </si>
  <si>
    <t>PFI Case Manger/Recruiter</t>
  </si>
  <si>
    <r>
      <rPr>
        <b/>
        <sz val="11"/>
        <color rgb="FF000000"/>
        <rFont val="Calibri"/>
        <family val="2"/>
        <scheme val="minor"/>
      </rPr>
      <t>26-6266, Length 1-5 Years</t>
    </r>
    <r>
      <rPr>
        <sz val="11"/>
        <color indexed="8"/>
        <rFont val="Calibri"/>
        <family val="2"/>
        <scheme val="minor"/>
      </rPr>
      <t xml:space="preserve">
Incumbent will work as a PFI Case Manager and coordinate ADOS-AC packets for order processing and will process and oversee order requests for Army and Air Force Reserve and Guard members. Primary responsibilities will be to maintain situational awareness of all assigned service members to provide answers to leadership concerning status of individuals from application to orders publication. Must have a great attention to detail and be customer service oriented. Speaks with senior military leaders up to and including General Officers and Senior Executive Service Leaders from throughout the Department of Defense.
NOTE: This position is in Indianapolis, IN and includes PCS entitlements. Initial tour is for 1 year, extendable based on performance. 
</t>
    </r>
    <r>
      <rPr>
        <b/>
        <sz val="11"/>
        <color rgb="FF000000"/>
        <rFont val="Calibri"/>
        <family val="2"/>
        <scheme val="minor"/>
      </rPr>
      <t>Qualifications</t>
    </r>
    <r>
      <rPr>
        <sz val="11"/>
        <color indexed="8"/>
        <rFont val="Calibri"/>
        <family val="2"/>
        <scheme val="minor"/>
      </rPr>
      <t>:  Experience with M4S, AROWS and AROWS-R and Tour of Duty as a Force Requester recommended but not required.</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</si>
  <si>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</si>
  <si>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</si>
  <si>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</si>
  <si>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</si>
  <si>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</si>
  <si>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</si>
  <si>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</si>
  <si>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26-6277</t>
  </si>
  <si>
    <t>DCSA - DR</t>
  </si>
  <si>
    <t>Front Office Administrative NCO</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</si>
  <si>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</si>
  <si>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</si>
  <si>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</si>
  <si>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Our mission is to ensure a trusted federal, industrial, and affiliated workforce to advance and preserve America’s strategic edge. As the DCSA Front Office Administrative Noncommissioned Officer (NCO), you will drive the day-to-day operations of the command suite. You will provide critical executive support, handling confidential and sensitive duties while ensuring strict compliance with DoD and Federal policies to enable senior leader decision-making.
Executive Administration: Execute a wide range of administrative operations, applying critical thinking and NCO adaptability to resolve complex or ambiguous challenges.
Access &amp; Visitor Control: Serve as the primary face of the DCSA Front Office. Control access, professionally greet distinguished visitors, and manage all incoming communications, including high-level phone calls and executive mail.
Travel Management: Serve as the Defense Travel System (DTS) subject matter expert; establish accounts, draft travel authorizations, process vouchers, and manage claims for Front Office personnel.
Executive Communications: Coordinate the development, tracking, and dissemination of read-ahead materials, briefings, and talking points for high-level engagements with senior government officials, the Intelligence Community (IC), and industry partners.
Tasker Management: Draft, route, and manage recurring reports, taskers, and routine senior management inquiries to ensure information is effectively shared across appropriate directorates.
Schedule Synchronization: Assist in synchronizing Front Office executive calendars; proactively assess priorities and deconflict meetings as delegated by Executive Assistants and Executive Officers.
Event Coordination: Liaise seamlessly with internal DCSA offices and external entities (DoD, IC, Industry) to orchestrate visits, high-level meetings, and major events.
Logistics &amp; Resource Management: Act as the Front Office Property and Supply NCO. Manage inventory, balance the administrative budget, and oversee asset accountability.
IT Readiness: Oversee all Front Office IT requirements, coordinating swift technical support, equipment repairs, and hardware lifecycle refreshes.
Civilian experience will be considered for this position.
PCS is authorized.
</t>
    </r>
    <r>
      <rPr>
        <b/>
        <sz val="11"/>
        <color rgb="FF000000"/>
        <rFont val="Calibri"/>
        <family val="2"/>
        <scheme val="minor"/>
      </rPr>
      <t>Qualifications</t>
    </r>
    <r>
      <rPr>
        <sz val="11"/>
        <color indexed="8"/>
        <rFont val="Calibri"/>
        <family val="2"/>
        <scheme val="minor"/>
      </rPr>
      <t>:  Secret clearance with eligibility to upgrade required. TS/SCI clearance preferred.
Proven experience providing administrative or executive support to senior leaders or commanders.
Demonstrated ability to track projects, manage taskers, and successfully plan high-level meetings or events.
Familiarity with DoD administrative systems (e.g., DTS, tasker tracking systems).
Preferred: Experience with Microsoft SharePoint administration and content management.</t>
    </r>
  </si>
  <si>
    <t>26-6285</t>
  </si>
  <si>
    <t>USTRANSCOM-ARTRANS-HQ</t>
  </si>
  <si>
    <t>Information Technology NCO</t>
  </si>
  <si>
    <t>Scott AFB</t>
  </si>
  <si>
    <t>26-6286</t>
  </si>
  <si>
    <t>Cyber Operation Planner</t>
  </si>
  <si>
    <t>26-6287</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</si>
  <si>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</si>
  <si>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</si>
  <si>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</si>
  <si>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</si>
  <si>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</si>
  <si>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</si>
  <si>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</si>
  <si>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26-6286, Length 1 Year:</t>
    </r>
    <r>
      <rPr>
        <sz val="11"/>
        <color indexed="8"/>
        <rFont val="Calibri"/>
        <family val="2"/>
        <scheme val="minor"/>
      </rPr>
      <t xml:space="preserve">
Leads planning and execution of Defensive Cyber Operations to ensure the command maintains cyber resiliency and can operate effectively in a contested domain. Guide Cyber mission and Cyber effects efforts, providing objective cyber estimate to identify and assess cyber threats, combining operational planning data, intelligence analysis, and information technology security information.  Implement strategic and operational priorities for the ARTRANS Cyber Cell, enabling the Command to mature cyber response actions, priorities, and engagement at the DA, USTRANSCOM, ARCYBER, and AMC level.  Develops and maintains a deployable PACE communications plan for port operations, enabling uninterrupted command and control in degraded or contested environments.  Manage, implement, and publish cyber security-related guidance, to include task orders, OPORDs, FRAGOs, etc. Develop and implement a command incident response policy. Oversee command cybersecurity incident response actions, managing the team's priorities ensuring effective response and recovery, from event identification through closure.
Must have TS/SCI Clearance.</t>
    </r>
  </si>
  <si>
    <r>
      <rPr>
        <b/>
        <sz val="11"/>
        <color rgb="FF000000"/>
        <rFont val="Calibri"/>
        <family val="2"/>
        <scheme val="minor"/>
      </rPr>
      <t>26-6287, Length 1 year:</t>
    </r>
    <r>
      <rPr>
        <sz val="11"/>
        <color indexed="8"/>
        <rFont val="Calibri"/>
        <family val="2"/>
        <scheme val="minor"/>
      </rPr>
      <t xml:space="preserve">
Controls personnel access to and from highly restricted areas. Establishes the identity of all persons seeking access (including employees) by closely reviewing employee badges and other means of identification. Records visitor's name, address, place visited and issues passes/badges, arranging for escorts when required. Personnel and/or vehicles leaving the restricted areas will be checked for unauthorized items.
Patrols assigned post on foot or in vehicle. Detects and observes any unusual or abnormal condition, assesses the situation, and institutes emergency procedures by radio or telephone. Acts to prevent destruction/loss of property, protect people, or overcome and apprehend persons that precipitated the emergency.
Send the following documents to the PFI Coordinator for the position:
1. Professional Resume (All)
2. Military Bio (All)
3. Soldier Talent Profile (Army)
4. vMPF (Air Force)
PFI Coordinator: SFC Holly C. Tilley Email: holly.c.tilley.mil@mail.mil</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</si>
  <si>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</si>
  <si>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</si>
  <si>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</si>
  <si>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26-6297</t>
  </si>
  <si>
    <t>DCSA - HCO</t>
  </si>
  <si>
    <t>Military Admin NCO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</si>
  <si>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</si>
  <si>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</si>
  <si>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</si>
  <si>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r>
      <rPr>
        <b/>
        <sz val="11"/>
        <color rgb="FF000000"/>
        <rFont val="Calibri"/>
        <family val="2"/>
        <scheme val="minor"/>
      </rPr>
      <t>26-6297, Length 1 Year:</t>
    </r>
    <r>
      <rPr>
        <sz val="11"/>
        <color indexed="8"/>
        <rFont val="Calibri"/>
        <family val="2"/>
        <scheme val="minor"/>
      </rPr>
      <t xml:space="preserve">
Applicants must email the following documents to leanne.felvus-webb.mil@mail.mil for consideration
Professional Resume
Military Bio
Last three evaluations
1. Support the Military Integration Office of the Defense Counterintelligence and Security Agency (DCSA) as it combines both active, national guard, and reserve military personnel into one consolidated effort.
2. Track, promote and coordinate multiple mission surges which can lead to an uptick of activating 100 plus reservists.
3. Coordinate, prioritize, align, and oversee administration, operations and production support for all Service members.
4. Foster and manage operational and support relationships with outside commands.
5. Enable DCSA sustainment of Intelligence, Security, Counterintelligence, Training, and Support missions using active and reserve military talent. 
6. Review incoming directives, policies, and instructions, advising the Chief on those affecting overall organizations functions. 
7. Must be familiar with current service regulations.
8. Researches and analyzes data to be used in the preparation of various recurring and one-time reports. 
Civilian experience will be considered for eligibility.  PCS is authorized.
Administrative mission - personnel management, compose memos, correspondence, in-process/out-process and on-boarding/off-boarding management and tracking, record keeping, manage awards and decorations, perform evaluation review and submission, SOP development and improvement, manage distribution lists, monitor task management, facilitate staff actions, regulate and improve workflows, scrutinize financial and other transactions, advise senior leaders.
</t>
    </r>
    <r>
      <rPr>
        <b/>
        <sz val="11"/>
        <color rgb="FF000000"/>
        <rFont val="Calibri"/>
        <family val="2"/>
        <scheme val="minor"/>
      </rPr>
      <t>Qualifications</t>
    </r>
    <r>
      <rPr>
        <sz val="11"/>
        <color indexed="8"/>
        <rFont val="Calibri"/>
        <family val="2"/>
        <scheme val="minor"/>
      </rPr>
      <t>:  Familiarity with the following Army specific systems - IPPS-A (preferred HR Pro and R3 access), EES, iPERMS
Air Force specific systems - Leave Web, MyFSS
DOD systems - DTS, CATMS
MUST be a high-speed multi-tasker, posses ingenuity and skills to adapt quickly to OPTEMPO environment
TS clearance eligibility required.</t>
    </r>
  </si>
  <si>
    <t>26-6307</t>
  </si>
  <si>
    <t>Doctrine Developer</t>
  </si>
  <si>
    <t>26-6308</t>
  </si>
  <si>
    <t>USTRANSCOM</t>
  </si>
  <si>
    <t>Religious Affairs NCO</t>
  </si>
  <si>
    <t>26-6309</t>
  </si>
  <si>
    <t>Executive Assistant NCO</t>
  </si>
  <si>
    <t>Fort Belvoir</t>
  </si>
  <si>
    <t>26-6313</t>
  </si>
  <si>
    <t>Combat Medic Specialist</t>
  </si>
  <si>
    <t>Camp Darby</t>
  </si>
  <si>
    <t>Italy</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</si>
  <si>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</si>
  <si>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</si>
  <si>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</si>
  <si>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</si>
  <si>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</si>
  <si>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26-6313, Length 1 year:</t>
    </r>
    <r>
      <rPr>
        <sz val="11"/>
        <color indexed="8"/>
        <rFont val="Calibri"/>
        <family val="2"/>
        <scheme val="minor"/>
      </rPr>
      <t xml:space="preserve">
As a combat medic specialist for the 839th Transportation Battalion in Livorno, Italy, provide immediate treatment and acute care for service members while coordinating higher-level medical services both in garrison and during port operations. Serve as the unit’s first-line medical specialist, handling daily sick calls, managing minor injuries and illnesses, and expediting access to specialty care by facilitating referrals and authorizations through ISOS, reducing wait times. During port operations, act as the first-line medical specialist and emergency contact, providing stabilization and support in austere environments where civilian medical assistance may be delayed. Maintain a stock of essential non-scheduled pharmaceuticals and medical equipment, facilitate coordination of refills of chronic medications with the Military Treatment Facility, and monitor prescribed medications to ensure compliance with military standards. Conduct and coordinate health assessments, immunizations, and manage medical readiness documentation, including records review for Periodic Health Assessments, and assistance with profiles and waivers. Assist with updating medical records in MEDPROS and Genesis, ensuring accurate documentation and continuity of care. Collaborate with mental health professionals, identifying behavioral health issues, facilitating referrals, and supporting scheduling of virtual appointments to ensure comprehensive healthcare support for service members.
</t>
    </r>
    <r>
      <rPr>
        <b/>
        <sz val="11"/>
        <color rgb="FF000000"/>
        <rFont val="Calibri"/>
        <family val="2"/>
        <scheme val="minor"/>
      </rPr>
      <t>Qualifications</t>
    </r>
    <r>
      <rPr>
        <sz val="11"/>
        <color indexed="8"/>
        <rFont val="Calibri"/>
        <family val="2"/>
        <scheme val="minor"/>
      </rPr>
      <t>:  Must have knowledge of general patient treatment, limited primary care, assisting with outpatient and inpatient care, dispensing medications, and managing daily sick call. Familiarity with soldier medical readiness programs to include MEDPROS and MHS Genesis.</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</si>
  <si>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</si>
  <si>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r>
      <rPr>
        <b/>
        <sz val="11"/>
        <color rgb="FF000000"/>
        <rFont val="Calibri"/>
        <family val="2"/>
        <scheme val="minor"/>
      </rPr>
      <t>26-6307, Length 185 days:</t>
    </r>
    <r>
      <rPr>
        <sz val="11"/>
        <color indexed="8"/>
        <rFont val="Calibri"/>
        <family val="2"/>
        <scheme val="minor"/>
      </rPr>
      <t xml:space="preserve">
Serves as a doctrine writer, analyst and developer in ARTRANS G5 responsible for the advancement of new and updated/revised Joint/Army doctrine for ARTRANS support to the US Army and Joint Forces as the Army Service Component Command to USTRANSCOM.  Most current publications do not reflect ARTRANS' new name nor reflect its newly revised operating concept and responsibilities to the Department of War and Department of the Army under the Army’s Transformation in Concept (TiC) Executive Order (EXORD).
</t>
    </r>
    <r>
      <rPr>
        <b/>
        <sz val="11"/>
        <color rgb="FF000000"/>
        <rFont val="Calibri"/>
        <family val="2"/>
        <scheme val="minor"/>
      </rPr>
      <t>Qualifications</t>
    </r>
    <r>
      <rPr>
        <sz val="11"/>
        <color indexed="8"/>
        <rFont val="Calibri"/>
        <family val="2"/>
        <scheme val="minor"/>
      </rPr>
      <t>:  Command and General Staff graduate preferred.</t>
    </r>
  </si>
  <si>
    <r>
      <rPr>
        <b/>
        <sz val="11"/>
        <color rgb="FF000000"/>
        <rFont val="Calibri"/>
        <family val="2"/>
        <scheme val="minor"/>
      </rPr>
      <t>26-6309, Length 1 Year:</t>
    </r>
    <r>
      <rPr>
        <sz val="11"/>
        <color indexed="8"/>
        <rFont val="Calibri"/>
        <family val="2"/>
        <scheme val="minor"/>
      </rPr>
      <t xml:space="preserve">
Responsible for supporting the Director of Supplier Operations. Provides administrative support and performs numerous duties, including scheduling, 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Candidate must be proficient in MS Office products. Service Branches considered: Army or Air Force only.
Security Clearance: Secret</t>
    </r>
  </si>
  <si>
    <t>DCSA - CFO</t>
  </si>
  <si>
    <t>26-6191</t>
  </si>
  <si>
    <t xml:space="preserve">DLA Energy – HQ </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</si>
  <si>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</si>
  <si>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</si>
  <si>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</si>
  <si>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</si>
  <si>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</si>
  <si>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</si>
  <si>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</si>
  <si>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</si>
  <si>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25-6637, Length 1 Year:</t>
    </r>
    <r>
      <rPr>
        <sz val="11"/>
        <color indexed="8"/>
        <rFont val="Calibri"/>
        <family val="2"/>
        <scheme val="minor"/>
      </rPr>
      <t xml:space="preserve">
Provide Strategic and operational energy logistics sustainment of steady state and contingency operations in the Western Hemisphere (Continental United States (CONUS), Alaska, Canada, Central and South Americas and the Caribbean Sea).  Includes support of strategic to operational energy logistics sustainment planning, analysis, exercises and execution of Homeland Defense (HD) and DoD Support to Civil Authorities (DSCA) operations for Combatant Commands (CCMDs), Federal/State Agencies (Interagency) and International Allies.  Includes providing timely, on-specification fuels and energy sustainment to DoD and Non-DoD customers within the DLA Energy Americas region (Western Hemisphere), by executing: supplier, customer, and quality operations functions. Energy sustainment includes:  bulk fuel (aviation), bunkers (marine), direct delivery fuels (i.e. gasoline &amp; diesel fuels), into-plane (aviation), missile/cryogenic, lube oil and coal. Bulk fuel storage and distribution support includes contract administration coordination and inventory accountability of DLA owned products (Capitalized Products). Provide essential, timely and professional Command level Budget, Program Analyst and administrative support for the 50 civilian and military personnel of DLA Energy Americas West enabling them to accomplish their core functions of providing critical energy support to Department of Defense and Whole of Government in the Western Hemisphere for Homeland Defense and Disaster Response. Provide Americas Command Group, Staff and Americas Regional Commands support for administrative and internal operations, as needed.  Manage all civilian coordination for staffing and submission of awards (Individual and Team Awards) and administrative actions as directed by Americas West Command Group (Commander and Deputy).  Manage the issue and recovery of building employee and visitor badges required for access to DLA Energy Americas West Building.  Maintain adequate administrative supplies in support of Americas West Command Group.  Assist the Americas West region in the coordination, staffing and responses for internal and external taskers and request for information.
</t>
    </r>
    <r>
      <rPr>
        <b/>
        <sz val="11"/>
        <color rgb="FF000000"/>
        <rFont val="Calibri"/>
        <family val="2"/>
        <scheme val="minor"/>
      </rPr>
      <t>Qualifications</t>
    </r>
    <r>
      <rPr>
        <sz val="11"/>
        <color indexed="8"/>
        <rFont val="Calibri"/>
        <family val="2"/>
        <scheme val="minor"/>
      </rPr>
      <t>:  Applicants must submit the following documents in their application to be considered for the position; Enlisted Record Brief, Official Military Photo, Last three Military Evaluations, Physical Fitness Test, and Military Biography.</t>
    </r>
  </si>
  <si>
    <r>
      <rPr>
        <b/>
        <sz val="11"/>
        <color rgb="FF000000"/>
        <rFont val="Calibri"/>
        <family val="2"/>
        <scheme val="minor"/>
      </rPr>
      <t>26-6191, Length 1 Year:</t>
    </r>
    <r>
      <rPr>
        <sz val="11"/>
        <color indexed="8"/>
        <rFont val="Calibri"/>
        <family val="2"/>
        <scheme val="minor"/>
      </rPr>
      <t xml:space="preserve">
Responsible for supporting the DLA Energy commander and/or deputy commander. Provides administrative support and performs numerous duties, including scheduling,writing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Secret Clearance required, Highly desires some executive secretary and protocol experience, however not required.</t>
    </r>
  </si>
  <si>
    <t>26-6328</t>
  </si>
  <si>
    <t>Chief, Customer Operations</t>
  </si>
  <si>
    <t>Guam</t>
  </si>
  <si>
    <t>US Territories</t>
  </si>
  <si>
    <r>
      <rPr>
        <b/>
        <sz val="11"/>
        <color rgb="FF000000"/>
        <rFont val="Calibri"/>
        <family val="2"/>
        <scheme val="minor"/>
      </rPr>
      <t>26-6328, Length 400 days:</t>
    </r>
    <r>
      <rPr>
        <sz val="11"/>
        <color indexed="8"/>
        <rFont val="Calibri"/>
        <family val="2"/>
        <scheme val="minor"/>
      </rPr>
      <t xml:space="preserve">
Primary Mission: Serve as the DLA interface for executing integrated material management, distribution operations, and demand planning of bulk petroleum products and energy services for U.S. forces across 22 nations in the Indo-Pacific South-West region.
Oversees customer service and support operations for multiple civilian and military agencies, including USINDOPACOM, service component commands, and Joint Task Forces (JTFs). Assesses and reviews supply chain fuels models to drive accurate demand planning and ensure seamless customer order fulfillment. Coordinates closely with supply planners and commercial vendors to support bulk fuel requirements for land, air, and sea operations, intervening to resolve complex customer issues across 28 Posts, Camps and Stations (PC&amp;S) locations in 10 countries.
Develops and integrates critical Class III bulk supply chain plans and facility capability models (Fuel Models) to support USINDOPACOM's strategic logistics requirements. Evaluates, orders, and monitors the resupply of eight (8) Defense Fuel Support Points (DFSPs) to assure maintenance of 350 million gallons of physical inventory in accordance with the DLA Energy Inventory Management Plan (IMP). Assures bulk fuel distribution operations successfully support recurring exercises (e.g., Cobra Gold, Valiant Shield, Cope North, Talisman Saber, Balikatan, Pacific Partnership).
Leads the CRM Cell/Support Team in assessing petroleum distribution capabilities and assuring product integrity for nearly 55 contractor-operated into-plane and bunker facilities. Directs team workload, coaches personnel, assesses team strengths, and resolves informal complaints. Intercedes with supervisors on performance management, promotions, and peer reviews for GS-12 base-level staff.
Assesses and integrates key civil and commercial capabilities (International Airports, Port Authorities, Refineries, and Transportation Providers) with military service and civil defense capabilities. 
Ensures all manual and system processes comply with internal controls, laws, and policies. Develops internal control test plans and implements corrective action plans to resolve audit deficiencies associated with fuel inventory and distribution tracking.
</t>
    </r>
    <r>
      <rPr>
        <b/>
        <sz val="11"/>
        <color rgb="FF000000"/>
        <rFont val="Calibri"/>
        <family val="2"/>
        <scheme val="minor"/>
      </rPr>
      <t>Qualifications</t>
    </r>
    <r>
      <rPr>
        <sz val="11"/>
        <color indexed="8"/>
        <rFont val="Calibri"/>
        <family val="2"/>
        <scheme val="minor"/>
      </rPr>
      <t>:  Field Grade Officers (O-3 to O-4) USA: 90A/92F USN: 3100/ USAF: 21R/USMC: 0402
 Secret Clearance required.
 Official passport to facilitate TDY in USINDOPACOM AOR required.  
TDY enroute is desired for orientation and indoctrination, consisting of three (3) days at DLA Energy Headquarters (Fort Belvoir, VA) and two (2) days at DLA Energy Indo-Pacific (Pearl Harbor, HI), with travel, per diem, and a rental car fully authorized.</t>
    </r>
  </si>
  <si>
    <t>26-6332</t>
  </si>
  <si>
    <t>Structural Engineer</t>
  </si>
  <si>
    <t>St Paul</t>
  </si>
  <si>
    <t>26-6333</t>
  </si>
  <si>
    <t>DCSA - SPO</t>
  </si>
  <si>
    <t>Operations Center Watch Officer</t>
  </si>
  <si>
    <t>E6:E7:E8:E9:O1:O2:O3</t>
  </si>
  <si>
    <t>26-6334</t>
  </si>
  <si>
    <t>DCSA - OCCA</t>
  </si>
  <si>
    <t>Senior Executive Speechwriter</t>
  </si>
  <si>
    <t>26-6335</t>
  </si>
  <si>
    <t>DISA - J411</t>
  </si>
  <si>
    <t>Logistics Inventory Specialist</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</si>
  <si>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</si>
  <si>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</si>
  <si>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</si>
  <si>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r>
      <rPr>
        <b/>
        <sz val="11"/>
        <color rgb="FF000000"/>
        <rFont val="Calibri"/>
        <family val="2"/>
        <scheme val="minor"/>
      </rPr>
      <t>26-6355, Length 1 Year;</t>
    </r>
    <r>
      <rPr>
        <sz val="11"/>
        <color indexed="8"/>
        <rFont val="Calibri"/>
        <family val="2"/>
        <scheme val="minor"/>
      </rPr>
      <t xml:space="preserve">
Responsible for receiving, inspecting, and documenting all incoming bulk shipments of devices.  Responsible to formally report any discrepancies between shipping manifests and the physically received items.
Maintain an accurate, real-time inventory of all DMCC assets under J4's control.
Packaging and shipping fully kitted and provisioned devices end-users at both CONUS and OCONUS locations.
</t>
    </r>
    <r>
      <rPr>
        <b/>
        <sz val="11"/>
        <color rgb="FF000000"/>
        <rFont val="Calibri"/>
        <family val="2"/>
        <scheme val="minor"/>
      </rPr>
      <t>Qualifications</t>
    </r>
    <r>
      <rPr>
        <sz val="11"/>
        <color indexed="8"/>
        <rFont val="Calibri"/>
        <family val="2"/>
        <scheme val="minor"/>
      </rPr>
      <t>:  Security Clearance Level- Secret</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</si>
  <si>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</si>
  <si>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</si>
  <si>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</si>
  <si>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</si>
  <si>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</si>
  <si>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</si>
  <si>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</si>
  <si>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</si>
  <si>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</si>
  <si>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</si>
  <si>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</si>
  <si>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</si>
  <si>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</si>
  <si>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</si>
  <si>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</si>
  <si>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</si>
  <si>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</si>
  <si>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</si>
  <si>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</si>
  <si>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</si>
  <si>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</si>
  <si>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</si>
  <si>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</si>
  <si>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</si>
  <si>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</si>
  <si>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t xml:space="preserve">Update Duty Descriptoin and Grade..  Also added to the "tours added" tab </t>
  </si>
  <si>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t>
    </r>
    <r>
      <rPr>
        <b/>
        <sz val="11"/>
        <color rgb="FF000000"/>
        <rFont val="Calibri"/>
        <family val="2"/>
        <scheme val="minor"/>
      </rPr>
      <t>Qualifications</t>
    </r>
    <r>
      <rPr>
        <sz val="11"/>
        <color indexed="8"/>
        <rFont val="Calibri"/>
        <family val="2"/>
        <scheme val="minor"/>
      </rPr>
      <t>: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</si>
  <si>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t>
    </r>
    <r>
      <rPr>
        <b/>
        <sz val="11"/>
        <color rgb="FF000000"/>
        <rFont val="Calibri"/>
        <family val="2"/>
        <scheme val="minor"/>
      </rPr>
      <t>Qualification</t>
    </r>
    <r>
      <rPr>
        <sz val="11"/>
        <color indexed="8"/>
        <rFont val="Calibri"/>
        <family val="2"/>
        <scheme val="minor"/>
      </rPr>
      <t>/</t>
    </r>
    <r>
      <rPr>
        <b/>
        <sz val="11"/>
        <color rgb="FF000000"/>
        <rFont val="Calibri"/>
        <family val="2"/>
        <scheme val="minor"/>
      </rPr>
      <t>Skills</t>
    </r>
    <r>
      <rPr>
        <sz val="11"/>
        <color indexed="8"/>
        <rFont val="Calibri"/>
        <family val="2"/>
        <scheme val="minor"/>
      </rPr>
      <t>: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</si>
  <si>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t>
    </r>
    <r>
      <rPr>
        <b/>
        <sz val="11"/>
        <color rgb="FF000000"/>
        <rFont val="Calibri"/>
        <family val="2"/>
        <scheme val="minor"/>
      </rPr>
      <t>Qualifications</t>
    </r>
    <r>
      <rPr>
        <sz val="11"/>
        <color indexed="8"/>
        <rFont val="Calibri"/>
        <family val="2"/>
        <scheme val="minor"/>
      </rPr>
      <t>:  Grade: O-3 / O-4 or CW2 / CW3 (relevant experience beneficial).
Desired: Background in aviation logistics, supply chain management, and/or maintenance. Prior experience working in or directly supporting a depot-level maintenance</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</si>
  <si>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</si>
  <si>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t>
    </r>
    <r>
      <rPr>
        <b/>
        <sz val="11"/>
        <color rgb="FF000000"/>
        <rFont val="Calibri"/>
        <family val="2"/>
        <scheme val="minor"/>
      </rPr>
      <t>Qualifications</t>
    </r>
    <r>
      <rPr>
        <sz val="11"/>
        <color indexed="8"/>
        <rFont val="Calibri"/>
        <family val="2"/>
        <scheme val="minor"/>
      </rPr>
      <t>: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</si>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</sst>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90">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5" fillId="0" borderId="1" xfId="0" applyFont="1" applyBorder="1" applyAlignment="1">
      <alignment horizontal="center"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vertical="top"/>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1" fillId="5" borderId="0" xfId="0" applyFont="1" applyFill="1" applyAlignment="1">
      <alignment horizontal="left" vertical="top"/>
    </xf>
  </cellXfs>
  <cellStyles count="2">
    <cellStyle name="Hyperlink" xfId="1" builtinId="8"/>
    <cellStyle name="Normal" xfId="0" builtinId="0"/>
  </cellStyles>
  <dxfs count="35">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1640625" defaultRowHeight="15.5"/>
  <cols>
    <col min="1" max="1" width="138.1796875" style="11" customWidth="1"/>
    <col min="2" max="16384" width="8.81640625" style="11"/>
  </cols>
  <sheetData>
    <row r="1" spans="1:1" ht="23.5">
      <c r="A1" s="14" t="s">
        <v>42</v>
      </c>
    </row>
    <row r="2" spans="1:1">
      <c r="A2" s="13" t="s">
        <v>53</v>
      </c>
    </row>
    <row r="3" spans="1:1" ht="77.5">
      <c r="A3" s="9" t="s">
        <v>54</v>
      </c>
    </row>
    <row r="4" spans="1:1">
      <c r="A4" s="9"/>
    </row>
    <row r="5" spans="1:1">
      <c r="A5" s="12" t="s">
        <v>55</v>
      </c>
    </row>
    <row r="6" spans="1:1" ht="62">
      <c r="A6" s="10" t="s">
        <v>62</v>
      </c>
    </row>
    <row r="7" spans="1:1">
      <c r="A7" s="10" t="s">
        <v>56</v>
      </c>
    </row>
    <row r="8" spans="1:1">
      <c r="A8" s="10" t="s">
        <v>57</v>
      </c>
    </row>
    <row r="9" spans="1:1">
      <c r="A9" s="10" t="s">
        <v>58</v>
      </c>
    </row>
    <row r="10" spans="1:1">
      <c r="A10" s="10" t="s">
        <v>61</v>
      </c>
    </row>
    <row r="12" spans="1:1">
      <c r="A12" s="12" t="s">
        <v>59</v>
      </c>
    </row>
    <row r="13" spans="1:1" ht="31">
      <c r="A13" s="10" t="s">
        <v>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102"/>
  <sheetViews>
    <sheetView tabSelected="1" zoomScale="70" zoomScaleNormal="70" zoomScaleSheetLayoutView="40" zoomScalePageLayoutView="50" workbookViewId="0">
      <pane ySplit="1" topLeftCell="A2" activePane="bottomLeft" state="frozen"/>
      <selection pane="bottomLeft" activeCell="E34" sqref="E34"/>
    </sheetView>
  </sheetViews>
  <sheetFormatPr defaultColWidth="9.1796875" defaultRowHeight="54.65" customHeight="1"/>
  <cols>
    <col min="1" max="1" width="15.7265625" style="2" customWidth="1"/>
    <col min="2" max="2" width="31" style="25" customWidth="1"/>
    <col min="3" max="3" width="23.81640625" style="25" customWidth="1"/>
    <col min="4" max="4" width="33.1796875" style="16" customWidth="1"/>
    <col min="5" max="5" width="117.1796875" style="26" customWidth="1"/>
    <col min="6" max="6" width="13.54296875" style="25" customWidth="1"/>
    <col min="7" max="7" width="21" style="25" customWidth="1"/>
    <col min="8" max="8" width="16.81640625" style="25" customWidth="1"/>
    <col min="9" max="9" width="14.54296875" style="4" customWidth="1"/>
    <col min="10" max="10" width="23.1796875" style="26" customWidth="1"/>
    <col min="11" max="11" width="17.1796875" style="20" customWidth="1"/>
    <col min="12" max="12" width="26.54296875" style="26" customWidth="1"/>
    <col min="13" max="16384" width="9.1796875" style="25"/>
  </cols>
  <sheetData>
    <row r="1" spans="1:12" s="22" customFormat="1" ht="53.5" customHeight="1">
      <c r="A1" s="17" t="s">
        <v>21</v>
      </c>
      <c r="B1" s="21" t="s">
        <v>22</v>
      </c>
      <c r="C1" s="21" t="s">
        <v>23</v>
      </c>
      <c r="D1" s="18" t="s">
        <v>24</v>
      </c>
      <c r="E1" s="17" t="s">
        <v>20</v>
      </c>
      <c r="F1" s="21" t="s">
        <v>17</v>
      </c>
      <c r="G1" s="21" t="s">
        <v>18</v>
      </c>
      <c r="H1" s="21" t="s">
        <v>19</v>
      </c>
      <c r="I1" s="17" t="s">
        <v>40</v>
      </c>
      <c r="J1" s="21" t="s">
        <v>41</v>
      </c>
      <c r="K1" s="19" t="s">
        <v>26</v>
      </c>
      <c r="L1" s="49" t="s">
        <v>43</v>
      </c>
    </row>
    <row r="2" spans="1:12" ht="54.65" customHeight="1">
      <c r="A2" s="1" t="s">
        <v>310</v>
      </c>
      <c r="B2" s="23" t="s">
        <v>50</v>
      </c>
      <c r="C2" s="23" t="s">
        <v>51</v>
      </c>
      <c r="D2" s="15" t="s">
        <v>311</v>
      </c>
      <c r="E2" s="24" t="s">
        <v>319</v>
      </c>
      <c r="F2" s="23" t="s">
        <v>1</v>
      </c>
      <c r="G2" s="23" t="s">
        <v>35</v>
      </c>
      <c r="H2" s="23" t="s">
        <v>142</v>
      </c>
      <c r="I2" s="3" t="s">
        <v>29</v>
      </c>
      <c r="J2" s="24" t="s">
        <v>3</v>
      </c>
      <c r="K2" s="61" t="str">
        <f>HYPERLINK("mailto:"&amp;VLOOKUP(L2,'CONCAT Codes'!$A$14:$G$26,5,FALSE)&amp;"?subject="&amp;_xlfn.CONCAT(C2," - APPLICANT for ",A2)&amp;"&amp;cc="&amp;'CONCAT Codes'!$A$32&amp;"&amp;body="&amp;D2&amp;"%0A%0APlease see my resume and bio for the above tour.","Click HERE to apply")</f>
        <v>Click HERE to apply</v>
      </c>
      <c r="L2" s="24" t="s">
        <v>47</v>
      </c>
    </row>
    <row r="3" spans="1:12" ht="54.65" customHeight="1">
      <c r="A3" s="1" t="s">
        <v>348</v>
      </c>
      <c r="B3" s="23" t="s">
        <v>268</v>
      </c>
      <c r="C3" s="23" t="s">
        <v>269</v>
      </c>
      <c r="D3" s="15" t="s">
        <v>349</v>
      </c>
      <c r="E3" s="24" t="s">
        <v>352</v>
      </c>
      <c r="F3" s="23" t="s">
        <v>1</v>
      </c>
      <c r="G3" s="23" t="s">
        <v>350</v>
      </c>
      <c r="H3" s="23" t="s">
        <v>351</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44</v>
      </c>
    </row>
    <row r="4" spans="1:12" ht="54.65" customHeight="1">
      <c r="A4" s="1" t="s">
        <v>358</v>
      </c>
      <c r="B4" s="23" t="s">
        <v>50</v>
      </c>
      <c r="C4" s="23" t="s">
        <v>51</v>
      </c>
      <c r="D4" s="15" t="s">
        <v>359</v>
      </c>
      <c r="E4" s="24" t="s">
        <v>364</v>
      </c>
      <c r="F4" s="23" t="s">
        <v>1</v>
      </c>
      <c r="G4" s="23" t="s">
        <v>186</v>
      </c>
      <c r="H4" s="23" t="s">
        <v>142</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47</v>
      </c>
    </row>
    <row r="5" spans="1:12" ht="54.65" customHeight="1">
      <c r="A5" s="1" t="s">
        <v>362</v>
      </c>
      <c r="B5" s="23" t="s">
        <v>50</v>
      </c>
      <c r="C5" s="23" t="s">
        <v>51</v>
      </c>
      <c r="D5" s="15" t="s">
        <v>363</v>
      </c>
      <c r="E5" s="24" t="s">
        <v>366</v>
      </c>
      <c r="F5" s="23" t="s">
        <v>1</v>
      </c>
      <c r="G5" s="23" t="s">
        <v>186</v>
      </c>
      <c r="H5" s="23" t="s">
        <v>142</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2" ht="54.65" customHeight="1">
      <c r="A6" s="1" t="s">
        <v>479</v>
      </c>
      <c r="B6" s="23" t="s">
        <v>50</v>
      </c>
      <c r="C6" s="23" t="s">
        <v>51</v>
      </c>
      <c r="D6" s="15" t="s">
        <v>207</v>
      </c>
      <c r="E6" s="24" t="s">
        <v>488</v>
      </c>
      <c r="F6" s="23" t="s">
        <v>1</v>
      </c>
      <c r="G6" s="23" t="s">
        <v>28</v>
      </c>
      <c r="H6" s="23" t="s">
        <v>142</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2" ht="54.65" customHeight="1">
      <c r="A7" s="1" t="s">
        <v>484</v>
      </c>
      <c r="B7" s="23" t="s">
        <v>50</v>
      </c>
      <c r="C7" s="23" t="s">
        <v>51</v>
      </c>
      <c r="D7" s="15" t="s">
        <v>392</v>
      </c>
      <c r="E7" s="24" t="s">
        <v>490</v>
      </c>
      <c r="F7" s="23" t="s">
        <v>1</v>
      </c>
      <c r="G7" s="23" t="s">
        <v>27</v>
      </c>
      <c r="H7" s="23" t="s">
        <v>142</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2" ht="54.65" customHeight="1">
      <c r="A8" s="1" t="s">
        <v>579</v>
      </c>
      <c r="B8" s="23" t="s">
        <v>50</v>
      </c>
      <c r="C8" s="23" t="s">
        <v>51</v>
      </c>
      <c r="D8" s="15" t="s">
        <v>580</v>
      </c>
      <c r="E8" s="24" t="s">
        <v>585</v>
      </c>
      <c r="F8" s="23" t="s">
        <v>1</v>
      </c>
      <c r="G8" s="23" t="s">
        <v>30</v>
      </c>
      <c r="H8" s="23" t="s">
        <v>142</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2" ht="54.65" customHeight="1">
      <c r="A9" s="1" t="s">
        <v>581</v>
      </c>
      <c r="B9" s="23" t="s">
        <v>50</v>
      </c>
      <c r="C9" s="23" t="s">
        <v>51</v>
      </c>
      <c r="D9" s="15" t="s">
        <v>582</v>
      </c>
      <c r="E9" s="24" t="s">
        <v>586</v>
      </c>
      <c r="F9" s="23" t="s">
        <v>1</v>
      </c>
      <c r="G9" s="23" t="s">
        <v>39</v>
      </c>
      <c r="H9" s="23" t="s">
        <v>142</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2" ht="54.65" customHeight="1">
      <c r="A10" s="1" t="s">
        <v>627</v>
      </c>
      <c r="B10" s="23" t="s">
        <v>50</v>
      </c>
      <c r="C10" s="23" t="s">
        <v>51</v>
      </c>
      <c r="D10" s="15" t="s">
        <v>628</v>
      </c>
      <c r="E10" s="24" t="s">
        <v>633</v>
      </c>
      <c r="F10" s="23" t="s">
        <v>1</v>
      </c>
      <c r="G10" s="23" t="s">
        <v>186</v>
      </c>
      <c r="H10" s="23" t="s">
        <v>142</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2" ht="54.65" customHeight="1">
      <c r="A11" s="1" t="s">
        <v>260</v>
      </c>
      <c r="B11" s="23" t="s">
        <v>8</v>
      </c>
      <c r="C11" s="23" t="s">
        <v>259</v>
      </c>
      <c r="D11" s="15" t="s">
        <v>261</v>
      </c>
      <c r="E11" s="24" t="s">
        <v>262</v>
      </c>
      <c r="F11" s="23" t="s">
        <v>25</v>
      </c>
      <c r="G11" s="23" t="s">
        <v>28</v>
      </c>
      <c r="H11" s="23" t="s">
        <v>9</v>
      </c>
      <c r="I11" s="3" t="s">
        <v>7</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65</v>
      </c>
    </row>
    <row r="12" spans="1:12" ht="54.65" customHeight="1">
      <c r="A12" s="1" t="s">
        <v>285</v>
      </c>
      <c r="B12" s="23" t="s">
        <v>33</v>
      </c>
      <c r="C12" s="23" t="s">
        <v>225</v>
      </c>
      <c r="D12" s="15" t="s">
        <v>226</v>
      </c>
      <c r="E12" s="24" t="s">
        <v>286</v>
      </c>
      <c r="F12" s="23" t="s">
        <v>1</v>
      </c>
      <c r="G12" s="23" t="s">
        <v>218</v>
      </c>
      <c r="H12" s="23" t="s">
        <v>228</v>
      </c>
      <c r="I12" s="3" t="s">
        <v>7</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188</v>
      </c>
    </row>
    <row r="13" spans="1:12" ht="290">
      <c r="A13" s="1" t="s">
        <v>451</v>
      </c>
      <c r="B13" s="23" t="s">
        <v>33</v>
      </c>
      <c r="C13" s="23" t="s">
        <v>452</v>
      </c>
      <c r="D13" s="15" t="s">
        <v>226</v>
      </c>
      <c r="E13" s="24" t="s">
        <v>456</v>
      </c>
      <c r="F13" s="23" t="s">
        <v>1</v>
      </c>
      <c r="G13" s="23" t="s">
        <v>458</v>
      </c>
      <c r="H13" s="23" t="s">
        <v>453</v>
      </c>
      <c r="I13" s="3" t="s">
        <v>7</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188</v>
      </c>
    </row>
    <row r="14" spans="1:12" ht="54.65" customHeight="1">
      <c r="A14" s="1" t="s">
        <v>467</v>
      </c>
      <c r="B14" s="23" t="s">
        <v>8</v>
      </c>
      <c r="C14" s="23" t="s">
        <v>259</v>
      </c>
      <c r="D14" s="15" t="s">
        <v>468</v>
      </c>
      <c r="E14" s="24" t="s">
        <v>474</v>
      </c>
      <c r="F14" s="23" t="s">
        <v>1</v>
      </c>
      <c r="G14" s="23" t="s">
        <v>187</v>
      </c>
      <c r="H14" s="23" t="s">
        <v>9</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65</v>
      </c>
    </row>
    <row r="15" spans="1:12" ht="54.65" customHeight="1">
      <c r="A15" s="1" t="s">
        <v>515</v>
      </c>
      <c r="B15" s="23" t="s">
        <v>8</v>
      </c>
      <c r="C15" s="23" t="s">
        <v>259</v>
      </c>
      <c r="D15" s="15" t="s">
        <v>516</v>
      </c>
      <c r="E15" s="24" t="s">
        <v>517</v>
      </c>
      <c r="F15" s="23" t="s">
        <v>25</v>
      </c>
      <c r="G15" s="23" t="s">
        <v>458</v>
      </c>
      <c r="H15" s="23" t="s">
        <v>9</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65</v>
      </c>
    </row>
    <row r="16" spans="1:12" ht="54.65" customHeight="1">
      <c r="A16" s="1" t="s">
        <v>518</v>
      </c>
      <c r="B16" s="23" t="s">
        <v>33</v>
      </c>
      <c r="C16" s="23" t="s">
        <v>184</v>
      </c>
      <c r="D16" s="15" t="s">
        <v>519</v>
      </c>
      <c r="E16" s="24" t="s">
        <v>526</v>
      </c>
      <c r="F16" s="23" t="s">
        <v>1</v>
      </c>
      <c r="G16" s="23" t="s">
        <v>147</v>
      </c>
      <c r="H16" s="23" t="s">
        <v>185</v>
      </c>
      <c r="I16" s="3" t="s">
        <v>7</v>
      </c>
      <c r="J16" s="24"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188</v>
      </c>
    </row>
    <row r="17" spans="1:13" ht="54.65" customHeight="1">
      <c r="A17" s="1" t="s">
        <v>520</v>
      </c>
      <c r="B17" s="23" t="s">
        <v>33</v>
      </c>
      <c r="C17" s="23" t="s">
        <v>184</v>
      </c>
      <c r="D17" s="15" t="s">
        <v>521</v>
      </c>
      <c r="E17" s="24" t="s">
        <v>527</v>
      </c>
      <c r="F17" s="23" t="s">
        <v>1</v>
      </c>
      <c r="G17" s="23" t="s">
        <v>147</v>
      </c>
      <c r="H17" s="23" t="s">
        <v>185</v>
      </c>
      <c r="I17" s="3" t="s">
        <v>7</v>
      </c>
      <c r="J17" s="24"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188</v>
      </c>
    </row>
    <row r="18" spans="1:13" ht="54.65" customHeight="1">
      <c r="A18" s="1" t="s">
        <v>492</v>
      </c>
      <c r="B18" s="23" t="s">
        <v>0</v>
      </c>
      <c r="C18" s="23" t="s">
        <v>151</v>
      </c>
      <c r="D18" s="15" t="s">
        <v>236</v>
      </c>
      <c r="E18" s="24" t="s">
        <v>587</v>
      </c>
      <c r="F18" s="23" t="s">
        <v>1</v>
      </c>
      <c r="G18" s="23" t="s">
        <v>39</v>
      </c>
      <c r="H18" s="23" t="s">
        <v>493</v>
      </c>
      <c r="I18" s="3" t="s">
        <v>7</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189</v>
      </c>
    </row>
    <row r="19" spans="1:13" ht="54.65" customHeight="1">
      <c r="A19" s="1" t="s">
        <v>238</v>
      </c>
      <c r="B19" s="23" t="s">
        <v>160</v>
      </c>
      <c r="C19" s="23" t="s">
        <v>239</v>
      </c>
      <c r="D19" s="15" t="s">
        <v>240</v>
      </c>
      <c r="E19" s="24" t="s">
        <v>241</v>
      </c>
      <c r="F19" s="23" t="s">
        <v>16</v>
      </c>
      <c r="G19" s="23" t="s">
        <v>202</v>
      </c>
      <c r="H19" s="23" t="s">
        <v>161</v>
      </c>
      <c r="I19" s="3" t="s">
        <v>11</v>
      </c>
      <c r="J19" s="24"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65</v>
      </c>
    </row>
    <row r="20" spans="1:13" ht="54.65" customHeight="1">
      <c r="A20" s="63" t="s">
        <v>497</v>
      </c>
      <c r="B20" s="64" t="s">
        <v>0</v>
      </c>
      <c r="C20" s="64" t="s">
        <v>498</v>
      </c>
      <c r="D20" s="65" t="s">
        <v>499</v>
      </c>
      <c r="E20" s="66" t="s">
        <v>503</v>
      </c>
      <c r="F20" s="64" t="s">
        <v>16</v>
      </c>
      <c r="G20" s="64" t="s">
        <v>244</v>
      </c>
      <c r="H20" s="64" t="s">
        <v>500</v>
      </c>
      <c r="I20" s="67" t="s">
        <v>501</v>
      </c>
      <c r="J20" s="66"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189</v>
      </c>
      <c r="M20" s="70"/>
    </row>
    <row r="21" spans="1:13" ht="54.65" customHeight="1">
      <c r="A21" s="1" t="s">
        <v>306</v>
      </c>
      <c r="B21" s="23" t="s">
        <v>160</v>
      </c>
      <c r="C21" s="23" t="s">
        <v>307</v>
      </c>
      <c r="D21" s="15" t="s">
        <v>308</v>
      </c>
      <c r="E21" s="24" t="s">
        <v>320</v>
      </c>
      <c r="F21" s="23" t="s">
        <v>16</v>
      </c>
      <c r="G21" s="23" t="s">
        <v>183</v>
      </c>
      <c r="H21" s="23" t="s">
        <v>309</v>
      </c>
      <c r="I21" s="3" t="s">
        <v>323</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65</v>
      </c>
      <c r="M21" s="70"/>
    </row>
    <row r="22" spans="1:13" ht="79.5" customHeight="1">
      <c r="A22" s="79" t="s">
        <v>459</v>
      </c>
      <c r="B22" s="80" t="s">
        <v>33</v>
      </c>
      <c r="C22" s="80" t="s">
        <v>460</v>
      </c>
      <c r="D22" s="79" t="s">
        <v>226</v>
      </c>
      <c r="E22" s="80" t="s">
        <v>462</v>
      </c>
      <c r="F22" s="80" t="s">
        <v>1</v>
      </c>
      <c r="G22" s="80" t="s">
        <v>458</v>
      </c>
      <c r="H22" s="80" t="s">
        <v>461</v>
      </c>
      <c r="I22" s="71" t="s">
        <v>145</v>
      </c>
      <c r="J22" s="80" t="s">
        <v>3</v>
      </c>
      <c r="K22" s="62" t="str">
        <f>HYPERLINK("mailto:"&amp;VLOOKUP(L22,'CONCAT Codes'!$A$14:$G$26,5,FALSE)&amp;"?subject="&amp;_xlfn.CONCAT(C22," - APPLICANT for ",A22)&amp;"&amp;cc="&amp;'CONCAT Codes'!$A$32&amp;"&amp;body="&amp;D22&amp;"%0A%0APlease see my resume and bio for the above tour.","Click HERE to apply")</f>
        <v>Click HERE to apply</v>
      </c>
      <c r="L22" s="80" t="s">
        <v>188</v>
      </c>
      <c r="M22" s="70"/>
    </row>
    <row r="23" spans="1:13" ht="54.65" customHeight="1">
      <c r="A23" s="1" t="s">
        <v>529</v>
      </c>
      <c r="B23" s="23" t="s">
        <v>8</v>
      </c>
      <c r="C23" s="23" t="s">
        <v>530</v>
      </c>
      <c r="D23" s="15" t="s">
        <v>531</v>
      </c>
      <c r="E23" s="24" t="s">
        <v>542</v>
      </c>
      <c r="F23" s="23" t="s">
        <v>25</v>
      </c>
      <c r="G23" s="23" t="s">
        <v>173</v>
      </c>
      <c r="H23" s="23" t="s">
        <v>532</v>
      </c>
      <c r="I23" s="3" t="s">
        <v>145</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65</v>
      </c>
      <c r="M23" s="70"/>
    </row>
    <row r="24" spans="1:13" ht="54.65" customHeight="1">
      <c r="A24" s="1" t="s">
        <v>533</v>
      </c>
      <c r="B24" s="23" t="s">
        <v>8</v>
      </c>
      <c r="C24" s="23" t="s">
        <v>530</v>
      </c>
      <c r="D24" s="15" t="s">
        <v>534</v>
      </c>
      <c r="E24" s="24" t="s">
        <v>543</v>
      </c>
      <c r="F24" s="23" t="s">
        <v>25</v>
      </c>
      <c r="G24" s="23" t="s">
        <v>202</v>
      </c>
      <c r="H24" s="23" t="s">
        <v>532</v>
      </c>
      <c r="I24" s="3" t="s">
        <v>145</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65</v>
      </c>
      <c r="M24" s="70"/>
    </row>
    <row r="25" spans="1:13" ht="54.65" customHeight="1">
      <c r="A25" s="1" t="s">
        <v>555</v>
      </c>
      <c r="B25" s="23" t="s">
        <v>8</v>
      </c>
      <c r="C25" s="23" t="s">
        <v>530</v>
      </c>
      <c r="D25" s="15" t="s">
        <v>556</v>
      </c>
      <c r="E25" s="24" t="s">
        <v>574</v>
      </c>
      <c r="F25" s="23" t="s">
        <v>25</v>
      </c>
      <c r="G25" s="23" t="s">
        <v>35</v>
      </c>
      <c r="H25" s="23" t="s">
        <v>532</v>
      </c>
      <c r="I25" s="3" t="s">
        <v>145</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65</v>
      </c>
      <c r="M25" s="70"/>
    </row>
    <row r="26" spans="1:13" ht="54.65" customHeight="1">
      <c r="A26" s="1" t="s">
        <v>557</v>
      </c>
      <c r="B26" s="23" t="s">
        <v>8</v>
      </c>
      <c r="C26" s="23" t="s">
        <v>558</v>
      </c>
      <c r="D26" s="15" t="s">
        <v>559</v>
      </c>
      <c r="E26" s="24" t="s">
        <v>571</v>
      </c>
      <c r="F26" s="23" t="s">
        <v>25</v>
      </c>
      <c r="G26" s="23" t="s">
        <v>30</v>
      </c>
      <c r="H26" s="23" t="s">
        <v>532</v>
      </c>
      <c r="I26" s="3" t="s">
        <v>145</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65</v>
      </c>
    </row>
    <row r="27" spans="1:13" ht="54.65" customHeight="1">
      <c r="A27" s="1" t="s">
        <v>267</v>
      </c>
      <c r="B27" s="23" t="s">
        <v>268</v>
      </c>
      <c r="C27" s="23" t="s">
        <v>269</v>
      </c>
      <c r="D27" s="15" t="s">
        <v>270</v>
      </c>
      <c r="E27" s="24" t="s">
        <v>279</v>
      </c>
      <c r="F27" s="23" t="s">
        <v>1</v>
      </c>
      <c r="G27" s="23" t="s">
        <v>271</v>
      </c>
      <c r="H27" s="23" t="s">
        <v>148</v>
      </c>
      <c r="I27" s="3" t="s">
        <v>2</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44</v>
      </c>
    </row>
    <row r="28" spans="1:13" ht="54.65" customHeight="1">
      <c r="A28" s="1" t="s">
        <v>374</v>
      </c>
      <c r="B28" s="23" t="s">
        <v>268</v>
      </c>
      <c r="C28" s="23" t="s">
        <v>269</v>
      </c>
      <c r="D28" s="15" t="s">
        <v>349</v>
      </c>
      <c r="E28" s="24" t="s">
        <v>379</v>
      </c>
      <c r="F28" s="23" t="s">
        <v>1</v>
      </c>
      <c r="G28" s="23" t="s">
        <v>375</v>
      </c>
      <c r="H28" s="23" t="s">
        <v>376</v>
      </c>
      <c r="I28" s="3" t="s">
        <v>2</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44</v>
      </c>
    </row>
    <row r="29" spans="1:13" ht="54.65" customHeight="1">
      <c r="A29" s="1" t="s">
        <v>385</v>
      </c>
      <c r="B29" s="23" t="s">
        <v>162</v>
      </c>
      <c r="C29" s="23" t="s">
        <v>386</v>
      </c>
      <c r="D29" s="15" t="s">
        <v>387</v>
      </c>
      <c r="E29" s="24" t="s">
        <v>423</v>
      </c>
      <c r="F29" s="23" t="s">
        <v>25</v>
      </c>
      <c r="G29" s="23" t="s">
        <v>28</v>
      </c>
      <c r="H29" s="23" t="s">
        <v>148</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229</v>
      </c>
    </row>
    <row r="30" spans="1:13" ht="54.65" customHeight="1">
      <c r="A30" s="1" t="s">
        <v>413</v>
      </c>
      <c r="B30" s="23" t="s">
        <v>162</v>
      </c>
      <c r="C30" s="23" t="s">
        <v>414</v>
      </c>
      <c r="D30" s="15" t="s">
        <v>415</v>
      </c>
      <c r="E30" s="24" t="s">
        <v>431</v>
      </c>
      <c r="F30" s="23" t="s">
        <v>25</v>
      </c>
      <c r="G30" s="23" t="s">
        <v>416</v>
      </c>
      <c r="H30" s="23" t="s">
        <v>148</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229</v>
      </c>
    </row>
    <row r="31" spans="1:13" ht="54.65" customHeight="1">
      <c r="A31" s="1" t="s">
        <v>417</v>
      </c>
      <c r="B31" s="23" t="s">
        <v>162</v>
      </c>
      <c r="C31" s="23" t="s">
        <v>418</v>
      </c>
      <c r="D31" s="15" t="s">
        <v>419</v>
      </c>
      <c r="E31" s="24" t="s">
        <v>432</v>
      </c>
      <c r="F31" s="23" t="s">
        <v>25</v>
      </c>
      <c r="G31" s="23" t="s">
        <v>420</v>
      </c>
      <c r="H31" s="23" t="s">
        <v>148</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229</v>
      </c>
    </row>
    <row r="32" spans="1:13" ht="54.65" customHeight="1">
      <c r="A32" s="1" t="s">
        <v>440</v>
      </c>
      <c r="B32" s="23" t="s">
        <v>162</v>
      </c>
      <c r="C32" s="23" t="s">
        <v>441</v>
      </c>
      <c r="D32" s="15" t="s">
        <v>442</v>
      </c>
      <c r="E32" s="24" t="s">
        <v>450</v>
      </c>
      <c r="F32" s="23" t="s">
        <v>16</v>
      </c>
      <c r="G32" s="23" t="s">
        <v>443</v>
      </c>
      <c r="H32" s="23" t="s">
        <v>148</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163</v>
      </c>
    </row>
    <row r="33" spans="1:12" ht="54.65" customHeight="1">
      <c r="A33" s="1" t="s">
        <v>494</v>
      </c>
      <c r="B33" s="23" t="s">
        <v>268</v>
      </c>
      <c r="C33" s="23" t="s">
        <v>269</v>
      </c>
      <c r="D33" s="15" t="s">
        <v>495</v>
      </c>
      <c r="E33" s="24" t="s">
        <v>502</v>
      </c>
      <c r="F33" s="23" t="s">
        <v>25</v>
      </c>
      <c r="G33" s="23" t="s">
        <v>496</v>
      </c>
      <c r="H33" s="23" t="s">
        <v>148</v>
      </c>
      <c r="I33" s="3" t="s">
        <v>2</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44</v>
      </c>
    </row>
    <row r="34" spans="1:12" ht="54.65" customHeight="1">
      <c r="A34" s="1" t="s">
        <v>511</v>
      </c>
      <c r="B34" s="23" t="s">
        <v>162</v>
      </c>
      <c r="C34" s="23" t="s">
        <v>512</v>
      </c>
      <c r="D34" s="15" t="s">
        <v>513</v>
      </c>
      <c r="E34" s="24" t="s">
        <v>514</v>
      </c>
      <c r="F34" s="23" t="s">
        <v>25</v>
      </c>
      <c r="G34" s="23" t="s">
        <v>266</v>
      </c>
      <c r="H34" s="23" t="s">
        <v>148</v>
      </c>
      <c r="I34" s="3" t="s">
        <v>2</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163</v>
      </c>
    </row>
    <row r="35" spans="1:12" ht="54.65" customHeight="1">
      <c r="A35" s="1" t="s">
        <v>536</v>
      </c>
      <c r="B35" s="23" t="s">
        <v>268</v>
      </c>
      <c r="C35" s="23" t="s">
        <v>269</v>
      </c>
      <c r="D35" s="15" t="s">
        <v>537</v>
      </c>
      <c r="E35" s="24" t="s">
        <v>545</v>
      </c>
      <c r="F35" s="23" t="s">
        <v>25</v>
      </c>
      <c r="G35" s="23" t="s">
        <v>538</v>
      </c>
      <c r="H35" s="23" t="s">
        <v>148</v>
      </c>
      <c r="I35" s="3" t="s">
        <v>2</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44</v>
      </c>
    </row>
    <row r="36" spans="1:12" ht="54.65" customHeight="1">
      <c r="A36" s="1" t="s">
        <v>539</v>
      </c>
      <c r="B36" s="23" t="s">
        <v>268</v>
      </c>
      <c r="C36" s="23" t="s">
        <v>269</v>
      </c>
      <c r="D36" s="15" t="s">
        <v>540</v>
      </c>
      <c r="E36" s="24" t="s">
        <v>546</v>
      </c>
      <c r="F36" s="23" t="s">
        <v>25</v>
      </c>
      <c r="G36" s="23" t="s">
        <v>27</v>
      </c>
      <c r="H36" s="23" t="s">
        <v>148</v>
      </c>
      <c r="I36" s="3" t="s">
        <v>2</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44</v>
      </c>
    </row>
    <row r="37" spans="1:12" ht="54.65" customHeight="1">
      <c r="A37" s="1" t="s">
        <v>551</v>
      </c>
      <c r="B37" s="23" t="s">
        <v>6</v>
      </c>
      <c r="C37" s="23" t="s">
        <v>180</v>
      </c>
      <c r="D37" s="15" t="s">
        <v>149</v>
      </c>
      <c r="E37" s="24" t="s">
        <v>553</v>
      </c>
      <c r="F37" s="23" t="s">
        <v>25</v>
      </c>
      <c r="G37" s="23" t="s">
        <v>552</v>
      </c>
      <c r="H37" s="23" t="s">
        <v>32</v>
      </c>
      <c r="I37" s="3" t="s">
        <v>2</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163</v>
      </c>
    </row>
    <row r="38" spans="1:12" ht="54.65" customHeight="1">
      <c r="A38" s="1" t="s">
        <v>567</v>
      </c>
      <c r="B38" s="23" t="s">
        <v>162</v>
      </c>
      <c r="C38" s="23" t="s">
        <v>568</v>
      </c>
      <c r="D38" s="15" t="s">
        <v>569</v>
      </c>
      <c r="E38" s="24" t="s">
        <v>573</v>
      </c>
      <c r="F38" s="23" t="s">
        <v>25</v>
      </c>
      <c r="G38" s="23" t="s">
        <v>570</v>
      </c>
      <c r="H38" s="23" t="s">
        <v>148</v>
      </c>
      <c r="I38" s="3" t="s">
        <v>2</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163</v>
      </c>
    </row>
    <row r="39" spans="1:12" ht="54.65" customHeight="1">
      <c r="A39" s="1" t="s">
        <v>444</v>
      </c>
      <c r="B39" s="23" t="s">
        <v>162</v>
      </c>
      <c r="C39" s="23" t="s">
        <v>418</v>
      </c>
      <c r="D39" s="15" t="s">
        <v>445</v>
      </c>
      <c r="E39" s="24" t="s">
        <v>448</v>
      </c>
      <c r="F39" s="23" t="s">
        <v>25</v>
      </c>
      <c r="G39" s="23" t="s">
        <v>446</v>
      </c>
      <c r="H39" s="23" t="s">
        <v>153</v>
      </c>
      <c r="I39" s="3" t="s">
        <v>449</v>
      </c>
      <c r="J39" s="24" t="s">
        <v>3</v>
      </c>
      <c r="K39" s="62" t="str">
        <f>HYPERLINK("mailto:"&amp;VLOOKUP(L39,'CONCAT Codes'!$A$14:$G$26,5,FALSE)&amp;"?subject="&amp;_xlfn.CONCAT(C39," - APPLICANT for ",A39)&amp;"&amp;cc="&amp;'CONCAT Codes'!$A$32&amp;"&amp;body="&amp;D39&amp;"%0A%0APlease see my resume and bio for the above tour.","Click HERE to apply")</f>
        <v>Click HERE to apply</v>
      </c>
      <c r="L39" s="24" t="s">
        <v>229</v>
      </c>
    </row>
    <row r="40" spans="1:12" ht="54.65" customHeight="1">
      <c r="A40" s="1" t="s">
        <v>219</v>
      </c>
      <c r="B40" s="23" t="s">
        <v>33</v>
      </c>
      <c r="C40" s="23" t="s">
        <v>220</v>
      </c>
      <c r="D40" s="15" t="s">
        <v>221</v>
      </c>
      <c r="E40" s="24" t="s">
        <v>227</v>
      </c>
      <c r="F40" s="23" t="s">
        <v>1</v>
      </c>
      <c r="G40" s="23" t="s">
        <v>222</v>
      </c>
      <c r="H40" s="23" t="s">
        <v>223</v>
      </c>
      <c r="I40" s="3" t="s">
        <v>224</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188</v>
      </c>
    </row>
    <row r="41" spans="1:12" ht="54.65" customHeight="1">
      <c r="A41" s="1" t="s">
        <v>329</v>
      </c>
      <c r="B41" s="23" t="s">
        <v>33</v>
      </c>
      <c r="C41" s="23" t="s">
        <v>220</v>
      </c>
      <c r="D41" s="15" t="s">
        <v>330</v>
      </c>
      <c r="E41" s="24" t="s">
        <v>347</v>
      </c>
      <c r="F41" s="23" t="s">
        <v>1</v>
      </c>
      <c r="G41" s="23" t="s">
        <v>331</v>
      </c>
      <c r="H41" s="23" t="s">
        <v>153</v>
      </c>
      <c r="I41" s="3" t="s">
        <v>224</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188</v>
      </c>
    </row>
    <row r="42" spans="1:12" ht="54.65" customHeight="1">
      <c r="A42" s="1" t="s">
        <v>332</v>
      </c>
      <c r="B42" s="23" t="s">
        <v>33</v>
      </c>
      <c r="C42" s="23" t="s">
        <v>220</v>
      </c>
      <c r="D42" s="15" t="s">
        <v>333</v>
      </c>
      <c r="E42" s="24" t="s">
        <v>341</v>
      </c>
      <c r="F42" s="23" t="s">
        <v>1</v>
      </c>
      <c r="G42" s="23" t="s">
        <v>30</v>
      </c>
      <c r="H42" s="23" t="s">
        <v>223</v>
      </c>
      <c r="I42" s="3" t="s">
        <v>224</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188</v>
      </c>
    </row>
    <row r="43" spans="1:12" ht="54.65" customHeight="1">
      <c r="A43" s="1" t="s">
        <v>334</v>
      </c>
      <c r="B43" s="23" t="s">
        <v>33</v>
      </c>
      <c r="C43" s="23" t="s">
        <v>220</v>
      </c>
      <c r="D43" s="15" t="s">
        <v>346</v>
      </c>
      <c r="E43" s="24" t="s">
        <v>342</v>
      </c>
      <c r="F43" s="23" t="s">
        <v>1</v>
      </c>
      <c r="G43" s="23" t="s">
        <v>27</v>
      </c>
      <c r="H43" s="23" t="s">
        <v>223</v>
      </c>
      <c r="I43" s="3" t="s">
        <v>224</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188</v>
      </c>
    </row>
    <row r="44" spans="1:12" ht="54.65" customHeight="1">
      <c r="A44" s="1" t="s">
        <v>335</v>
      </c>
      <c r="B44" s="23" t="s">
        <v>33</v>
      </c>
      <c r="C44" s="23" t="s">
        <v>220</v>
      </c>
      <c r="D44" s="15" t="s">
        <v>336</v>
      </c>
      <c r="E44" s="24" t="s">
        <v>343</v>
      </c>
      <c r="F44" s="23" t="s">
        <v>1</v>
      </c>
      <c r="G44" s="23" t="s">
        <v>30</v>
      </c>
      <c r="H44" s="23" t="s">
        <v>223</v>
      </c>
      <c r="I44" s="3" t="s">
        <v>224</v>
      </c>
      <c r="J44" s="24" t="s">
        <v>3</v>
      </c>
      <c r="K44" s="62" t="str">
        <f>HYPERLINK("mailto:"&amp;VLOOKUP(L44,'CONCAT Codes'!$A$14:$G$26,5,FALSE)&amp;"?subject="&amp;_xlfn.CONCAT(C44," - APPLICANT for ",A44)&amp;"&amp;cc="&amp;'CONCAT Codes'!$A$32&amp;"&amp;body="&amp;D44&amp;"%0A%0APlease see my resume and bio for the above tour.","Click HERE to apply")</f>
        <v>Click HERE to apply</v>
      </c>
      <c r="L44" s="24" t="s">
        <v>188</v>
      </c>
    </row>
    <row r="45" spans="1:12" ht="54.65" customHeight="1">
      <c r="A45" s="1" t="s">
        <v>337</v>
      </c>
      <c r="B45" s="23" t="s">
        <v>33</v>
      </c>
      <c r="C45" s="23" t="s">
        <v>220</v>
      </c>
      <c r="D45" s="15" t="s">
        <v>338</v>
      </c>
      <c r="E45" s="24" t="s">
        <v>344</v>
      </c>
      <c r="F45" s="23" t="s">
        <v>1</v>
      </c>
      <c r="G45" s="23" t="s">
        <v>30</v>
      </c>
      <c r="H45" s="23" t="s">
        <v>223</v>
      </c>
      <c r="I45" s="3" t="s">
        <v>224</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188</v>
      </c>
    </row>
    <row r="46" spans="1:12" ht="54.65" customHeight="1">
      <c r="A46" s="1" t="s">
        <v>339</v>
      </c>
      <c r="B46" s="23" t="s">
        <v>33</v>
      </c>
      <c r="C46" s="23" t="s">
        <v>220</v>
      </c>
      <c r="D46" s="15" t="s">
        <v>281</v>
      </c>
      <c r="E46" s="24" t="s">
        <v>345</v>
      </c>
      <c r="F46" s="23" t="s">
        <v>1</v>
      </c>
      <c r="G46" s="23" t="s">
        <v>30</v>
      </c>
      <c r="H46" s="23" t="s">
        <v>223</v>
      </c>
      <c r="I46" s="3" t="s">
        <v>224</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188</v>
      </c>
    </row>
    <row r="47" spans="1:12" ht="54.65" customHeight="1">
      <c r="A47" s="1" t="s">
        <v>434</v>
      </c>
      <c r="B47" s="23" t="s">
        <v>435</v>
      </c>
      <c r="C47" s="23" t="s">
        <v>436</v>
      </c>
      <c r="D47" s="15" t="s">
        <v>437</v>
      </c>
      <c r="E47" s="24" t="s">
        <v>447</v>
      </c>
      <c r="F47" s="23" t="s">
        <v>16</v>
      </c>
      <c r="G47" s="23" t="s">
        <v>438</v>
      </c>
      <c r="H47" s="23" t="s">
        <v>439</v>
      </c>
      <c r="I47" s="3" t="s">
        <v>175</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65</v>
      </c>
    </row>
    <row r="48" spans="1:12" ht="54.65" customHeight="1">
      <c r="A48" s="1" t="s">
        <v>469</v>
      </c>
      <c r="B48" s="23" t="s">
        <v>10</v>
      </c>
      <c r="C48" s="23" t="s">
        <v>470</v>
      </c>
      <c r="D48" s="15" t="s">
        <v>471</v>
      </c>
      <c r="E48" s="24" t="s">
        <v>473</v>
      </c>
      <c r="F48" s="23" t="s">
        <v>25</v>
      </c>
      <c r="G48" s="23" t="s">
        <v>27</v>
      </c>
      <c r="H48" s="23" t="s">
        <v>472</v>
      </c>
      <c r="I48" s="3" t="s">
        <v>14</v>
      </c>
      <c r="J48" s="24" t="s">
        <v>3</v>
      </c>
      <c r="K48" s="62" t="str">
        <f>HYPERLINK("mailto:"&amp;VLOOKUP(L48,'CONCAT Codes'!$A$14:$G$26,5,FALSE)&amp;"?subject="&amp;_xlfn.CONCAT(C48," - APPLICANT for ",A48)&amp;"&amp;cc="&amp;'CONCAT Codes'!$A$32&amp;"&amp;body="&amp;D48&amp;"%0A%0APlease see my resume and bio for the above tour.","Click HERE to apply")</f>
        <v>Click HERE to apply</v>
      </c>
      <c r="L48" s="24" t="s">
        <v>46</v>
      </c>
    </row>
    <row r="49" spans="1:12" ht="166.5" customHeight="1">
      <c r="A49" s="1" t="s">
        <v>604</v>
      </c>
      <c r="B49" s="23" t="s">
        <v>10</v>
      </c>
      <c r="C49" s="23" t="s">
        <v>605</v>
      </c>
      <c r="D49" s="15" t="s">
        <v>606</v>
      </c>
      <c r="E49" s="24" t="s">
        <v>610</v>
      </c>
      <c r="F49" s="23" t="s">
        <v>1</v>
      </c>
      <c r="G49" s="23" t="s">
        <v>30</v>
      </c>
      <c r="H49" s="23" t="s">
        <v>472</v>
      </c>
      <c r="I49" s="3" t="s">
        <v>14</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46</v>
      </c>
    </row>
    <row r="50" spans="1:12" ht="54.65" customHeight="1">
      <c r="A50" s="1" t="s">
        <v>611</v>
      </c>
      <c r="B50" s="23" t="s">
        <v>6</v>
      </c>
      <c r="C50" s="23" t="s">
        <v>612</v>
      </c>
      <c r="D50" s="15" t="s">
        <v>613</v>
      </c>
      <c r="E50" s="24" t="s">
        <v>629</v>
      </c>
      <c r="F50" s="23" t="s">
        <v>1</v>
      </c>
      <c r="G50" s="23" t="s">
        <v>30</v>
      </c>
      <c r="H50" s="23" t="s">
        <v>614</v>
      </c>
      <c r="I50" s="3" t="s">
        <v>14</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49</v>
      </c>
    </row>
    <row r="51" spans="1:12" ht="54.65" customHeight="1">
      <c r="A51" s="1" t="s">
        <v>263</v>
      </c>
      <c r="B51" s="23" t="s">
        <v>33</v>
      </c>
      <c r="C51" s="23" t="s">
        <v>170</v>
      </c>
      <c r="D51" s="15" t="s">
        <v>178</v>
      </c>
      <c r="E51" s="24" t="s">
        <v>276</v>
      </c>
      <c r="F51" s="23" t="s">
        <v>1</v>
      </c>
      <c r="G51" s="23" t="s">
        <v>179</v>
      </c>
      <c r="H51" s="23" t="s">
        <v>171</v>
      </c>
      <c r="I51" s="3" t="s">
        <v>172</v>
      </c>
      <c r="J51" s="24" t="s">
        <v>3</v>
      </c>
      <c r="K51" s="62" t="str">
        <f>HYPERLINK("mailto:"&amp;VLOOKUP(L51,'CONCAT Codes'!$A$14:$G$26,5,FALSE)&amp;"?subject="&amp;_xlfn.CONCAT(C51," - APPLICANT for ",A51)&amp;"&amp;cc="&amp;'CONCAT Codes'!$A$32&amp;"&amp;body="&amp;D51&amp;"%0A%0APlease see my resume and bio for the above tour.","Click HERE to apply")</f>
        <v>Click HERE to apply</v>
      </c>
      <c r="L51" s="24" t="s">
        <v>188</v>
      </c>
    </row>
    <row r="52" spans="1:12" ht="54.65" customHeight="1">
      <c r="A52" s="1" t="s">
        <v>264</v>
      </c>
      <c r="B52" s="23" t="s">
        <v>33</v>
      </c>
      <c r="C52" s="23" t="s">
        <v>170</v>
      </c>
      <c r="D52" s="15" t="s">
        <v>275</v>
      </c>
      <c r="E52" s="24" t="s">
        <v>274</v>
      </c>
      <c r="F52" s="23" t="s">
        <v>1</v>
      </c>
      <c r="G52" s="23" t="s">
        <v>35</v>
      </c>
      <c r="H52" s="23" t="s">
        <v>171</v>
      </c>
      <c r="I52" s="3" t="s">
        <v>172</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188</v>
      </c>
    </row>
    <row r="53" spans="1:12" ht="54.65" customHeight="1">
      <c r="A53" s="1" t="s">
        <v>265</v>
      </c>
      <c r="B53" s="23" t="s">
        <v>33</v>
      </c>
      <c r="C53" s="23" t="s">
        <v>170</v>
      </c>
      <c r="D53" s="15" t="s">
        <v>178</v>
      </c>
      <c r="E53" s="24" t="s">
        <v>277</v>
      </c>
      <c r="F53" s="23" t="s">
        <v>1</v>
      </c>
      <c r="G53" s="23" t="s">
        <v>266</v>
      </c>
      <c r="H53" s="23" t="s">
        <v>171</v>
      </c>
      <c r="I53" s="3" t="s">
        <v>172</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188</v>
      </c>
    </row>
    <row r="54" spans="1:12" ht="54.65" customHeight="1">
      <c r="A54" s="1" t="s">
        <v>382</v>
      </c>
      <c r="B54" s="23" t="s">
        <v>33</v>
      </c>
      <c r="C54" s="23" t="s">
        <v>170</v>
      </c>
      <c r="D54" s="15" t="s">
        <v>383</v>
      </c>
      <c r="E54" s="24" t="s">
        <v>422</v>
      </c>
      <c r="F54" s="23" t="s">
        <v>1</v>
      </c>
      <c r="G54" s="23" t="s">
        <v>35</v>
      </c>
      <c r="H54" s="23" t="s">
        <v>384</v>
      </c>
      <c r="I54" s="3" t="s">
        <v>172</v>
      </c>
      <c r="J54" s="24" t="s">
        <v>3</v>
      </c>
      <c r="K54" s="62" t="str">
        <f>HYPERLINK("mailto:"&amp;VLOOKUP(L54,'CONCAT Codes'!$A$14:$G$26,5,FALSE)&amp;"?subject="&amp;_xlfn.CONCAT(C54," - APPLICANT for ",A54)&amp;"&amp;cc="&amp;'CONCAT Codes'!$A$32&amp;"&amp;body="&amp;D54&amp;"%0A%0APlease see my resume and bio for the above tour.","Click HERE to apply")</f>
        <v>Click HERE to apply</v>
      </c>
      <c r="L54" s="24" t="s">
        <v>188</v>
      </c>
    </row>
    <row r="55" spans="1:12" ht="54.65" customHeight="1">
      <c r="A55" s="1" t="s">
        <v>463</v>
      </c>
      <c r="B55" s="23" t="s">
        <v>33</v>
      </c>
      <c r="C55" s="23" t="s">
        <v>404</v>
      </c>
      <c r="D55" s="15" t="s">
        <v>464</v>
      </c>
      <c r="E55" s="24" t="s">
        <v>475</v>
      </c>
      <c r="F55" s="23" t="s">
        <v>1</v>
      </c>
      <c r="G55" s="23" t="s">
        <v>216</v>
      </c>
      <c r="H55" s="23" t="s">
        <v>465</v>
      </c>
      <c r="I55" s="3" t="s">
        <v>466</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188</v>
      </c>
    </row>
    <row r="56" spans="1:12" ht="54.65" customHeight="1">
      <c r="A56" s="1" t="s">
        <v>594</v>
      </c>
      <c r="B56" s="23" t="s">
        <v>33</v>
      </c>
      <c r="C56" s="23" t="s">
        <v>404</v>
      </c>
      <c r="D56" s="15" t="s">
        <v>595</v>
      </c>
      <c r="E56" s="24" t="s">
        <v>609</v>
      </c>
      <c r="F56" s="23" t="s">
        <v>1</v>
      </c>
      <c r="G56" s="23" t="s">
        <v>35</v>
      </c>
      <c r="H56" s="23" t="s">
        <v>596</v>
      </c>
      <c r="I56" s="3" t="s">
        <v>466</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188</v>
      </c>
    </row>
    <row r="57" spans="1:12" ht="54.65" customHeight="1">
      <c r="A57" s="72" t="s">
        <v>394</v>
      </c>
      <c r="B57" s="73" t="s">
        <v>33</v>
      </c>
      <c r="C57" s="73" t="s">
        <v>395</v>
      </c>
      <c r="D57" s="74" t="s">
        <v>396</v>
      </c>
      <c r="E57" s="75" t="s">
        <v>426</v>
      </c>
      <c r="F57" s="73" t="s">
        <v>1</v>
      </c>
      <c r="G57" s="73" t="s">
        <v>397</v>
      </c>
      <c r="H57" s="73" t="s">
        <v>398</v>
      </c>
      <c r="I57" s="76" t="s">
        <v>399</v>
      </c>
      <c r="J57" s="75" t="s">
        <v>3</v>
      </c>
      <c r="K57" s="77" t="str">
        <f>HYPERLINK("mailto:"&amp;VLOOKUP(L57,'CONCAT Codes'!$A$14:$G$26,5,FALSE)&amp;"?subject="&amp;_xlfn.CONCAT(C57," - APPLICANT for ",A57)&amp;"&amp;cc="&amp;'CONCAT Codes'!$A$32&amp;"&amp;body="&amp;D57&amp;"%0A%0APlease see my resume and bio for the above tour.","Click HERE to apply")</f>
        <v>Click HERE to apply</v>
      </c>
      <c r="L57" s="75" t="s">
        <v>188</v>
      </c>
    </row>
    <row r="58" spans="1:12" ht="54.65" customHeight="1">
      <c r="A58" s="1" t="s">
        <v>400</v>
      </c>
      <c r="B58" s="23" t="s">
        <v>33</v>
      </c>
      <c r="C58" s="23" t="s">
        <v>395</v>
      </c>
      <c r="D58" s="15" t="s">
        <v>401</v>
      </c>
      <c r="E58" s="24" t="s">
        <v>427</v>
      </c>
      <c r="F58" s="23" t="s">
        <v>1</v>
      </c>
      <c r="G58" s="23" t="s">
        <v>402</v>
      </c>
      <c r="H58" s="23" t="s">
        <v>398</v>
      </c>
      <c r="I58" s="3" t="s">
        <v>399</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188</v>
      </c>
    </row>
    <row r="59" spans="1:12" ht="54.65" customHeight="1">
      <c r="A59" s="1" t="s">
        <v>403</v>
      </c>
      <c r="B59" s="23" t="s">
        <v>33</v>
      </c>
      <c r="C59" s="23" t="s">
        <v>404</v>
      </c>
      <c r="D59" s="15" t="s">
        <v>405</v>
      </c>
      <c r="E59" s="24" t="s">
        <v>428</v>
      </c>
      <c r="F59" s="23" t="s">
        <v>1</v>
      </c>
      <c r="G59" s="23" t="s">
        <v>406</v>
      </c>
      <c r="H59" s="23" t="s">
        <v>398</v>
      </c>
      <c r="I59" s="3" t="s">
        <v>399</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188</v>
      </c>
    </row>
    <row r="60" spans="1:12" ht="54.65" customHeight="1">
      <c r="A60" s="1" t="s">
        <v>407</v>
      </c>
      <c r="B60" s="23" t="s">
        <v>33</v>
      </c>
      <c r="C60" s="23" t="s">
        <v>395</v>
      </c>
      <c r="D60" s="15" t="s">
        <v>408</v>
      </c>
      <c r="E60" s="24" t="s">
        <v>429</v>
      </c>
      <c r="F60" s="23" t="s">
        <v>1</v>
      </c>
      <c r="G60" s="23" t="s">
        <v>409</v>
      </c>
      <c r="H60" s="23" t="s">
        <v>398</v>
      </c>
      <c r="I60" s="3" t="s">
        <v>399</v>
      </c>
      <c r="J60" s="24" t="s">
        <v>3</v>
      </c>
      <c r="K60" s="62" t="str">
        <f>HYPERLINK("mailto:"&amp;VLOOKUP(L60,'CONCAT Codes'!$A$14:$G$26,5,FALSE)&amp;"?subject="&amp;_xlfn.CONCAT(C60," - APPLICANT for ",A60)&amp;"&amp;cc="&amp;'CONCAT Codes'!$A$32&amp;"&amp;body="&amp;D60&amp;"%0A%0APlease see my resume and bio for the above tour.","Click HERE to apply")</f>
        <v>Click HERE to apply</v>
      </c>
      <c r="L60" s="24" t="s">
        <v>188</v>
      </c>
    </row>
    <row r="61" spans="1:12" ht="54.65" customHeight="1">
      <c r="A61" s="1" t="s">
        <v>410</v>
      </c>
      <c r="B61" s="23" t="s">
        <v>33</v>
      </c>
      <c r="C61" s="23" t="s">
        <v>404</v>
      </c>
      <c r="D61" s="15" t="s">
        <v>411</v>
      </c>
      <c r="E61" s="24" t="s">
        <v>430</v>
      </c>
      <c r="F61" s="23" t="s">
        <v>1</v>
      </c>
      <c r="G61" s="23" t="s">
        <v>412</v>
      </c>
      <c r="H61" s="23" t="s">
        <v>398</v>
      </c>
      <c r="I61" s="3" t="s">
        <v>399</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188</v>
      </c>
    </row>
    <row r="62" spans="1:12" ht="54.65" customHeight="1">
      <c r="A62" s="1" t="s">
        <v>621</v>
      </c>
      <c r="B62" s="23" t="s">
        <v>0</v>
      </c>
      <c r="C62" s="23" t="s">
        <v>622</v>
      </c>
      <c r="D62" s="15" t="s">
        <v>623</v>
      </c>
      <c r="E62" s="24" t="s">
        <v>642</v>
      </c>
      <c r="F62" s="23" t="s">
        <v>25</v>
      </c>
      <c r="G62" s="23" t="s">
        <v>624</v>
      </c>
      <c r="H62" s="23" t="s">
        <v>625</v>
      </c>
      <c r="I62" s="3" t="s">
        <v>626</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48</v>
      </c>
    </row>
    <row r="63" spans="1:12" ht="54.65" customHeight="1">
      <c r="A63" s="1" t="s">
        <v>280</v>
      </c>
      <c r="B63" s="23" t="s">
        <v>33</v>
      </c>
      <c r="C63" s="23" t="s">
        <v>152</v>
      </c>
      <c r="D63" s="15" t="s">
        <v>281</v>
      </c>
      <c r="E63" s="24" t="s">
        <v>284</v>
      </c>
      <c r="F63" s="23" t="s">
        <v>1</v>
      </c>
      <c r="G63" s="23" t="s">
        <v>150</v>
      </c>
      <c r="H63" s="23" t="s">
        <v>282</v>
      </c>
      <c r="I63" s="3" t="s">
        <v>283</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188</v>
      </c>
    </row>
    <row r="64" spans="1:12" ht="54.65" customHeight="1">
      <c r="A64" s="1" t="s">
        <v>272</v>
      </c>
      <c r="B64" s="23" t="s">
        <v>33</v>
      </c>
      <c r="C64" s="23" t="s">
        <v>204</v>
      </c>
      <c r="D64" s="15" t="s">
        <v>273</v>
      </c>
      <c r="E64" s="24" t="s">
        <v>278</v>
      </c>
      <c r="F64" s="23" t="s">
        <v>1</v>
      </c>
      <c r="G64" s="23" t="s">
        <v>35</v>
      </c>
      <c r="H64" s="23" t="s">
        <v>205</v>
      </c>
      <c r="I64" s="3" t="s">
        <v>206</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188</v>
      </c>
    </row>
    <row r="65" spans="1:12" ht="54.65" customHeight="1">
      <c r="A65" s="1" t="s">
        <v>353</v>
      </c>
      <c r="B65" s="23" t="s">
        <v>33</v>
      </c>
      <c r="C65" s="23" t="s">
        <v>354</v>
      </c>
      <c r="D65" s="15" t="s">
        <v>355</v>
      </c>
      <c r="E65" s="24" t="s">
        <v>367</v>
      </c>
      <c r="F65" s="23" t="s">
        <v>1</v>
      </c>
      <c r="G65" s="23" t="s">
        <v>216</v>
      </c>
      <c r="H65" s="23" t="s">
        <v>356</v>
      </c>
      <c r="I65" s="3" t="s">
        <v>357</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24" t="s">
        <v>188</v>
      </c>
    </row>
    <row r="66" spans="1:12" ht="54.65" customHeight="1">
      <c r="A66" s="1" t="s">
        <v>373</v>
      </c>
      <c r="B66" s="23" t="s">
        <v>33</v>
      </c>
      <c r="C66" s="23" t="s">
        <v>354</v>
      </c>
      <c r="D66" s="15" t="s">
        <v>355</v>
      </c>
      <c r="E66" s="24" t="s">
        <v>377</v>
      </c>
      <c r="F66" s="23" t="s">
        <v>1</v>
      </c>
      <c r="G66" s="23" t="s">
        <v>216</v>
      </c>
      <c r="H66" s="23" t="s">
        <v>356</v>
      </c>
      <c r="I66" s="3" t="s">
        <v>357</v>
      </c>
      <c r="J66" s="24" t="s">
        <v>3</v>
      </c>
      <c r="K66" s="62" t="str">
        <f>HYPERLINK("mailto:"&amp;VLOOKUP(L66,'CONCAT Codes'!$A$14:$G$26,5,FALSE)&amp;"?subject="&amp;_xlfn.CONCAT(C66," - APPLICANT for ",A66)&amp;"&amp;cc="&amp;'CONCAT Codes'!$A$32&amp;"&amp;body="&amp;D66&amp;"%0A%0APlease see my resume and bio for the above tour.","Click HERE to apply")</f>
        <v>Click HERE to apply</v>
      </c>
      <c r="L66" s="24" t="s">
        <v>188</v>
      </c>
    </row>
    <row r="67" spans="1:12" ht="54.65" customHeight="1">
      <c r="A67" s="1" t="s">
        <v>213</v>
      </c>
      <c r="B67" s="23" t="s">
        <v>6</v>
      </c>
      <c r="C67" s="23" t="s">
        <v>143</v>
      </c>
      <c r="D67" s="15" t="s">
        <v>214</v>
      </c>
      <c r="E67" s="24" t="s">
        <v>217</v>
      </c>
      <c r="F67" s="23" t="s">
        <v>1</v>
      </c>
      <c r="G67" s="23" t="s">
        <v>215</v>
      </c>
      <c r="H67" s="23" t="s">
        <v>144</v>
      </c>
      <c r="I67" s="3" t="s">
        <v>31</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81" t="s">
        <v>49</v>
      </c>
    </row>
    <row r="68" spans="1:12" ht="54.65" customHeight="1">
      <c r="A68" s="1" t="s">
        <v>252</v>
      </c>
      <c r="B68" s="23" t="s">
        <v>6</v>
      </c>
      <c r="C68" s="23" t="s">
        <v>143</v>
      </c>
      <c r="D68" s="15" t="s">
        <v>149</v>
      </c>
      <c r="E68" s="24" t="s">
        <v>253</v>
      </c>
      <c r="F68" s="23" t="s">
        <v>25</v>
      </c>
      <c r="G68" s="23" t="s">
        <v>150</v>
      </c>
      <c r="H68" s="23" t="s">
        <v>144</v>
      </c>
      <c r="I68" s="3" t="s">
        <v>31</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24" t="s">
        <v>49</v>
      </c>
    </row>
    <row r="69" spans="1:12" ht="54.65" customHeight="1">
      <c r="A69" s="1" t="s">
        <v>256</v>
      </c>
      <c r="B69" s="23" t="s">
        <v>6</v>
      </c>
      <c r="C69" s="23" t="s">
        <v>34</v>
      </c>
      <c r="D69" s="15" t="s">
        <v>257</v>
      </c>
      <c r="E69" s="24" t="s">
        <v>258</v>
      </c>
      <c r="F69" s="23" t="s">
        <v>25</v>
      </c>
      <c r="G69" s="23" t="s">
        <v>202</v>
      </c>
      <c r="H69" s="23" t="s">
        <v>12</v>
      </c>
      <c r="I69" s="3" t="s">
        <v>13</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49</v>
      </c>
    </row>
    <row r="70" spans="1:12" ht="167.15" customHeight="1">
      <c r="A70" s="1" t="s">
        <v>421</v>
      </c>
      <c r="B70" s="23" t="s">
        <v>6</v>
      </c>
      <c r="C70" s="23" t="s">
        <v>34</v>
      </c>
      <c r="D70" s="15" t="s">
        <v>242</v>
      </c>
      <c r="E70" s="24" t="s">
        <v>433</v>
      </c>
      <c r="F70" s="23" t="s">
        <v>1</v>
      </c>
      <c r="G70" s="23" t="s">
        <v>243</v>
      </c>
      <c r="H70" s="23" t="s">
        <v>12</v>
      </c>
      <c r="I70" s="3" t="s">
        <v>13</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49</v>
      </c>
    </row>
    <row r="71" spans="1:12" ht="54.65" customHeight="1">
      <c r="A71" s="1" t="s">
        <v>506</v>
      </c>
      <c r="B71" s="23" t="s">
        <v>33</v>
      </c>
      <c r="C71" s="23" t="s">
        <v>507</v>
      </c>
      <c r="D71" s="15" t="s">
        <v>226</v>
      </c>
      <c r="E71" s="24" t="s">
        <v>510</v>
      </c>
      <c r="F71" s="23" t="s">
        <v>1</v>
      </c>
      <c r="G71" s="23" t="s">
        <v>508</v>
      </c>
      <c r="H71" s="23" t="s">
        <v>509</v>
      </c>
      <c r="I71" s="3" t="s">
        <v>13</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188</v>
      </c>
    </row>
    <row r="72" spans="1:12" ht="54.65" customHeight="1">
      <c r="A72" s="1" t="s">
        <v>541</v>
      </c>
      <c r="B72" s="23" t="s">
        <v>0</v>
      </c>
      <c r="C72" s="23" t="s">
        <v>201</v>
      </c>
      <c r="D72" s="15" t="s">
        <v>182</v>
      </c>
      <c r="E72" s="24" t="s">
        <v>547</v>
      </c>
      <c r="F72" s="23" t="s">
        <v>25</v>
      </c>
      <c r="G72" s="23" t="s">
        <v>36</v>
      </c>
      <c r="H72" s="23" t="s">
        <v>368</v>
      </c>
      <c r="I72" s="3" t="s">
        <v>13</v>
      </c>
      <c r="J72" s="24" t="s">
        <v>3</v>
      </c>
      <c r="K72" s="62" t="str">
        <f>HYPERLINK("mailto:"&amp;VLOOKUP(L72,'CONCAT Codes'!$A$14:$G$26,5,FALSE)&amp;"?subject="&amp;_xlfn.CONCAT(C72," - APPLICANT for ",A72)&amp;"&amp;cc="&amp;'CONCAT Codes'!$A$32&amp;"&amp;body="&amp;D72&amp;"%0A%0APlease see my resume and bio for the above tour.","Click HERE to apply")</f>
        <v>Click HERE to apply</v>
      </c>
      <c r="L72" s="24" t="s">
        <v>189</v>
      </c>
    </row>
    <row r="73" spans="1:12" ht="85.5" customHeight="1">
      <c r="A73" s="1" t="s">
        <v>504</v>
      </c>
      <c r="B73" s="23" t="s">
        <v>6</v>
      </c>
      <c r="C73" s="23" t="s">
        <v>176</v>
      </c>
      <c r="D73" s="15" t="s">
        <v>261</v>
      </c>
      <c r="E73" s="24" t="s">
        <v>505</v>
      </c>
      <c r="F73" s="23" t="s">
        <v>25</v>
      </c>
      <c r="G73" s="23" t="s">
        <v>243</v>
      </c>
      <c r="H73" s="23" t="s">
        <v>177</v>
      </c>
      <c r="I73" s="3" t="s">
        <v>38</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229</v>
      </c>
    </row>
    <row r="74" spans="1:12" ht="89.25" customHeight="1">
      <c r="A74" s="1" t="s">
        <v>535</v>
      </c>
      <c r="B74" s="23" t="s">
        <v>6</v>
      </c>
      <c r="C74" s="23" t="s">
        <v>176</v>
      </c>
      <c r="D74" s="15" t="s">
        <v>261</v>
      </c>
      <c r="E74" s="24" t="s">
        <v>544</v>
      </c>
      <c r="F74" s="23" t="s">
        <v>25</v>
      </c>
      <c r="G74" s="23" t="s">
        <v>63</v>
      </c>
      <c r="H74" s="23" t="s">
        <v>177</v>
      </c>
      <c r="I74" s="3" t="s">
        <v>38</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229</v>
      </c>
    </row>
    <row r="75" spans="1:12" ht="54.65" customHeight="1">
      <c r="A75" s="1" t="s">
        <v>154</v>
      </c>
      <c r="B75" s="23" t="s">
        <v>155</v>
      </c>
      <c r="C75" s="23" t="s">
        <v>156</v>
      </c>
      <c r="D75" s="1" t="s">
        <v>157</v>
      </c>
      <c r="E75" s="23" t="s">
        <v>159</v>
      </c>
      <c r="F75" s="23" t="s">
        <v>16</v>
      </c>
      <c r="G75" s="23" t="s">
        <v>35</v>
      </c>
      <c r="H75" s="23" t="s">
        <v>158</v>
      </c>
      <c r="I75" s="3" t="s">
        <v>15</v>
      </c>
      <c r="J75" s="24" t="s">
        <v>3</v>
      </c>
      <c r="K75" s="62" t="str">
        <f>HYPERLINK("mailto:"&amp;VLOOKUP(L75,'CONCAT Codes'!$A$14:$G$26,5,FALSE)&amp;"?subject="&amp;_xlfn.CONCAT(C75," - APPLICANT for ",A75)&amp;"&amp;cc="&amp;'CONCAT Codes'!$A$32&amp;"&amp;body="&amp;D75&amp;"%0A%0APlease see my resume and bio for the above tour.","Click HERE to apply")</f>
        <v>Click HERE to apply</v>
      </c>
      <c r="L75" s="24" t="s">
        <v>65</v>
      </c>
    </row>
    <row r="76" spans="1:12" ht="54.65" customHeight="1">
      <c r="A76" s="1" t="s">
        <v>369</v>
      </c>
      <c r="B76" s="23" t="s">
        <v>232</v>
      </c>
      <c r="C76" s="23" t="s">
        <v>370</v>
      </c>
      <c r="D76" s="15" t="s">
        <v>371</v>
      </c>
      <c r="E76" s="24" t="s">
        <v>378</v>
      </c>
      <c r="F76" s="23" t="s">
        <v>16</v>
      </c>
      <c r="G76" s="23" t="s">
        <v>244</v>
      </c>
      <c r="H76" s="23" t="s">
        <v>372</v>
      </c>
      <c r="I76" s="3" t="s">
        <v>15</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65</v>
      </c>
    </row>
    <row r="77" spans="1:12" ht="158.25" customHeight="1">
      <c r="A77" s="1" t="s">
        <v>454</v>
      </c>
      <c r="B77" s="23" t="s">
        <v>155</v>
      </c>
      <c r="C77" s="23" t="s">
        <v>156</v>
      </c>
      <c r="D77" s="15" t="s">
        <v>455</v>
      </c>
      <c r="E77" s="24" t="s">
        <v>457</v>
      </c>
      <c r="F77" s="23" t="s">
        <v>16</v>
      </c>
      <c r="G77" s="23" t="s">
        <v>35</v>
      </c>
      <c r="H77" s="23" t="s">
        <v>158</v>
      </c>
      <c r="I77" s="3" t="s">
        <v>15</v>
      </c>
      <c r="J77" s="24" t="s">
        <v>3</v>
      </c>
      <c r="K77" s="62" t="str">
        <f>HYPERLINK("mailto:"&amp;VLOOKUP(L77,'CONCAT Codes'!$A$14:$G$26,5,FALSE)&amp;"?subject="&amp;_xlfn.CONCAT(C77," - APPLICANT for ",A77)&amp;"&amp;cc="&amp;'CONCAT Codes'!$A$32&amp;"&amp;body="&amp;D77&amp;"%0A%0APlease see my resume and bio for the above tour.","Click HERE to apply")</f>
        <v>Click HERE to apply</v>
      </c>
      <c r="L77" s="24" t="s">
        <v>65</v>
      </c>
    </row>
    <row r="78" spans="1:12" ht="54.65" customHeight="1">
      <c r="A78" s="1" t="s">
        <v>476</v>
      </c>
      <c r="B78" s="23" t="s">
        <v>37</v>
      </c>
      <c r="C78" s="23" t="s">
        <v>477</v>
      </c>
      <c r="D78" s="15" t="s">
        <v>478</v>
      </c>
      <c r="E78" s="24" t="s">
        <v>487</v>
      </c>
      <c r="F78" s="23" t="s">
        <v>25</v>
      </c>
      <c r="G78" s="23" t="s">
        <v>266</v>
      </c>
      <c r="H78" s="23" t="s">
        <v>153</v>
      </c>
      <c r="I78" s="3" t="s">
        <v>15</v>
      </c>
      <c r="J78" s="24" t="s">
        <v>3</v>
      </c>
      <c r="K78" s="62" t="str">
        <f>HYPERLINK("mailto:"&amp;VLOOKUP(L78,'CONCAT Codes'!$A$14:$G$26,5,FALSE)&amp;"?subject="&amp;_xlfn.CONCAT(C78," - APPLICANT for ",A78)&amp;"&amp;cc="&amp;'CONCAT Codes'!$A$32&amp;"&amp;body="&amp;D78&amp;"%0A%0APlease see my resume and bio for the above tour.","Click HERE to apply")</f>
        <v>Click HERE to apply</v>
      </c>
      <c r="L78" s="24" t="s">
        <v>49</v>
      </c>
    </row>
    <row r="79" spans="1:12" ht="54.65" customHeight="1">
      <c r="A79" s="1" t="s">
        <v>548</v>
      </c>
      <c r="B79" s="23" t="s">
        <v>37</v>
      </c>
      <c r="C79" s="23" t="s">
        <v>549</v>
      </c>
      <c r="D79" s="15" t="s">
        <v>550</v>
      </c>
      <c r="E79" s="24" t="s">
        <v>554</v>
      </c>
      <c r="F79" s="23" t="s">
        <v>1</v>
      </c>
      <c r="G79" s="23" t="s">
        <v>27</v>
      </c>
      <c r="H79" s="23" t="s">
        <v>525</v>
      </c>
      <c r="I79" s="3" t="s">
        <v>15</v>
      </c>
      <c r="J79" s="24" t="s">
        <v>3</v>
      </c>
      <c r="K79" s="62" t="str">
        <f>HYPERLINK("mailto:"&amp;VLOOKUP(L79,'CONCAT Codes'!$A$14:$G$26,5,FALSE)&amp;"?subject="&amp;_xlfn.CONCAT(C79," - APPLICANT for ",A79)&amp;"&amp;cc="&amp;'CONCAT Codes'!$A$32&amp;"&amp;body="&amp;D79&amp;"%0A%0APlease see my resume and bio for the above tour.","Click HERE to apply")</f>
        <v>Click HERE to apply</v>
      </c>
      <c r="L79" s="24" t="s">
        <v>49</v>
      </c>
    </row>
    <row r="80" spans="1:12" ht="54.65" customHeight="1">
      <c r="A80" s="1" t="s">
        <v>560</v>
      </c>
      <c r="B80" s="23" t="s">
        <v>0</v>
      </c>
      <c r="C80" s="23" t="s">
        <v>201</v>
      </c>
      <c r="D80" s="15" t="s">
        <v>561</v>
      </c>
      <c r="E80" s="24" t="s">
        <v>575</v>
      </c>
      <c r="F80" s="23" t="s">
        <v>25</v>
      </c>
      <c r="G80" s="23" t="s">
        <v>30</v>
      </c>
      <c r="H80" s="23" t="s">
        <v>562</v>
      </c>
      <c r="I80" s="3" t="s">
        <v>15</v>
      </c>
      <c r="J80" s="24" t="s">
        <v>3</v>
      </c>
      <c r="K80" s="62" t="str">
        <f>HYPERLINK("mailto:"&amp;VLOOKUP(L80,'CONCAT Codes'!$A$14:$G$26,5,FALSE)&amp;"?subject="&amp;_xlfn.CONCAT(C80," - APPLICANT for ",A80)&amp;"&amp;cc="&amp;'CONCAT Codes'!$A$32&amp;"&amp;body="&amp;D80&amp;"%0A%0APlease see my resume and bio for the above tour.","Click HERE to apply")</f>
        <v>Click HERE to apply</v>
      </c>
      <c r="L80" s="24" t="s">
        <v>189</v>
      </c>
    </row>
    <row r="81" spans="1:12" ht="92.25" customHeight="1">
      <c r="A81" s="1" t="s">
        <v>577</v>
      </c>
      <c r="B81" s="23" t="s">
        <v>0</v>
      </c>
      <c r="C81" s="23" t="s">
        <v>578</v>
      </c>
      <c r="D81" s="15" t="s">
        <v>221</v>
      </c>
      <c r="E81" s="24" t="s">
        <v>588</v>
      </c>
      <c r="F81" s="23" t="s">
        <v>1</v>
      </c>
      <c r="G81" s="23" t="s">
        <v>266</v>
      </c>
      <c r="H81" s="23" t="s">
        <v>562</v>
      </c>
      <c r="I81" s="3" t="s">
        <v>15</v>
      </c>
      <c r="J81" s="24" t="s">
        <v>3</v>
      </c>
      <c r="K81" s="62" t="str">
        <f>HYPERLINK("mailto:"&amp;VLOOKUP(L81,'CONCAT Codes'!$A$14:$G$26,5,FALSE)&amp;"?subject="&amp;_xlfn.CONCAT(C81," - APPLICANT for ",A81)&amp;"&amp;cc="&amp;'CONCAT Codes'!$A$32&amp;"&amp;body="&amp;D81&amp;"%0A%0APlease see my resume and bio for the above tour.","Click HERE to apply")</f>
        <v>Click HERE to apply</v>
      </c>
      <c r="L81" s="24" t="s">
        <v>189</v>
      </c>
    </row>
    <row r="82" spans="1:12" ht="54.65" customHeight="1">
      <c r="A82" s="1" t="s">
        <v>583</v>
      </c>
      <c r="B82" s="23" t="s">
        <v>37</v>
      </c>
      <c r="C82" s="23" t="s">
        <v>576</v>
      </c>
      <c r="D82" s="15" t="s">
        <v>584</v>
      </c>
      <c r="E82" s="24" t="s">
        <v>608</v>
      </c>
      <c r="F82" s="23" t="s">
        <v>25</v>
      </c>
      <c r="G82" s="23" t="s">
        <v>218</v>
      </c>
      <c r="H82" s="23" t="s">
        <v>525</v>
      </c>
      <c r="I82" s="3" t="s">
        <v>15</v>
      </c>
      <c r="J82" s="24" t="s">
        <v>3</v>
      </c>
      <c r="K82" s="62" t="str">
        <f>HYPERLINK("mailto:"&amp;VLOOKUP(L82,'CONCAT Codes'!$A$14:$G$26,5,FALSE)&amp;"?subject="&amp;_xlfn.CONCAT(C82," - APPLICANT for ",A82)&amp;"&amp;cc="&amp;'CONCAT Codes'!$A$32&amp;"&amp;body="&amp;D82&amp;"%0A%0APlease see my resume and bio for the above tour.","Click HERE to apply")</f>
        <v>Click HERE to apply</v>
      </c>
      <c r="L82" s="24" t="s">
        <v>49</v>
      </c>
    </row>
    <row r="83" spans="1:12" ht="54.65" customHeight="1">
      <c r="A83" s="1" t="s">
        <v>597</v>
      </c>
      <c r="B83" s="23" t="s">
        <v>37</v>
      </c>
      <c r="C83" s="23" t="s">
        <v>598</v>
      </c>
      <c r="D83" s="15" t="s">
        <v>599</v>
      </c>
      <c r="E83" s="24" t="s">
        <v>607</v>
      </c>
      <c r="F83" s="23" t="s">
        <v>1</v>
      </c>
      <c r="G83" s="23" t="s">
        <v>600</v>
      </c>
      <c r="H83" s="23" t="s">
        <v>525</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49</v>
      </c>
    </row>
    <row r="84" spans="1:12" ht="54.65" customHeight="1">
      <c r="A84" s="1" t="s">
        <v>601</v>
      </c>
      <c r="B84" s="23" t="s">
        <v>37</v>
      </c>
      <c r="C84" s="23" t="s">
        <v>602</v>
      </c>
      <c r="D84" s="15" t="s">
        <v>603</v>
      </c>
      <c r="E84" s="24" t="s">
        <v>635</v>
      </c>
      <c r="F84" s="23" t="s">
        <v>25</v>
      </c>
      <c r="G84" s="23" t="s">
        <v>634</v>
      </c>
      <c r="H84" s="23" t="s">
        <v>525</v>
      </c>
      <c r="I84" s="3" t="s">
        <v>15</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49</v>
      </c>
    </row>
    <row r="85" spans="1:12" ht="89.25" customHeight="1">
      <c r="A85" s="82" t="s">
        <v>615</v>
      </c>
      <c r="B85" s="83" t="s">
        <v>37</v>
      </c>
      <c r="C85" s="83" t="s">
        <v>602</v>
      </c>
      <c r="D85" s="84" t="s">
        <v>616</v>
      </c>
      <c r="E85" s="85" t="s">
        <v>630</v>
      </c>
      <c r="F85" s="83" t="s">
        <v>25</v>
      </c>
      <c r="G85" s="83" t="s">
        <v>187</v>
      </c>
      <c r="H85" s="83" t="s">
        <v>525</v>
      </c>
      <c r="I85" s="86" t="s">
        <v>15</v>
      </c>
      <c r="J85" s="85" t="s">
        <v>3</v>
      </c>
      <c r="K85" s="77" t="str">
        <f>HYPERLINK("mailto:"&amp;VLOOKUP(L85,'CONCAT Codes'!$A$14:$G$26,5,FALSE)&amp;"?subject="&amp;_xlfn.CONCAT(C85," - APPLICANT for ",A85)&amp;"&amp;cc="&amp;'CONCAT Codes'!$A$32&amp;"&amp;body="&amp;D85&amp;"%0A%0APlease see my resume and bio for the above tour.","Click HERE to apply")</f>
        <v>Click HERE to apply</v>
      </c>
      <c r="L85" s="85" t="s">
        <v>49</v>
      </c>
    </row>
    <row r="86" spans="1:12" ht="54.65" customHeight="1">
      <c r="A86" s="1" t="s">
        <v>617</v>
      </c>
      <c r="B86" s="23" t="s">
        <v>37</v>
      </c>
      <c r="C86" s="23" t="s">
        <v>477</v>
      </c>
      <c r="D86" s="15" t="s">
        <v>618</v>
      </c>
      <c r="E86" s="24" t="s">
        <v>631</v>
      </c>
      <c r="F86" s="23" t="s">
        <v>25</v>
      </c>
      <c r="G86" s="23" t="s">
        <v>202</v>
      </c>
      <c r="H86" s="23" t="s">
        <v>153</v>
      </c>
      <c r="I86" s="3" t="s">
        <v>15</v>
      </c>
      <c r="J86" s="24" t="s">
        <v>3</v>
      </c>
      <c r="K86" s="62" t="str">
        <f>HYPERLINK("mailto:"&amp;VLOOKUP(L86,'CONCAT Codes'!$A$14:$G$26,5,FALSE)&amp;"?subject="&amp;_xlfn.CONCAT(C86," - APPLICANT for ",A86)&amp;"&amp;cc="&amp;'CONCAT Codes'!$A$32&amp;"&amp;body="&amp;D86&amp;"%0A%0APlease see my resume and bio for the above tour.","Click HERE to apply")</f>
        <v>Click HERE to apply</v>
      </c>
      <c r="L86" s="24" t="s">
        <v>49</v>
      </c>
    </row>
    <row r="87" spans="1:12" ht="54.65" customHeight="1">
      <c r="A87" s="1" t="s">
        <v>619</v>
      </c>
      <c r="B87" s="23" t="s">
        <v>37</v>
      </c>
      <c r="C87" s="23" t="s">
        <v>477</v>
      </c>
      <c r="D87" s="15" t="s">
        <v>620</v>
      </c>
      <c r="E87" s="24" t="s">
        <v>632</v>
      </c>
      <c r="F87" s="23" t="s">
        <v>25</v>
      </c>
      <c r="G87" s="23" t="s">
        <v>147</v>
      </c>
      <c r="H87" s="23" t="s">
        <v>153</v>
      </c>
      <c r="I87" s="3" t="s">
        <v>15</v>
      </c>
      <c r="J87" s="24" t="s">
        <v>3</v>
      </c>
      <c r="K87" s="62" t="str">
        <f>HYPERLINK("mailto:"&amp;VLOOKUP(L87,'CONCAT Codes'!$A$14:$G$26,5,FALSE)&amp;"?subject="&amp;_xlfn.CONCAT(C87," - APPLICANT for ",A87)&amp;"&amp;cc="&amp;'CONCAT Codes'!$A$32&amp;"&amp;body="&amp;D87&amp;"%0A%0APlease see my resume and bio for the above tour.","Click HERE to apply")</f>
        <v>Click HERE to apply</v>
      </c>
      <c r="L87" s="24" t="s">
        <v>49</v>
      </c>
    </row>
    <row r="88" spans="1:12" ht="54.65" customHeight="1">
      <c r="A88" s="1" t="s">
        <v>388</v>
      </c>
      <c r="B88" s="23" t="s">
        <v>380</v>
      </c>
      <c r="C88" s="23" t="s">
        <v>381</v>
      </c>
      <c r="D88" s="15" t="s">
        <v>389</v>
      </c>
      <c r="E88" s="24" t="s">
        <v>424</v>
      </c>
      <c r="F88" s="23" t="s">
        <v>1</v>
      </c>
      <c r="G88" s="23" t="s">
        <v>390</v>
      </c>
      <c r="H88" s="23" t="s">
        <v>4</v>
      </c>
      <c r="I88" s="3"/>
      <c r="J88" s="24" t="s">
        <v>5</v>
      </c>
      <c r="K88" s="62" t="str">
        <f>HYPERLINK("mailto:"&amp;VLOOKUP(L88,'CONCAT Codes'!$A$14:$G$26,5,FALSE)&amp;"?subject="&amp;_xlfn.CONCAT(C88," - APPLICANT for ",A88)&amp;"&amp;cc="&amp;'CONCAT Codes'!$A$32&amp;"&amp;body="&amp;D88&amp;"%0A%0APlease see my resume and bio for the above tour.","Click HERE to apply")</f>
        <v>Click HERE to apply</v>
      </c>
      <c r="L88" s="24" t="s">
        <v>47</v>
      </c>
    </row>
    <row r="89" spans="1:12" ht="54.65" customHeight="1">
      <c r="A89" s="1" t="s">
        <v>231</v>
      </c>
      <c r="B89" s="23" t="s">
        <v>232</v>
      </c>
      <c r="C89" s="23" t="s">
        <v>233</v>
      </c>
      <c r="D89" s="15" t="s">
        <v>234</v>
      </c>
      <c r="E89" s="24" t="s">
        <v>237</v>
      </c>
      <c r="F89" s="23" t="s">
        <v>16</v>
      </c>
      <c r="G89" s="23" t="s">
        <v>36</v>
      </c>
      <c r="H89" s="23" t="s">
        <v>255</v>
      </c>
      <c r="I89" s="3"/>
      <c r="J89" s="24" t="s">
        <v>235</v>
      </c>
      <c r="K89" s="62" t="str">
        <f>HYPERLINK("mailto:"&amp;VLOOKUP(L89,'CONCAT Codes'!$A$14:$G$26,5,FALSE)&amp;"?subject="&amp;_xlfn.CONCAT(C89," - APPLICANT for ",A89)&amp;"&amp;cc="&amp;'CONCAT Codes'!$A$32&amp;"&amp;body="&amp;D89&amp;"%0A%0APlease see my resume and bio for the above tour.","Click HERE to apply")</f>
        <v>Click HERE to apply</v>
      </c>
      <c r="L89" s="24" t="s">
        <v>65</v>
      </c>
    </row>
    <row r="90" spans="1:12" ht="54.65" customHeight="1">
      <c r="A90" s="1" t="s">
        <v>288</v>
      </c>
      <c r="B90" s="23" t="s">
        <v>50</v>
      </c>
      <c r="C90" s="23" t="s">
        <v>287</v>
      </c>
      <c r="D90" s="15" t="s">
        <v>236</v>
      </c>
      <c r="E90" s="24" t="s">
        <v>321</v>
      </c>
      <c r="F90" s="23" t="s">
        <v>1</v>
      </c>
      <c r="G90" s="23" t="s">
        <v>35</v>
      </c>
      <c r="H90" s="23" t="s">
        <v>4</v>
      </c>
      <c r="I90" s="3"/>
      <c r="J90" s="24" t="s">
        <v>5</v>
      </c>
      <c r="K90" s="62" t="str">
        <f>HYPERLINK("mailto:"&amp;VLOOKUP(L90,'CONCAT Codes'!$A$14:$G$26,5,FALSE)&amp;"?subject="&amp;_xlfn.CONCAT(C90," - APPLICANT for ",A90)&amp;"&amp;cc="&amp;'CONCAT Codes'!$A$32&amp;"&amp;body="&amp;D90&amp;"%0A%0APlease see my resume and bio for the above tour.","Click HERE to apply")</f>
        <v>Click HERE to apply</v>
      </c>
      <c r="L90" s="24" t="s">
        <v>47</v>
      </c>
    </row>
    <row r="91" spans="1:12" ht="54.65" customHeight="1">
      <c r="A91" s="1" t="s">
        <v>289</v>
      </c>
      <c r="B91" s="23" t="s">
        <v>50</v>
      </c>
      <c r="C91" s="23" t="s">
        <v>287</v>
      </c>
      <c r="D91" s="15" t="s">
        <v>290</v>
      </c>
      <c r="E91" s="24" t="s">
        <v>322</v>
      </c>
      <c r="F91" s="23" t="s">
        <v>1</v>
      </c>
      <c r="G91" s="23" t="s">
        <v>39</v>
      </c>
      <c r="H91" s="23" t="s">
        <v>4</v>
      </c>
      <c r="I91" s="3"/>
      <c r="J91" s="24" t="s">
        <v>5</v>
      </c>
      <c r="K91" s="62" t="str">
        <f>HYPERLINK("mailto:"&amp;VLOOKUP(L91,'CONCAT Codes'!$A$14:$G$26,5,FALSE)&amp;"?subject="&amp;_xlfn.CONCAT(C91," - APPLICANT for ",A91)&amp;"&amp;cc="&amp;'CONCAT Codes'!$A$32&amp;"&amp;body="&amp;D91&amp;"%0A%0APlease see my resume and bio for the above tour.","Click HERE to apply")</f>
        <v>Click HERE to apply</v>
      </c>
      <c r="L91" s="24" t="s">
        <v>47</v>
      </c>
    </row>
    <row r="92" spans="1:12" ht="162" customHeight="1">
      <c r="A92" s="1" t="s">
        <v>291</v>
      </c>
      <c r="B92" s="23" t="s">
        <v>50</v>
      </c>
      <c r="C92" s="23" t="s">
        <v>287</v>
      </c>
      <c r="D92" s="15" t="s">
        <v>292</v>
      </c>
      <c r="E92" s="24" t="s">
        <v>312</v>
      </c>
      <c r="F92" s="23" t="s">
        <v>1</v>
      </c>
      <c r="G92" s="23" t="s">
        <v>35</v>
      </c>
      <c r="H92" s="23" t="s">
        <v>4</v>
      </c>
      <c r="I92" s="3"/>
      <c r="J92" s="24" t="s">
        <v>5</v>
      </c>
      <c r="K92" s="62" t="str">
        <f>HYPERLINK("mailto:"&amp;VLOOKUP(L92,'CONCAT Codes'!$A$14:$G$26,5,FALSE)&amp;"?subject="&amp;_xlfn.CONCAT(C92," - APPLICANT for ",A92)&amp;"&amp;cc="&amp;'CONCAT Codes'!$A$32&amp;"&amp;body="&amp;D92&amp;"%0A%0APlease see my resume and bio for the above tour.","Click HERE to apply")</f>
        <v>Click HERE to apply</v>
      </c>
      <c r="L92" s="24" t="s">
        <v>47</v>
      </c>
    </row>
    <row r="93" spans="1:12" ht="54.65" customHeight="1">
      <c r="A93" s="1" t="s">
        <v>293</v>
      </c>
      <c r="B93" s="23" t="s">
        <v>50</v>
      </c>
      <c r="C93" s="23" t="s">
        <v>287</v>
      </c>
      <c r="D93" s="15" t="s">
        <v>294</v>
      </c>
      <c r="E93" s="24" t="s">
        <v>313</v>
      </c>
      <c r="F93" s="23" t="s">
        <v>1</v>
      </c>
      <c r="G93" s="23" t="s">
        <v>295</v>
      </c>
      <c r="H93" s="23" t="s">
        <v>4</v>
      </c>
      <c r="I93" s="3"/>
      <c r="J93" s="24" t="s">
        <v>5</v>
      </c>
      <c r="K93" s="62" t="str">
        <f>HYPERLINK("mailto:"&amp;VLOOKUP(L93,'CONCAT Codes'!$A$14:$G$26,5,FALSE)&amp;"?subject="&amp;_xlfn.CONCAT(C93," - APPLICANT for ",A93)&amp;"&amp;cc="&amp;'CONCAT Codes'!$A$32&amp;"&amp;body="&amp;D93&amp;"%0A%0APlease see my resume and bio for the above tour.","Click HERE to apply")</f>
        <v>Click HERE to apply</v>
      </c>
      <c r="L93" s="24" t="s">
        <v>47</v>
      </c>
    </row>
    <row r="94" spans="1:12" ht="54.65" customHeight="1">
      <c r="A94" s="1" t="s">
        <v>296</v>
      </c>
      <c r="B94" s="23" t="s">
        <v>50</v>
      </c>
      <c r="C94" s="23" t="s">
        <v>287</v>
      </c>
      <c r="D94" s="15" t="s">
        <v>297</v>
      </c>
      <c r="E94" s="24" t="s">
        <v>314</v>
      </c>
      <c r="F94" s="23" t="s">
        <v>1</v>
      </c>
      <c r="G94" s="23" t="s">
        <v>295</v>
      </c>
      <c r="H94" s="23" t="s">
        <v>4</v>
      </c>
      <c r="I94" s="3"/>
      <c r="J94" s="24" t="s">
        <v>5</v>
      </c>
      <c r="K94" s="62" t="str">
        <f>HYPERLINK("mailto:"&amp;VLOOKUP(L94,'CONCAT Codes'!$A$14:$G$26,5,FALSE)&amp;"?subject="&amp;_xlfn.CONCAT(C94," - APPLICANT for ",A94)&amp;"&amp;cc="&amp;'CONCAT Codes'!$A$32&amp;"&amp;body="&amp;D94&amp;"%0A%0APlease see my resume and bio for the above tour.","Click HERE to apply")</f>
        <v>Click HERE to apply</v>
      </c>
      <c r="L94" s="24" t="s">
        <v>47</v>
      </c>
    </row>
    <row r="95" spans="1:12" ht="54.65" customHeight="1">
      <c r="A95" s="1" t="s">
        <v>298</v>
      </c>
      <c r="B95" s="23" t="s">
        <v>50</v>
      </c>
      <c r="C95" s="23" t="s">
        <v>287</v>
      </c>
      <c r="D95" s="15" t="s">
        <v>299</v>
      </c>
      <c r="E95" s="24" t="s">
        <v>315</v>
      </c>
      <c r="F95" s="23" t="s">
        <v>1</v>
      </c>
      <c r="G95" s="23" t="s">
        <v>295</v>
      </c>
      <c r="H95" s="23" t="s">
        <v>4</v>
      </c>
      <c r="I95" s="3"/>
      <c r="J95" s="24" t="s">
        <v>5</v>
      </c>
      <c r="K95" s="62" t="str">
        <f>HYPERLINK("mailto:"&amp;VLOOKUP(L95,'CONCAT Codes'!$A$14:$G$26,5,FALSE)&amp;"?subject="&amp;_xlfn.CONCAT(C95," - APPLICANT for ",A95)&amp;"&amp;cc="&amp;'CONCAT Codes'!$A$32&amp;"&amp;body="&amp;D95&amp;"%0A%0APlease see my resume and bio for the above tour.","Click HERE to apply")</f>
        <v>Click HERE to apply</v>
      </c>
      <c r="L95" s="24" t="s">
        <v>47</v>
      </c>
    </row>
    <row r="96" spans="1:12" ht="77.25" customHeight="1">
      <c r="A96" s="1" t="s">
        <v>300</v>
      </c>
      <c r="B96" s="23" t="s">
        <v>50</v>
      </c>
      <c r="C96" s="23" t="s">
        <v>287</v>
      </c>
      <c r="D96" s="15" t="s">
        <v>301</v>
      </c>
      <c r="E96" s="24" t="s">
        <v>316</v>
      </c>
      <c r="F96" s="23" t="s">
        <v>1</v>
      </c>
      <c r="G96" s="23" t="s">
        <v>244</v>
      </c>
      <c r="H96" s="23" t="s">
        <v>4</v>
      </c>
      <c r="I96" s="3"/>
      <c r="J96" s="24" t="s">
        <v>5</v>
      </c>
      <c r="K96" s="62" t="str">
        <f>HYPERLINK("mailto:"&amp;VLOOKUP(L96,'CONCAT Codes'!$A$14:$G$26,5,FALSE)&amp;"?subject="&amp;_xlfn.CONCAT(C96," - APPLICANT for ",A96)&amp;"&amp;cc="&amp;'CONCAT Codes'!$A$32&amp;"&amp;body="&amp;D96&amp;"%0A%0APlease see my resume and bio for the above tour.","Click HERE to apply")</f>
        <v>Click HERE to apply</v>
      </c>
      <c r="L96" s="24" t="s">
        <v>47</v>
      </c>
    </row>
    <row r="97" spans="1:12" ht="54.65" customHeight="1">
      <c r="A97" s="1" t="s">
        <v>304</v>
      </c>
      <c r="B97" s="23" t="s">
        <v>50</v>
      </c>
      <c r="C97" s="23" t="s">
        <v>287</v>
      </c>
      <c r="D97" s="15" t="s">
        <v>305</v>
      </c>
      <c r="E97" s="24" t="s">
        <v>318</v>
      </c>
      <c r="F97" s="23" t="s">
        <v>1</v>
      </c>
      <c r="G97" s="23" t="s">
        <v>244</v>
      </c>
      <c r="H97" s="23" t="s">
        <v>4</v>
      </c>
      <c r="I97" s="3"/>
      <c r="J97" s="24" t="s">
        <v>5</v>
      </c>
      <c r="K97" s="62" t="str">
        <f>HYPERLINK("mailto:"&amp;VLOOKUP(L97,'CONCAT Codes'!$A$14:$G$26,5,FALSE)&amp;"?subject="&amp;_xlfn.CONCAT(C97," - APPLICANT for ",A97)&amp;"&amp;cc="&amp;'CONCAT Codes'!$A$32&amp;"&amp;body="&amp;D97&amp;"%0A%0APlease see my resume and bio for the above tour.","Click HERE to apply")</f>
        <v>Click HERE to apply</v>
      </c>
      <c r="L97" s="24" t="s">
        <v>47</v>
      </c>
    </row>
    <row r="98" spans="1:12" ht="54.65" customHeight="1">
      <c r="A98" s="1" t="s">
        <v>302</v>
      </c>
      <c r="B98" s="23" t="s">
        <v>50</v>
      </c>
      <c r="C98" s="23" t="s">
        <v>287</v>
      </c>
      <c r="D98" s="15" t="s">
        <v>303</v>
      </c>
      <c r="E98" s="24" t="s">
        <v>317</v>
      </c>
      <c r="F98" s="23" t="s">
        <v>1</v>
      </c>
      <c r="G98" s="23" t="s">
        <v>244</v>
      </c>
      <c r="H98" s="23" t="s">
        <v>4</v>
      </c>
      <c r="I98" s="3"/>
      <c r="J98" s="24" t="s">
        <v>5</v>
      </c>
      <c r="K98" s="62" t="str">
        <f>HYPERLINK("mailto:"&amp;VLOOKUP(L98,'CONCAT Codes'!$A$14:$G$26,5,FALSE)&amp;"?subject="&amp;_xlfn.CONCAT(C98," - APPLICANT for ",A98)&amp;"&amp;cc="&amp;'CONCAT Codes'!$A$32&amp;"&amp;body="&amp;D98&amp;"%0A%0APlease see my resume and bio for the above tour.","Click HERE to apply")</f>
        <v>Click HERE to apply</v>
      </c>
      <c r="L98" s="24" t="s">
        <v>47</v>
      </c>
    </row>
    <row r="99" spans="1:12" ht="54.65" customHeight="1">
      <c r="A99" s="1" t="s">
        <v>480</v>
      </c>
      <c r="B99" s="23" t="s">
        <v>6</v>
      </c>
      <c r="C99" s="23" t="s">
        <v>481</v>
      </c>
      <c r="D99" s="15" t="s">
        <v>482</v>
      </c>
      <c r="E99" s="24" t="s">
        <v>489</v>
      </c>
      <c r="F99" s="23" t="s">
        <v>1</v>
      </c>
      <c r="G99" s="23" t="s">
        <v>483</v>
      </c>
      <c r="H99" s="23" t="s">
        <v>4</v>
      </c>
      <c r="I99" s="3"/>
      <c r="J99" s="24" t="s">
        <v>5</v>
      </c>
      <c r="K99" s="62" t="str">
        <f>HYPERLINK("mailto:"&amp;VLOOKUP(L99,'CONCAT Codes'!$A$14:$G$26,5,FALSE)&amp;"?subject="&amp;_xlfn.CONCAT(C99," - APPLICANT for ",A99)&amp;"&amp;cc="&amp;'CONCAT Codes'!$A$32&amp;"&amp;body="&amp;D99&amp;"%0A%0APlease see my resume and bio for the above tour.","Click HERE to apply")</f>
        <v>Click HERE to apply</v>
      </c>
      <c r="L99" s="24" t="s">
        <v>47</v>
      </c>
    </row>
    <row r="100" spans="1:12" ht="54.65" customHeight="1">
      <c r="A100" s="1" t="s">
        <v>485</v>
      </c>
      <c r="B100" s="23" t="s">
        <v>6</v>
      </c>
      <c r="C100" s="23" t="s">
        <v>481</v>
      </c>
      <c r="D100" s="15" t="s">
        <v>486</v>
      </c>
      <c r="E100" s="24" t="s">
        <v>491</v>
      </c>
      <c r="F100" s="23" t="s">
        <v>1</v>
      </c>
      <c r="G100" s="23" t="s">
        <v>393</v>
      </c>
      <c r="H100" s="23" t="s">
        <v>4</v>
      </c>
      <c r="I100" s="3"/>
      <c r="J100" s="24" t="s">
        <v>5</v>
      </c>
      <c r="K100" s="62" t="str">
        <f>HYPERLINK("mailto:"&amp;VLOOKUP(L100,'CONCAT Codes'!$A$14:$G$26,5,FALSE)&amp;"?subject="&amp;_xlfn.CONCAT(C100," - APPLICANT for ",A100)&amp;"&amp;cc="&amp;'CONCAT Codes'!$A$32&amp;"&amp;body="&amp;D100&amp;"%0A%0APlease see my resume and bio for the above tour.","Click HERE to apply")</f>
        <v>Click HERE to apply</v>
      </c>
      <c r="L100" s="24" t="s">
        <v>47</v>
      </c>
    </row>
    <row r="101" spans="1:12" ht="54.65" customHeight="1">
      <c r="A101" s="1" t="s">
        <v>563</v>
      </c>
      <c r="B101" s="23" t="s">
        <v>8</v>
      </c>
      <c r="C101" s="23" t="s">
        <v>530</v>
      </c>
      <c r="D101" s="15" t="s">
        <v>564</v>
      </c>
      <c r="E101" s="24" t="s">
        <v>572</v>
      </c>
      <c r="F101" s="23" t="s">
        <v>25</v>
      </c>
      <c r="G101" s="23" t="s">
        <v>30</v>
      </c>
      <c r="H101" s="23" t="s">
        <v>565</v>
      </c>
      <c r="I101" s="3"/>
      <c r="J101" s="24" t="s">
        <v>566</v>
      </c>
      <c r="K101" s="62" t="str">
        <f>HYPERLINK("mailto:"&amp;VLOOKUP(L101,'CONCAT Codes'!$A$14:$G$26,5,FALSE)&amp;"?subject="&amp;_xlfn.CONCAT(C101," - APPLICANT for ",A101)&amp;"&amp;cc="&amp;'CONCAT Codes'!$A$32&amp;"&amp;body="&amp;D101&amp;"%0A%0APlease see my resume and bio for the above tour.","Click HERE to apply")</f>
        <v>Click HERE to apply</v>
      </c>
      <c r="L101" s="24" t="s">
        <v>65</v>
      </c>
    </row>
    <row r="102" spans="1:12" ht="54.65" customHeight="1">
      <c r="A102" s="1" t="s">
        <v>589</v>
      </c>
      <c r="B102" s="23" t="s">
        <v>0</v>
      </c>
      <c r="C102" s="23" t="s">
        <v>498</v>
      </c>
      <c r="D102" s="15" t="s">
        <v>590</v>
      </c>
      <c r="E102" s="24" t="s">
        <v>593</v>
      </c>
      <c r="F102" s="23" t="s">
        <v>25</v>
      </c>
      <c r="G102" s="23" t="s">
        <v>35</v>
      </c>
      <c r="H102" s="23" t="s">
        <v>591</v>
      </c>
      <c r="I102" s="3"/>
      <c r="J102" s="24" t="s">
        <v>592</v>
      </c>
      <c r="K102" s="62" t="str">
        <f>HYPERLINK("mailto:"&amp;VLOOKUP(L102,'CONCAT Codes'!$A$14:$G$26,5,FALSE)&amp;"?subject="&amp;_xlfn.CONCAT(C102," - APPLICANT for ",A102)&amp;"&amp;cc="&amp;'CONCAT Codes'!$A$32&amp;"&amp;body="&amp;D102&amp;"%0A%0APlease see my resume and bio for the above tour.","Click HERE to apply")</f>
        <v>Click HERE to apply</v>
      </c>
      <c r="L102" s="24" t="s">
        <v>189</v>
      </c>
    </row>
  </sheetData>
  <autoFilter ref="A1:L102" xr:uid="{00000000-0001-0000-0000-000000000000}">
    <sortState xmlns:xlrd2="http://schemas.microsoft.com/office/spreadsheetml/2017/richdata2" ref="A2:L102">
      <sortCondition ref="I1:I102"/>
    </sortState>
  </autoFilter>
  <sortState xmlns:xlrd2="http://schemas.microsoft.com/office/spreadsheetml/2017/richdata2" ref="A2:M5">
    <sortCondition ref="M2:M5"/>
    <sortCondition ref="B2:B5"/>
    <sortCondition ref="C2:C5"/>
  </sortState>
  <conditionalFormatting sqref="A1:A1048576">
    <cfRule type="duplicateValues" dxfId="34" priority="1"/>
  </conditionalFormatting>
  <conditionalFormatting sqref="K1:K1048576">
    <cfRule type="containsText" dxfId="33" priority="4" operator="containsText" text="Click HERE to apply">
      <formula>NOT(ISERROR(SEARCH("Click HERE to apply",K1)))</formula>
    </cfRule>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L66"/>
  <sheetViews>
    <sheetView zoomScale="90" zoomScaleNormal="90" workbookViewId="0">
      <selection activeCell="D8" sqref="D8"/>
    </sheetView>
  </sheetViews>
  <sheetFormatPr defaultRowHeight="56.5" customHeight="1"/>
  <cols>
    <col min="1" max="1" width="12.453125" customWidth="1"/>
    <col min="2" max="2" width="27.1796875" customWidth="1"/>
    <col min="3" max="3" width="28.1796875" customWidth="1"/>
    <col min="4" max="4" width="21.54296875" customWidth="1"/>
    <col min="5" max="5" width="44.453125" customWidth="1"/>
    <col min="6" max="6" width="9.81640625" customWidth="1"/>
    <col min="7" max="7" width="13.1796875" customWidth="1"/>
    <col min="8" max="8" width="12.81640625" customWidth="1"/>
    <col min="10" max="10" width="11.81640625" customWidth="1"/>
    <col min="11" max="11" width="18.1796875" customWidth="1"/>
    <col min="12" max="12" width="20.54296875" customWidth="1"/>
    <col min="13" max="13" width="40.81640625" customWidth="1"/>
  </cols>
  <sheetData>
    <row r="1" spans="1:12" s="8" customFormat="1" ht="56.5" customHeight="1">
      <c r="A1" s="6" t="s">
        <v>21</v>
      </c>
      <c r="B1" s="7" t="s">
        <v>22</v>
      </c>
      <c r="C1" s="7" t="s">
        <v>23</v>
      </c>
      <c r="D1" s="6" t="s">
        <v>24</v>
      </c>
      <c r="E1" s="6" t="s">
        <v>20</v>
      </c>
      <c r="F1" s="7" t="s">
        <v>17</v>
      </c>
      <c r="G1" s="7" t="s">
        <v>18</v>
      </c>
      <c r="H1" s="7" t="s">
        <v>19</v>
      </c>
      <c r="I1" s="6" t="s">
        <v>40</v>
      </c>
      <c r="J1" s="7" t="s">
        <v>41</v>
      </c>
      <c r="K1" s="5" t="s">
        <v>26</v>
      </c>
      <c r="L1" s="7" t="s">
        <v>43</v>
      </c>
    </row>
    <row r="2" spans="1:12" s="25" customFormat="1" ht="54.65" customHeight="1">
      <c r="A2" s="1" t="s">
        <v>324</v>
      </c>
      <c r="B2" s="23" t="s">
        <v>6</v>
      </c>
      <c r="C2" s="23" t="s">
        <v>325</v>
      </c>
      <c r="D2" s="15" t="s">
        <v>326</v>
      </c>
      <c r="E2" s="24" t="s">
        <v>340</v>
      </c>
      <c r="F2" s="23" t="s">
        <v>1</v>
      </c>
      <c r="G2" s="23" t="s">
        <v>39</v>
      </c>
      <c r="H2" s="23" t="s">
        <v>327</v>
      </c>
      <c r="I2" s="3" t="s">
        <v>328</v>
      </c>
      <c r="J2" s="24" t="s">
        <v>3</v>
      </c>
      <c r="K2" s="61" t="str">
        <f>HYPERLINK("mailto:"&amp;VLOOKUP(L2,'CONCAT Codes'!$A$14:$G$26,5,FALSE)&amp;"?subject="&amp;_xlfn.CONCAT(C2," - APPLICANT for ",A2)&amp;"&amp;cc="&amp;'CONCAT Codes'!$A$32&amp;"&amp;body="&amp;D2&amp;"%0A%0APlease see my resume and bio for the above tour.","Click HERE to apply")</f>
        <v>Click HERE to apply</v>
      </c>
      <c r="L2" s="24" t="s">
        <v>229</v>
      </c>
    </row>
    <row r="3" spans="1:12" s="25" customFormat="1" ht="54.65" customHeight="1">
      <c r="A3" s="1" t="s">
        <v>360</v>
      </c>
      <c r="B3" s="23" t="s">
        <v>50</v>
      </c>
      <c r="C3" s="23" t="s">
        <v>51</v>
      </c>
      <c r="D3" s="15" t="s">
        <v>361</v>
      </c>
      <c r="E3" s="24" t="s">
        <v>365</v>
      </c>
      <c r="F3" s="23" t="s">
        <v>1</v>
      </c>
      <c r="G3" s="23" t="s">
        <v>173</v>
      </c>
      <c r="H3" s="23" t="s">
        <v>142</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47</v>
      </c>
    </row>
    <row r="4" spans="1:12" s="25" customFormat="1" ht="56.5" customHeight="1">
      <c r="A4" s="1" t="s">
        <v>391</v>
      </c>
      <c r="B4" s="23" t="s">
        <v>50</v>
      </c>
      <c r="C4" s="23" t="s">
        <v>51</v>
      </c>
      <c r="D4" s="15" t="s">
        <v>392</v>
      </c>
      <c r="E4" s="24" t="s">
        <v>425</v>
      </c>
      <c r="F4" s="23" t="s">
        <v>1</v>
      </c>
      <c r="G4" s="23" t="s">
        <v>173</v>
      </c>
      <c r="H4" s="23" t="s">
        <v>142</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47</v>
      </c>
    </row>
    <row r="5" spans="1:12" s="25" customFormat="1" ht="56.5" customHeight="1">
      <c r="A5" s="1" t="s">
        <v>522</v>
      </c>
      <c r="B5" s="23" t="s">
        <v>37</v>
      </c>
      <c r="C5" s="23" t="s">
        <v>523</v>
      </c>
      <c r="D5" s="15" t="s">
        <v>524</v>
      </c>
      <c r="E5" s="24" t="s">
        <v>528</v>
      </c>
      <c r="F5" s="23" t="s">
        <v>25</v>
      </c>
      <c r="G5" s="23" t="s">
        <v>147</v>
      </c>
      <c r="H5" s="23" t="s">
        <v>525</v>
      </c>
      <c r="I5" s="3" t="s">
        <v>15</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49</v>
      </c>
    </row>
    <row r="6" spans="1:12" s="25" customFormat="1" ht="56.5" customHeight="1">
      <c r="A6" s="1" t="s">
        <v>245</v>
      </c>
      <c r="B6" s="23" t="s">
        <v>10</v>
      </c>
      <c r="C6" s="23" t="s">
        <v>246</v>
      </c>
      <c r="D6" s="15" t="s">
        <v>247</v>
      </c>
      <c r="E6" s="24" t="s">
        <v>250</v>
      </c>
      <c r="F6" s="23" t="s">
        <v>1</v>
      </c>
      <c r="G6" s="23" t="s">
        <v>52</v>
      </c>
      <c r="H6" s="23" t="s">
        <v>248</v>
      </c>
      <c r="I6" s="3" t="s">
        <v>249</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46</v>
      </c>
    </row>
    <row r="7" spans="1:12" s="25" customFormat="1" ht="56.5" customHeight="1">
      <c r="A7" s="1"/>
      <c r="B7" s="23"/>
      <c r="C7" s="23"/>
      <c r="D7" s="15"/>
      <c r="E7" s="24"/>
      <c r="F7" s="23"/>
      <c r="G7" s="23"/>
      <c r="H7" s="23"/>
      <c r="I7" s="3"/>
      <c r="J7" s="24"/>
      <c r="K7" s="62"/>
      <c r="L7" s="24"/>
    </row>
    <row r="8" spans="1:12" s="25" customFormat="1" ht="56.5" customHeight="1">
      <c r="A8" s="1"/>
      <c r="B8" s="23"/>
      <c r="C8" s="23"/>
      <c r="D8" s="15"/>
      <c r="E8" s="24"/>
      <c r="F8" s="23"/>
      <c r="G8" s="23"/>
      <c r="H8" s="23"/>
      <c r="I8" s="3"/>
      <c r="J8" s="24"/>
      <c r="K8" s="62"/>
      <c r="L8" s="24"/>
    </row>
    <row r="9" spans="1:12" s="25" customFormat="1" ht="56.5" customHeight="1">
      <c r="A9" s="1"/>
      <c r="B9" s="23"/>
      <c r="C9" s="23"/>
      <c r="D9" s="15"/>
      <c r="E9" s="24"/>
      <c r="F9" s="23"/>
      <c r="G9" s="23"/>
      <c r="H9" s="23"/>
      <c r="I9" s="3"/>
      <c r="J9" s="24"/>
      <c r="K9" s="62"/>
      <c r="L9" s="24"/>
    </row>
    <row r="10" spans="1:12" s="25" customFormat="1" ht="56.5" customHeight="1">
      <c r="A10" s="68"/>
      <c r="B10" s="24"/>
      <c r="C10" s="24"/>
      <c r="D10" s="68"/>
      <c r="E10" s="24"/>
      <c r="F10" s="24"/>
      <c r="G10" s="24"/>
      <c r="H10" s="24"/>
      <c r="I10" s="3"/>
      <c r="J10" s="24"/>
      <c r="K10" s="62"/>
      <c r="L10" s="24"/>
    </row>
    <row r="11" spans="1:12" s="25" customFormat="1" ht="56.5" customHeight="1">
      <c r="A11" s="72"/>
      <c r="B11" s="73"/>
      <c r="C11" s="73"/>
      <c r="D11" s="74"/>
      <c r="E11" s="75"/>
      <c r="F11" s="73"/>
      <c r="G11" s="73"/>
      <c r="H11" s="73"/>
      <c r="I11" s="76"/>
      <c r="J11" s="75"/>
      <c r="K11" s="77"/>
      <c r="L11" s="75"/>
    </row>
    <row r="12" spans="1:12" s="25" customFormat="1" ht="56.5" customHeight="1">
      <c r="A12" s="1"/>
      <c r="B12" s="23"/>
      <c r="C12" s="23"/>
      <c r="D12" s="15"/>
      <c r="E12" s="24"/>
      <c r="F12" s="23"/>
      <c r="G12" s="23"/>
      <c r="H12" s="23"/>
      <c r="I12" s="3"/>
      <c r="J12" s="24"/>
      <c r="K12" s="62"/>
      <c r="L12" s="24"/>
    </row>
    <row r="13" spans="1:12" s="25" customFormat="1" ht="56.5" customHeight="1">
      <c r="A13" s="1"/>
      <c r="B13" s="23"/>
      <c r="C13" s="23"/>
      <c r="D13" s="15"/>
      <c r="E13" s="24"/>
      <c r="F13" s="23"/>
      <c r="G13" s="23"/>
      <c r="H13" s="23"/>
      <c r="I13" s="3"/>
      <c r="J13" s="48"/>
      <c r="K13" s="58"/>
      <c r="L13" s="24"/>
    </row>
    <row r="14" spans="1:12" s="25" customFormat="1" ht="56.5" customHeight="1">
      <c r="A14" s="1"/>
      <c r="B14" s="23"/>
      <c r="C14" s="23"/>
      <c r="D14" s="1"/>
      <c r="E14" s="23"/>
      <c r="F14" s="23"/>
      <c r="G14" s="23"/>
      <c r="H14" s="23"/>
      <c r="I14" s="3"/>
      <c r="J14" s="48"/>
      <c r="K14" s="58"/>
      <c r="L14" s="24"/>
    </row>
    <row r="15" spans="1:12" s="25" customFormat="1" ht="56.5" customHeight="1">
      <c r="A15" s="1"/>
      <c r="B15" s="23"/>
      <c r="C15" s="23"/>
      <c r="D15" s="15"/>
      <c r="E15" s="24"/>
      <c r="F15" s="23"/>
      <c r="G15" s="23"/>
      <c r="H15" s="23"/>
      <c r="I15" s="3"/>
      <c r="J15" s="48"/>
      <c r="K15" s="58"/>
      <c r="L15" s="24"/>
    </row>
    <row r="16" spans="1:12" s="25" customFormat="1" ht="56.5" customHeight="1">
      <c r="A16" s="1"/>
      <c r="B16" s="23"/>
      <c r="C16" s="23"/>
      <c r="D16" s="15"/>
      <c r="E16" s="24"/>
      <c r="F16" s="23"/>
      <c r="G16" s="23"/>
      <c r="H16" s="23"/>
      <c r="I16" s="3"/>
      <c r="J16" s="48"/>
      <c r="K16" s="60"/>
      <c r="L16" s="24"/>
    </row>
    <row r="17" spans="1:12" s="25" customFormat="1" ht="56.5" customHeight="1">
      <c r="A17" s="1"/>
      <c r="B17" s="23"/>
      <c r="C17" s="23"/>
      <c r="D17" s="15"/>
      <c r="E17" s="24"/>
      <c r="F17" s="23"/>
      <c r="G17" s="23"/>
      <c r="H17" s="23"/>
      <c r="I17" s="3"/>
      <c r="J17" s="48"/>
      <c r="K17" s="58"/>
      <c r="L17" s="24"/>
    </row>
    <row r="18" spans="1:12" s="25" customFormat="1" ht="56.5" customHeight="1">
      <c r="A18" s="1"/>
      <c r="B18" s="23"/>
      <c r="C18" s="23"/>
      <c r="D18" s="15"/>
      <c r="E18" s="24"/>
      <c r="F18" s="23"/>
      <c r="G18" s="23"/>
      <c r="H18" s="23"/>
      <c r="I18" s="3"/>
      <c r="J18" s="48"/>
      <c r="K18" s="58"/>
      <c r="L18" s="24"/>
    </row>
    <row r="19" spans="1:12" s="25" customFormat="1" ht="56.5" customHeight="1">
      <c r="A19" s="1"/>
      <c r="B19" s="23"/>
      <c r="C19" s="23"/>
      <c r="D19" s="15"/>
      <c r="E19" s="24"/>
      <c r="F19" s="23"/>
      <c r="G19" s="23"/>
      <c r="H19" s="23"/>
      <c r="I19" s="3"/>
      <c r="J19" s="48"/>
      <c r="K19" s="60"/>
      <c r="L19" s="24"/>
    </row>
    <row r="20" spans="1:12" s="25" customFormat="1" ht="56.5" customHeight="1">
      <c r="A20" s="1"/>
      <c r="B20" s="23"/>
      <c r="C20" s="23"/>
      <c r="D20" s="15"/>
      <c r="E20" s="24"/>
      <c r="F20" s="23"/>
      <c r="G20" s="23"/>
      <c r="H20" s="23"/>
      <c r="I20" s="3"/>
      <c r="J20" s="48"/>
      <c r="K20" s="58"/>
      <c r="L20" s="24"/>
    </row>
    <row r="21" spans="1:12" s="25" customFormat="1" ht="56.5" customHeight="1">
      <c r="A21" s="1"/>
      <c r="B21" s="23"/>
      <c r="C21" s="23"/>
      <c r="D21" s="15"/>
      <c r="E21" s="24"/>
      <c r="F21" s="23"/>
      <c r="G21" s="23"/>
      <c r="H21" s="23"/>
      <c r="I21" s="3"/>
      <c r="J21" s="48"/>
      <c r="K21" s="58"/>
      <c r="L21" s="24"/>
    </row>
    <row r="22" spans="1:12" s="25" customFormat="1" ht="56.5" customHeight="1">
      <c r="A22" s="1"/>
      <c r="B22" s="23"/>
      <c r="C22" s="23"/>
      <c r="D22" s="15"/>
      <c r="E22" s="24"/>
      <c r="F22" s="23"/>
      <c r="G22" s="23"/>
      <c r="H22" s="23"/>
      <c r="I22" s="3"/>
      <c r="J22" s="48"/>
      <c r="K22" s="58"/>
      <c r="L22" s="24"/>
    </row>
    <row r="23" spans="1:12" s="25" customFormat="1" ht="56.5" customHeight="1">
      <c r="A23" s="1"/>
      <c r="B23" s="23"/>
      <c r="C23" s="23"/>
      <c r="D23" s="15"/>
      <c r="E23" s="24"/>
      <c r="F23" s="23"/>
      <c r="G23" s="23"/>
      <c r="H23" s="23"/>
      <c r="I23" s="3"/>
      <c r="J23" s="48"/>
      <c r="K23" s="58"/>
      <c r="L23" s="24"/>
    </row>
    <row r="24" spans="1:12" s="25" customFormat="1" ht="56.5" customHeight="1">
      <c r="A24" s="1"/>
      <c r="B24" s="23"/>
      <c r="C24" s="23"/>
      <c r="D24" s="15"/>
      <c r="E24" s="24"/>
      <c r="F24" s="23"/>
      <c r="G24" s="23"/>
      <c r="H24" s="23"/>
      <c r="I24" s="3"/>
      <c r="J24" s="48"/>
      <c r="K24" s="58"/>
      <c r="L24" s="24"/>
    </row>
    <row r="25" spans="1:12" s="25" customFormat="1" ht="56.5" customHeight="1">
      <c r="A25" s="23"/>
      <c r="B25" s="23"/>
      <c r="C25" s="23"/>
      <c r="D25" s="1"/>
      <c r="E25" s="23"/>
      <c r="F25" s="24"/>
      <c r="G25" s="24"/>
      <c r="H25" s="24"/>
      <c r="I25" s="3"/>
      <c r="J25" s="48"/>
      <c r="K25" s="58"/>
      <c r="L25" s="24"/>
    </row>
    <row r="26" spans="1:12" s="25" customFormat="1" ht="56.5" customHeight="1">
      <c r="A26" s="1"/>
      <c r="B26" s="23"/>
      <c r="C26" s="23"/>
      <c r="D26" s="15"/>
      <c r="E26" s="24"/>
      <c r="F26" s="23"/>
      <c r="G26" s="23"/>
      <c r="H26" s="23"/>
      <c r="I26" s="3"/>
      <c r="J26" s="48"/>
      <c r="K26" s="60"/>
      <c r="L26" s="24"/>
    </row>
    <row r="27" spans="1:12" s="25" customFormat="1" ht="56.5" customHeight="1">
      <c r="A27" s="1"/>
      <c r="B27" s="23"/>
      <c r="C27" s="23"/>
      <c r="D27" s="15"/>
      <c r="E27" s="24"/>
      <c r="F27" s="23"/>
      <c r="G27" s="23"/>
      <c r="H27" s="23"/>
      <c r="I27" s="3"/>
      <c r="J27" s="48"/>
      <c r="K27" s="60"/>
      <c r="L27" s="24"/>
    </row>
    <row r="28" spans="1:12" s="25" customFormat="1" ht="56.5" customHeight="1">
      <c r="A28" s="1"/>
      <c r="B28" s="23"/>
      <c r="C28" s="23"/>
      <c r="D28" s="15"/>
      <c r="E28" s="24"/>
      <c r="F28" s="23"/>
      <c r="G28" s="23"/>
      <c r="H28" s="23"/>
      <c r="I28" s="3"/>
      <c r="J28" s="48"/>
      <c r="K28" s="60"/>
      <c r="L28" s="24"/>
    </row>
    <row r="29" spans="1:12" s="25" customFormat="1" ht="56.5" customHeight="1">
      <c r="A29" s="1"/>
      <c r="B29" s="23"/>
      <c r="C29" s="23"/>
      <c r="D29" s="15"/>
      <c r="E29" s="24"/>
      <c r="F29" s="23"/>
      <c r="G29" s="23"/>
      <c r="H29" s="23"/>
      <c r="I29" s="3"/>
      <c r="J29" s="48"/>
      <c r="K29" s="60"/>
      <c r="L29" s="24"/>
    </row>
    <row r="30" spans="1:12" s="25" customFormat="1" ht="56.5" customHeight="1">
      <c r="A30" s="1"/>
      <c r="B30" s="23"/>
      <c r="C30" s="23"/>
      <c r="D30" s="15"/>
      <c r="E30" s="24"/>
      <c r="F30" s="23"/>
      <c r="G30" s="23"/>
      <c r="H30" s="23"/>
      <c r="I30" s="3"/>
      <c r="J30" s="48"/>
      <c r="K30" s="60"/>
      <c r="L30" s="24"/>
    </row>
    <row r="31" spans="1:12" s="25" customFormat="1" ht="56.5" customHeight="1">
      <c r="A31" s="23"/>
      <c r="B31" s="23"/>
      <c r="C31" s="23"/>
      <c r="D31" s="1"/>
      <c r="E31" s="23"/>
      <c r="F31" s="24"/>
      <c r="G31" s="24"/>
      <c r="H31" s="24"/>
      <c r="I31" s="3"/>
      <c r="J31" s="48"/>
      <c r="K31" s="58"/>
      <c r="L31" s="24"/>
    </row>
    <row r="32" spans="1:12" s="25" customFormat="1" ht="54.65" customHeight="1">
      <c r="A32" s="1"/>
      <c r="B32" s="23"/>
      <c r="C32" s="23"/>
      <c r="D32" s="15"/>
      <c r="E32" s="24"/>
      <c r="F32" s="23"/>
      <c r="G32" s="23"/>
      <c r="H32" s="23"/>
      <c r="I32" s="3"/>
      <c r="J32" s="48"/>
      <c r="K32" s="60"/>
      <c r="L32" s="24"/>
    </row>
    <row r="33" spans="1:12" s="25" customFormat="1" ht="54.65" customHeight="1">
      <c r="A33" s="1"/>
      <c r="B33" s="23"/>
      <c r="C33" s="23"/>
      <c r="D33" s="15"/>
      <c r="E33" s="24"/>
      <c r="F33" s="23"/>
      <c r="G33" s="23"/>
      <c r="H33" s="23"/>
      <c r="I33" s="3"/>
      <c r="J33" s="48"/>
      <c r="K33" s="60"/>
      <c r="L33" s="24"/>
    </row>
    <row r="34" spans="1:12" s="25" customFormat="1" ht="54.65" customHeight="1">
      <c r="A34" s="1"/>
      <c r="B34" s="23"/>
      <c r="C34" s="23"/>
      <c r="D34" s="15"/>
      <c r="E34" s="24"/>
      <c r="F34" s="23"/>
      <c r="G34" s="23"/>
      <c r="H34" s="23"/>
      <c r="I34" s="3"/>
      <c r="J34" s="48"/>
      <c r="K34" s="60"/>
      <c r="L34" s="24"/>
    </row>
    <row r="35" spans="1:12" s="25" customFormat="1" ht="54.65" customHeight="1">
      <c r="A35" s="1"/>
      <c r="B35" s="23"/>
      <c r="C35" s="23"/>
      <c r="D35" s="15"/>
      <c r="E35" s="24"/>
      <c r="F35" s="23"/>
      <c r="G35" s="23"/>
      <c r="H35" s="23"/>
      <c r="I35" s="3"/>
      <c r="J35" s="48"/>
      <c r="K35" s="60"/>
      <c r="L35" s="24"/>
    </row>
    <row r="36" spans="1:12" s="25" customFormat="1" ht="54.65" customHeight="1">
      <c r="A36" s="1"/>
      <c r="B36" s="23"/>
      <c r="C36" s="23"/>
      <c r="D36" s="15"/>
      <c r="E36" s="24"/>
      <c r="F36" s="23"/>
      <c r="G36" s="23"/>
      <c r="H36" s="23"/>
      <c r="I36" s="3"/>
      <c r="J36" s="48"/>
      <c r="K36" s="60"/>
      <c r="L36" s="24"/>
    </row>
    <row r="37" spans="1:12" s="25" customFormat="1" ht="54.65" customHeight="1">
      <c r="A37" s="1"/>
      <c r="B37" s="23"/>
      <c r="C37" s="23"/>
      <c r="D37" s="15"/>
      <c r="E37" s="24"/>
      <c r="F37" s="23"/>
      <c r="G37" s="23"/>
      <c r="H37" s="23"/>
      <c r="I37" s="3"/>
      <c r="J37" s="48"/>
      <c r="K37" s="60"/>
      <c r="L37" s="24"/>
    </row>
    <row r="38" spans="1:12" s="25" customFormat="1" ht="54.65" customHeight="1">
      <c r="A38" s="1"/>
      <c r="B38" s="23"/>
      <c r="C38" s="23"/>
      <c r="D38" s="15"/>
      <c r="E38" s="24"/>
      <c r="F38" s="23"/>
      <c r="G38" s="23"/>
      <c r="H38" s="23"/>
      <c r="I38" s="3"/>
      <c r="J38" s="48"/>
      <c r="K38" s="60"/>
      <c r="L38" s="24"/>
    </row>
    <row r="39" spans="1:12" s="25" customFormat="1" ht="54.65" customHeight="1">
      <c r="A39" s="23"/>
      <c r="B39" s="23"/>
      <c r="C39" s="23"/>
      <c r="D39" s="1"/>
      <c r="E39" s="23"/>
      <c r="F39" s="24"/>
      <c r="G39" s="24"/>
      <c r="H39" s="24"/>
      <c r="I39" s="3"/>
      <c r="J39" s="48"/>
      <c r="K39" s="58"/>
      <c r="L39" s="24"/>
    </row>
    <row r="40" spans="1:12" s="25" customFormat="1" ht="54.65" customHeight="1">
      <c r="A40" s="1"/>
      <c r="B40" s="23"/>
      <c r="C40" s="23"/>
      <c r="D40" s="15"/>
      <c r="E40" s="24"/>
      <c r="F40" s="23"/>
      <c r="G40" s="23"/>
      <c r="H40" s="23"/>
      <c r="I40" s="3"/>
      <c r="J40" s="48"/>
      <c r="K40" s="58"/>
      <c r="L40" s="24"/>
    </row>
    <row r="41" spans="1:12" s="25" customFormat="1" ht="54.65" customHeight="1">
      <c r="A41" s="1"/>
      <c r="B41" s="23"/>
      <c r="C41" s="23"/>
      <c r="D41" s="15"/>
      <c r="E41" s="24"/>
      <c r="F41" s="23"/>
      <c r="G41" s="23"/>
      <c r="H41" s="23"/>
      <c r="I41" s="3"/>
      <c r="J41" s="48"/>
      <c r="K41" s="60"/>
      <c r="L41" s="24"/>
    </row>
    <row r="42" spans="1:12" s="25" customFormat="1" ht="54.65" customHeight="1">
      <c r="A42" s="1"/>
      <c r="B42" s="23"/>
      <c r="C42" s="23"/>
      <c r="D42" s="15"/>
      <c r="E42" s="54"/>
      <c r="F42" s="23"/>
      <c r="G42" s="23"/>
      <c r="H42" s="23"/>
      <c r="I42" s="3"/>
      <c r="J42" s="48"/>
      <c r="K42" s="58"/>
      <c r="L42" s="24"/>
    </row>
    <row r="43" spans="1:12" s="25" customFormat="1" ht="54.65" customHeight="1">
      <c r="A43" s="1"/>
      <c r="B43" s="23"/>
      <c r="C43" s="23"/>
      <c r="D43" s="15"/>
      <c r="E43" s="24"/>
      <c r="F43" s="23"/>
      <c r="G43" s="23"/>
      <c r="H43" s="23"/>
      <c r="I43" s="3"/>
      <c r="J43" s="48"/>
      <c r="K43" s="59"/>
      <c r="L43" s="24"/>
    </row>
    <row r="44" spans="1:12" s="25" customFormat="1" ht="54.65" customHeight="1">
      <c r="A44" s="1"/>
      <c r="B44" s="23"/>
      <c r="C44" s="23"/>
      <c r="D44" s="15"/>
      <c r="E44" s="24"/>
      <c r="F44" s="23"/>
      <c r="G44" s="23"/>
      <c r="H44" s="23"/>
      <c r="I44" s="3"/>
      <c r="J44" s="48"/>
      <c r="K44" s="59"/>
      <c r="L44" s="24"/>
    </row>
    <row r="45" spans="1:12" s="25" customFormat="1" ht="54.65" customHeight="1">
      <c r="A45" s="1"/>
      <c r="B45" s="23"/>
      <c r="C45" s="23"/>
      <c r="D45" s="15"/>
      <c r="E45" s="24"/>
      <c r="F45" s="23"/>
      <c r="G45" s="23"/>
      <c r="H45" s="23"/>
      <c r="I45" s="3"/>
      <c r="J45" s="48"/>
      <c r="K45" s="59"/>
      <c r="L45" s="24"/>
    </row>
    <row r="46" spans="1:12" s="25" customFormat="1" ht="54.65" customHeight="1">
      <c r="A46" s="1"/>
      <c r="B46" s="23"/>
      <c r="C46" s="23"/>
      <c r="D46" s="15"/>
      <c r="E46" s="24"/>
      <c r="F46" s="23"/>
      <c r="G46" s="23"/>
      <c r="H46" s="23"/>
      <c r="I46" s="3"/>
      <c r="J46" s="48"/>
      <c r="K46" s="59"/>
      <c r="L46" s="24"/>
    </row>
    <row r="47" spans="1:12" s="25" customFormat="1" ht="54.65" customHeight="1">
      <c r="A47" s="1"/>
      <c r="B47" s="23"/>
      <c r="C47" s="23"/>
      <c r="D47" s="15"/>
      <c r="E47" s="24"/>
      <c r="F47" s="23"/>
      <c r="G47" s="23"/>
      <c r="H47" s="23"/>
      <c r="I47" s="3"/>
      <c r="J47" s="48"/>
      <c r="K47" s="59"/>
      <c r="L47" s="24"/>
    </row>
    <row r="48" spans="1:12" s="25" customFormat="1" ht="54.65" customHeight="1">
      <c r="A48" s="1"/>
      <c r="B48" s="23"/>
      <c r="C48" s="23"/>
      <c r="D48" s="1"/>
      <c r="E48" s="23"/>
      <c r="F48" s="23"/>
      <c r="G48" s="23"/>
      <c r="H48" s="23"/>
      <c r="I48" s="3"/>
      <c r="J48" s="48"/>
      <c r="K48" s="59"/>
      <c r="L48" s="24"/>
    </row>
    <row r="49" spans="1:12" s="25" customFormat="1" ht="54.65" customHeight="1">
      <c r="A49" s="1"/>
      <c r="B49" s="23"/>
      <c r="C49" s="23"/>
      <c r="D49" s="1"/>
      <c r="E49" s="23"/>
      <c r="F49" s="23"/>
      <c r="G49" s="23"/>
      <c r="H49" s="23"/>
      <c r="I49" s="3"/>
      <c r="J49" s="48"/>
      <c r="K49" s="59"/>
      <c r="L49" s="24"/>
    </row>
    <row r="50" spans="1:12" s="25" customFormat="1" ht="54.65" customHeight="1">
      <c r="A50" s="1"/>
      <c r="B50" s="23"/>
      <c r="C50" s="23"/>
      <c r="D50" s="1"/>
      <c r="E50" s="23"/>
      <c r="F50" s="23"/>
      <c r="G50" s="23"/>
      <c r="H50" s="23"/>
      <c r="I50" s="3"/>
      <c r="J50" s="48"/>
      <c r="K50" s="59"/>
      <c r="L50" s="24"/>
    </row>
    <row r="51" spans="1:12" s="25" customFormat="1" ht="54.65" customHeight="1">
      <c r="A51" s="1"/>
      <c r="B51" s="23"/>
      <c r="C51" s="23"/>
      <c r="D51" s="15"/>
      <c r="E51" s="23"/>
      <c r="F51" s="24"/>
      <c r="G51" s="23"/>
      <c r="H51" s="23"/>
      <c r="I51" s="3"/>
      <c r="J51" s="48"/>
      <c r="K51" s="59"/>
      <c r="L51" s="24"/>
    </row>
    <row r="52" spans="1:12" s="25" customFormat="1" ht="54.65" customHeight="1">
      <c r="A52" s="1"/>
      <c r="B52" s="23"/>
      <c r="C52" s="23"/>
      <c r="D52" s="15"/>
      <c r="E52" s="24"/>
      <c r="F52" s="23"/>
      <c r="G52" s="23"/>
      <c r="H52" s="23"/>
      <c r="I52" s="3"/>
      <c r="J52" s="48"/>
      <c r="K52" s="59"/>
      <c r="L52" s="24"/>
    </row>
    <row r="53" spans="1:12" s="25" customFormat="1" ht="54.65" customHeight="1">
      <c r="A53" s="1"/>
      <c r="B53" s="23"/>
      <c r="C53" s="23"/>
      <c r="D53" s="15"/>
      <c r="E53" s="23"/>
      <c r="F53" s="24"/>
      <c r="G53" s="23"/>
      <c r="H53" s="23"/>
      <c r="I53" s="3"/>
      <c r="J53" s="48"/>
      <c r="K53" s="59"/>
      <c r="L53" s="24"/>
    </row>
    <row r="54" spans="1:12" s="25" customFormat="1" ht="54.65" customHeight="1">
      <c r="A54" s="1"/>
      <c r="B54" s="23"/>
      <c r="C54" s="23"/>
      <c r="D54" s="15"/>
      <c r="E54" s="24"/>
      <c r="F54" s="23"/>
      <c r="G54" s="23"/>
      <c r="H54" s="23"/>
      <c r="I54" s="3"/>
      <c r="J54" s="48"/>
      <c r="K54" s="59"/>
      <c r="L54" s="24"/>
    </row>
    <row r="55" spans="1:12" s="25" customFormat="1" ht="54.65" customHeight="1">
      <c r="A55" s="1"/>
      <c r="B55" s="23"/>
      <c r="C55" s="23"/>
      <c r="D55" s="15"/>
      <c r="E55" s="24"/>
      <c r="F55" s="23"/>
      <c r="G55" s="23"/>
      <c r="H55" s="23"/>
      <c r="I55" s="3"/>
      <c r="J55" s="48"/>
      <c r="K55" s="59"/>
      <c r="L55" s="24"/>
    </row>
    <row r="56" spans="1:12" s="25" customFormat="1" ht="54.65" customHeight="1">
      <c r="A56" s="1"/>
      <c r="B56" s="23"/>
      <c r="C56" s="23"/>
      <c r="D56" s="15"/>
      <c r="E56" s="24"/>
      <c r="F56" s="23"/>
      <c r="G56" s="23"/>
      <c r="H56" s="23"/>
      <c r="I56" s="3"/>
      <c r="J56" s="48"/>
      <c r="K56" s="59"/>
      <c r="L56" s="24"/>
    </row>
    <row r="57" spans="1:12" s="25" customFormat="1" ht="54.65" customHeight="1">
      <c r="A57" s="1"/>
      <c r="B57" s="23"/>
      <c r="C57" s="23"/>
      <c r="D57" s="15"/>
      <c r="E57" s="24"/>
      <c r="F57" s="23"/>
      <c r="G57" s="23"/>
      <c r="H57" s="23"/>
      <c r="I57" s="3"/>
      <c r="J57" s="48"/>
      <c r="K57" s="59"/>
      <c r="L57" s="24"/>
    </row>
    <row r="58" spans="1:12" s="25" customFormat="1" ht="54.65" customHeight="1">
      <c r="A58" s="1"/>
      <c r="B58" s="23"/>
      <c r="C58" s="23"/>
      <c r="D58" s="15"/>
      <c r="E58" s="24"/>
      <c r="F58" s="23"/>
      <c r="G58" s="23"/>
      <c r="H58" s="23"/>
      <c r="I58" s="3"/>
      <c r="J58" s="48"/>
      <c r="K58" s="59"/>
      <c r="L58" s="24"/>
    </row>
    <row r="59" spans="1:12" s="25" customFormat="1" ht="54.65" customHeight="1">
      <c r="A59" s="1"/>
      <c r="B59" s="23"/>
      <c r="C59" s="23"/>
      <c r="D59" s="15"/>
      <c r="E59" s="24"/>
      <c r="F59" s="23"/>
      <c r="G59" s="23"/>
      <c r="H59" s="23"/>
      <c r="I59" s="3"/>
      <c r="J59" s="48"/>
      <c r="K59" s="59"/>
      <c r="L59" s="24"/>
    </row>
    <row r="60" spans="1:12" s="25" customFormat="1" ht="54.65" customHeight="1">
      <c r="A60" s="1"/>
      <c r="B60" s="23"/>
      <c r="C60" s="23"/>
      <c r="D60" s="15"/>
      <c r="E60" s="24"/>
      <c r="F60" s="23"/>
      <c r="G60" s="23"/>
      <c r="H60" s="23"/>
      <c r="I60" s="3"/>
      <c r="J60" s="48"/>
      <c r="K60" s="59"/>
      <c r="L60" s="24"/>
    </row>
    <row r="61" spans="1:12" s="25" customFormat="1" ht="54.65" customHeight="1">
      <c r="A61" s="1"/>
      <c r="B61" s="23"/>
      <c r="C61" s="23"/>
      <c r="D61" s="15"/>
      <c r="E61" s="24"/>
      <c r="F61" s="23"/>
      <c r="G61" s="23"/>
      <c r="H61" s="23"/>
      <c r="I61" s="3"/>
      <c r="J61" s="48"/>
      <c r="K61" s="59"/>
      <c r="L61" s="24"/>
    </row>
    <row r="62" spans="1:12" s="25" customFormat="1" ht="54.65" customHeight="1">
      <c r="A62" s="1"/>
      <c r="B62" s="23"/>
      <c r="C62" s="23"/>
      <c r="D62" s="15"/>
      <c r="E62" s="24"/>
      <c r="F62" s="23"/>
      <c r="G62" s="23"/>
      <c r="H62" s="23"/>
      <c r="I62" s="3"/>
      <c r="J62" s="48"/>
      <c r="K62" s="59"/>
      <c r="L62" s="24"/>
    </row>
    <row r="63" spans="1:12" s="25" customFormat="1" ht="54.65" customHeight="1">
      <c r="A63" s="51"/>
      <c r="B63" s="52"/>
      <c r="C63" s="52"/>
      <c r="D63" s="51"/>
      <c r="E63" s="24"/>
      <c r="F63" s="52"/>
      <c r="G63" s="52"/>
      <c r="H63" s="52"/>
      <c r="I63" s="53"/>
      <c r="J63" s="55"/>
      <c r="K63" s="59"/>
      <c r="L63" s="52"/>
    </row>
    <row r="64" spans="1:12" s="25" customFormat="1" ht="54.65" customHeight="1">
      <c r="A64" s="23"/>
      <c r="B64" s="23"/>
      <c r="C64" s="23"/>
      <c r="D64" s="1"/>
      <c r="E64" s="23"/>
      <c r="F64" s="24"/>
      <c r="G64" s="24"/>
      <c r="H64" s="24"/>
      <c r="I64" s="3"/>
      <c r="J64" s="48"/>
      <c r="K64" s="59"/>
      <c r="L64" s="24"/>
    </row>
    <row r="65" spans="1:12" s="25" customFormat="1" ht="54.65" customHeight="1">
      <c r="A65" s="1"/>
      <c r="B65" s="23"/>
      <c r="C65" s="23"/>
      <c r="D65" s="15"/>
      <c r="E65" s="24"/>
      <c r="F65" s="23"/>
      <c r="G65" s="23"/>
      <c r="H65" s="23"/>
      <c r="I65" s="3"/>
      <c r="J65" s="48"/>
      <c r="K65" s="59"/>
      <c r="L65" s="24"/>
    </row>
    <row r="66" spans="1:12" s="25" customFormat="1" ht="54.65" customHeight="1">
      <c r="A66" s="1"/>
      <c r="B66" s="23"/>
      <c r="C66" s="23"/>
      <c r="D66" s="15"/>
      <c r="E66" s="24"/>
      <c r="F66" s="23"/>
      <c r="G66" s="23"/>
      <c r="H66" s="23"/>
      <c r="I66" s="3"/>
      <c r="J66" s="48"/>
      <c r="K66" s="59"/>
      <c r="L66" s="24"/>
    </row>
  </sheetData>
  <autoFilter ref="A1:M1" xr:uid="{B5FBFB39-075C-4F6B-9827-2D18833EDED2}">
    <sortState xmlns:xlrd2="http://schemas.microsoft.com/office/spreadsheetml/2017/richdata2" ref="A2:M11">
      <sortCondition ref="C1"/>
    </sortState>
  </autoFilter>
  <conditionalFormatting sqref="A1">
    <cfRule type="duplicateValues" dxfId="32" priority="800"/>
  </conditionalFormatting>
  <conditionalFormatting sqref="A2">
    <cfRule type="duplicateValues" dxfId="31" priority="9"/>
  </conditionalFormatting>
  <conditionalFormatting sqref="A3">
    <cfRule type="duplicateValues" dxfId="30" priority="7"/>
  </conditionalFormatting>
  <conditionalFormatting sqref="A4">
    <cfRule type="duplicateValues" dxfId="29" priority="5"/>
  </conditionalFormatting>
  <conditionalFormatting sqref="A5">
    <cfRule type="duplicateValues" dxfId="28" priority="3"/>
  </conditionalFormatting>
  <conditionalFormatting sqref="A6">
    <cfRule type="duplicateValues" dxfId="27" priority="1"/>
  </conditionalFormatting>
  <conditionalFormatting sqref="A7">
    <cfRule type="duplicateValues" dxfId="26" priority="27"/>
  </conditionalFormatting>
  <conditionalFormatting sqref="A8">
    <cfRule type="duplicateValues" dxfId="25" priority="25"/>
  </conditionalFormatting>
  <conditionalFormatting sqref="A9">
    <cfRule type="duplicateValues" dxfId="24" priority="23"/>
  </conditionalFormatting>
  <conditionalFormatting sqref="A10">
    <cfRule type="duplicateValues" dxfId="23" priority="65"/>
  </conditionalFormatting>
  <conditionalFormatting sqref="A11">
    <cfRule type="duplicateValues" dxfId="22" priority="139"/>
  </conditionalFormatting>
  <conditionalFormatting sqref="A12">
    <cfRule type="duplicateValues" dxfId="21" priority="137"/>
  </conditionalFormatting>
  <conditionalFormatting sqref="A13:A16">
    <cfRule type="duplicateValues" dxfId="20" priority="430"/>
  </conditionalFormatting>
  <conditionalFormatting sqref="A17:A30">
    <cfRule type="duplicateValues" dxfId="19" priority="428"/>
  </conditionalFormatting>
  <conditionalFormatting sqref="A31">
    <cfRule type="duplicateValues" dxfId="18" priority="426"/>
  </conditionalFormatting>
  <conditionalFormatting sqref="A32:A34">
    <cfRule type="duplicateValues" dxfId="17" priority="424"/>
  </conditionalFormatting>
  <conditionalFormatting sqref="A35:A38">
    <cfRule type="duplicateValues" dxfId="16" priority="422"/>
  </conditionalFormatting>
  <conditionalFormatting sqref="A39:A42">
    <cfRule type="duplicateValues" dxfId="15" priority="420"/>
  </conditionalFormatting>
  <conditionalFormatting sqref="A43:A66">
    <cfRule type="duplicateValues" dxfId="14" priority="418"/>
  </conditionalFormatting>
  <conditionalFormatting sqref="A67:A1048576 A1">
    <cfRule type="duplicateValues" dxfId="13" priority="503"/>
  </conditionalFormatting>
  <conditionalFormatting sqref="K2:K66">
    <cfRule type="containsText" dxfId="12" priority="2" operator="containsText" text="Click HERE to apply">
      <formula>NOT(ISERROR(SEARCH("Click HERE to apply",K2)))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zoomScale="80" zoomScaleNormal="80" workbookViewId="0">
      <selection activeCell="H4" sqref="H4"/>
    </sheetView>
  </sheetViews>
  <sheetFormatPr defaultRowHeight="165.65" customHeight="1"/>
  <cols>
    <col min="1" max="1" width="11.1796875" style="50" customWidth="1"/>
    <col min="2" max="2" width="26" customWidth="1"/>
    <col min="3" max="3" width="19.81640625" customWidth="1"/>
    <col min="4" max="4" width="33" customWidth="1"/>
    <col min="5" max="5" width="133.08984375" customWidth="1"/>
    <col min="6" max="6" width="11.1796875" customWidth="1"/>
    <col min="7" max="7" width="19" customWidth="1"/>
    <col min="8" max="8" width="14.54296875" customWidth="1"/>
    <col min="9" max="9" width="9.1796875" style="56"/>
    <col min="10" max="10" width="10.1796875" style="57" customWidth="1"/>
    <col min="11" max="11" width="19" customWidth="1"/>
    <col min="12" max="12" width="22.54296875" customWidth="1"/>
    <col min="14" max="14" width="76" style="26" customWidth="1"/>
    <col min="15" max="15" width="4.1796875" style="27" customWidth="1"/>
    <col min="16" max="16" width="84" style="26" customWidth="1"/>
    <col min="17" max="17" width="3.81640625" customWidth="1"/>
    <col min="18" max="18" width="36" style="25" customWidth="1"/>
    <col min="20" max="20" width="9.81640625" bestFit="1" customWidth="1"/>
  </cols>
  <sheetData>
    <row r="1" spans="1:18" s="8" customFormat="1" ht="50.5" customHeight="1">
      <c r="A1" s="6" t="s">
        <v>21</v>
      </c>
      <c r="B1" s="7" t="s">
        <v>22</v>
      </c>
      <c r="C1" s="7" t="s">
        <v>23</v>
      </c>
      <c r="D1" s="7" t="s">
        <v>24</v>
      </c>
      <c r="E1" s="7" t="s">
        <v>20</v>
      </c>
      <c r="F1" s="7" t="s">
        <v>17</v>
      </c>
      <c r="G1" s="7" t="s">
        <v>18</v>
      </c>
      <c r="H1" s="7" t="s">
        <v>19</v>
      </c>
      <c r="I1" s="6" t="s">
        <v>40</v>
      </c>
      <c r="J1" s="7" t="s">
        <v>41</v>
      </c>
      <c r="K1" s="5" t="s">
        <v>26</v>
      </c>
      <c r="L1" s="7" t="s">
        <v>43</v>
      </c>
      <c r="N1" s="31" t="s">
        <v>70</v>
      </c>
      <c r="O1" s="26"/>
      <c r="P1" s="32" t="s">
        <v>83</v>
      </c>
      <c r="R1" s="32" t="s">
        <v>79</v>
      </c>
    </row>
    <row r="2" spans="1:18" ht="165" customHeight="1">
      <c r="A2" s="1" t="s">
        <v>611</v>
      </c>
      <c r="B2" s="23" t="s">
        <v>6</v>
      </c>
      <c r="C2" s="23" t="s">
        <v>612</v>
      </c>
      <c r="D2" s="15" t="s">
        <v>613</v>
      </c>
      <c r="E2" s="24" t="s">
        <v>629</v>
      </c>
      <c r="F2" s="23" t="s">
        <v>1</v>
      </c>
      <c r="G2" s="23" t="s">
        <v>30</v>
      </c>
      <c r="H2" s="23" t="s">
        <v>614</v>
      </c>
      <c r="I2" s="3" t="s">
        <v>14</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49</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HHD(P) HR NCO 26-6336 &lt;/span&gt;&lt;/strong&gt;&lt;/h3&gt;
   &lt;/td&gt;
   &lt;td&gt;
   &lt;h4 style="text-align: right;"&gt;&lt;span style="color:#ffffff;"&gt; Army: E5:E6&lt;/span&gt;&lt;/h4&gt;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Aberdeen Proving Ground, MD&lt;br /&gt;
&lt;strong&gt;Agency:&lt;/strong&gt; Army Materiel Command&lt;strong&gt; Activity:&lt;/strong&gt; CECOM&lt;br /&gt;
&lt;strong&gt;Service:&lt;/strong&gt; Army&lt;strong&gt; Desired Grade:&lt;/strong&gt; E5:E6&lt;br /&gt;
&lt;br /&gt;
&lt;strong&gt;Tour Description:&lt;/strong&gt; 26-6336, Length 1 Year: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v>
      </c>
      <c r="R2" s="25" t="str">
        <f>_xlfn.CONCAT('CONCAT Codes'!$A$10,VLOOKUP(L2,'CONCAT Codes'!$A$14:$G$26,5,FALSE),'CONCAT Codes'!$B$10,'Tours Added'!A2," ",C2," ",D2," ",'CONCAT Codes'!$C$10,VLOOKUP(L2,'CONCAT Codes'!$A$14:$G$253,7,FALSE),'CONCAT Codes'!$D$10,VLOOKUP(L2,'CONCAT Codes'!$A$14:$G$26,6,FALSE))</f>
        <v>&lt;br /&gt; &lt;br /&gt; &lt;strong&gt;To apply, contact: &lt;a href="mailto:leanne.felvus-webb.mil@mail.mil?subject=Tour 26-6336 CECOM HHD(P) HR NCO &amp;amp;cc=dfas.indianapolis-in.zh.mbx.pfi@mail.mil&amp;amp;body=Please find my resume and bio attached for consideration."&gt;SFC Leanne Felvus-Webb&lt;/a&gt;&lt;/strong&gt; - 614-397-3226</v>
      </c>
    </row>
    <row r="3" spans="1:18" ht="140.5" customHeight="1">
      <c r="A3" s="1" t="s">
        <v>615</v>
      </c>
      <c r="B3" s="23" t="s">
        <v>37</v>
      </c>
      <c r="C3" s="23" t="s">
        <v>602</v>
      </c>
      <c r="D3" s="15" t="s">
        <v>616</v>
      </c>
      <c r="E3" s="24" t="s">
        <v>630</v>
      </c>
      <c r="F3" s="23" t="s">
        <v>25</v>
      </c>
      <c r="G3" s="23" t="s">
        <v>187</v>
      </c>
      <c r="H3" s="23" t="s">
        <v>525</v>
      </c>
      <c r="I3" s="3" t="s">
        <v>15</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49</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Legislative Research NCO 26-6337 &lt;/span&gt;&lt;/strong&gt;&lt;/h3&gt;
   &lt;/td&gt;
   &lt;td&gt;
   &lt;h4 style="text-align: right;"&gt;&lt;span style="color:#ffffff;"&gt; Army or Air Force: E6&lt;/span&gt;&lt;/h4&gt;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Quantico, VA&lt;br /&gt;
&lt;strong&gt;Agency:&lt;/strong&gt; Defense Counterintelligence &amp; Security Agency&lt;strong&gt; Activity:&lt;/strong&gt; DCSA - OCCA&lt;br /&gt;
&lt;strong&gt;Service:&lt;/strong&gt; Army or Air Force&lt;strong&gt; Desired Grade:&lt;/strong&gt; E6&lt;br /&gt;
&lt;br /&gt;
&lt;strong&gt;Tour Description:&lt;/strong&gt; 26-6337, Length 1 year: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v>
      </c>
      <c r="R3" s="25" t="str">
        <f>_xlfn.CONCAT('CONCAT Codes'!$A$10,VLOOKUP(L3,'CONCAT Codes'!$A$14:$G$26,5,FALSE),'CONCAT Codes'!$B$10,'Tours Added'!A3," ",C3," ",D3," ",'CONCAT Codes'!$C$10,VLOOKUP(L3,'CONCAT Codes'!$A$14:$G$253,7,FALSE),'CONCAT Codes'!$D$10,VLOOKUP(L3,'CONCAT Codes'!$A$14:$G$26,6,FALSE))</f>
        <v>&lt;br /&gt; &lt;br /&gt; &lt;strong&gt;To apply, contact: &lt;a href="mailto:leanne.felvus-webb.mil@mail.mil?subject=Tour 26-6337 DCSA - OCCA Legislative Research NCO &amp;amp;cc=dfas.indianapolis-in.zh.mbx.pfi@mail.mil&amp;amp;body=Please find my resume and bio attached for consideration."&gt;SFC Leanne Felvus-Webb&lt;/a&gt;&lt;/strong&gt; - 614-397-3226</v>
      </c>
    </row>
    <row r="4" spans="1:18" ht="142.4" customHeight="1">
      <c r="A4" s="1" t="s">
        <v>617</v>
      </c>
      <c r="B4" s="23" t="s">
        <v>37</v>
      </c>
      <c r="C4" s="23" t="s">
        <v>477</v>
      </c>
      <c r="D4" s="15" t="s">
        <v>618</v>
      </c>
      <c r="E4" s="24" t="s">
        <v>637</v>
      </c>
      <c r="F4" s="23" t="s">
        <v>25</v>
      </c>
      <c r="G4" s="23" t="s">
        <v>202</v>
      </c>
      <c r="H4" s="23" t="s">
        <v>153</v>
      </c>
      <c r="I4" s="3" t="s">
        <v>15</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49</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EEO Attorney/Advisor 26-6338 &lt;/span&gt;&lt;/strong&gt;&lt;/h3&gt;
   &lt;/td&gt;
   &lt;td&gt;
   &lt;h4 style="text-align: right;"&gt;&lt;span style="color:#ffffff;"&gt; Army or Air Force: O3:O4:O5&lt;/span&gt;&lt;/h4&gt;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Multiple, VA&lt;br /&gt;
&lt;strong&gt;Agency:&lt;/strong&gt; Defense Counterintelligence &amp; Security Agency&lt;strong&gt; Activity:&lt;/strong&gt; DCSA - EEO&lt;br /&gt;
&lt;strong&gt;Service:&lt;/strong&gt; Army or Air Force&lt;strong&gt; Desired Grade:&lt;/strong&gt; O3:O4:O5&lt;br /&gt;
&lt;br /&gt;
&lt;strong&gt;Tour Description:&lt;/strong&gt; 26-6338, Length 1 Year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v>
      </c>
      <c r="R4" s="25" t="str">
        <f>_xlfn.CONCAT('CONCAT Codes'!$A$10,VLOOKUP(L4,'CONCAT Codes'!$A$14:$G$26,5,FALSE),'CONCAT Codes'!$B$10,'Tours Added'!A4," ",C4," ",D4," ",'CONCAT Codes'!$C$10,VLOOKUP(L4,'CONCAT Codes'!$A$14:$G$253,7,FALSE),'CONCAT Codes'!$D$10,VLOOKUP(L4,'CONCAT Codes'!$A$14:$G$26,6,FALSE))</f>
        <v>&lt;br /&gt; &lt;br /&gt; &lt;strong&gt;To apply, contact: &lt;a href="mailto:leanne.felvus-webb.mil@mail.mil?subject=Tour 26-6338 DCSA - EEO EEO Attorney/Advisor &amp;amp;cc=dfas.indianapolis-in.zh.mbx.pfi@mail.mil&amp;amp;body=Please find my resume and bio attached for consideration."&gt;SFC Leanne Felvus-Webb&lt;/a&gt;&lt;/strong&gt; - 614-397-3226</v>
      </c>
    </row>
    <row r="5" spans="1:18" ht="115.5" customHeight="1">
      <c r="A5" s="1" t="s">
        <v>619</v>
      </c>
      <c r="B5" s="23" t="s">
        <v>37</v>
      </c>
      <c r="C5" s="23" t="s">
        <v>477</v>
      </c>
      <c r="D5" s="15" t="s">
        <v>620</v>
      </c>
      <c r="E5" s="24" t="s">
        <v>638</v>
      </c>
      <c r="F5" s="23" t="s">
        <v>25</v>
      </c>
      <c r="G5" s="23" t="s">
        <v>147</v>
      </c>
      <c r="H5" s="23" t="s">
        <v>153</v>
      </c>
      <c r="I5" s="3" t="s">
        <v>15</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49</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Alternative Dispute Resolution Officer 26-6339 &lt;/span&gt;&lt;/strong&gt;&lt;/h3&gt;
   &lt;/td&gt;
   &lt;td&gt;
   &lt;h4 style="text-align: right;"&gt;&lt;span style="color:#ffffff;"&gt; Army or Air Force: E5:E6:E7:E8&lt;/span&gt;&lt;/h4&gt;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Multiple, VA&lt;br /&gt;
&lt;strong&gt;Agency:&lt;/strong&gt; Defense Counterintelligence &amp; Security Agency&lt;strong&gt; Activity:&lt;/strong&gt; DCSA - EEO&lt;br /&gt;
&lt;strong&gt;Service:&lt;/strong&gt; Army or Air Force&lt;strong&gt; Desired Grade:&lt;/strong&gt; E5:E6:E7:E8&lt;br /&gt;
&lt;br /&gt;
&lt;strong&gt;Tour Description:&lt;/strong&gt; 26-6339, Length 1 Year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v>
      </c>
      <c r="R5" s="25" t="str">
        <f>_xlfn.CONCAT('CONCAT Codes'!$A$10,VLOOKUP(L5,'CONCAT Codes'!$A$14:$G$26,5,FALSE),'CONCAT Codes'!$B$10,'Tours Added'!A5," ",C5," ",D5," ",'CONCAT Codes'!$C$10,VLOOKUP(L5,'CONCAT Codes'!$A$14:$G$253,7,FALSE),'CONCAT Codes'!$D$10,VLOOKUP(L5,'CONCAT Codes'!$A$14:$G$26,6,FALSE))</f>
        <v>&lt;br /&gt; &lt;br /&gt; &lt;strong&gt;To apply, contact: &lt;a href="mailto:leanne.felvus-webb.mil@mail.mil?subject=Tour 26-6339 DCSA - EEO Alternative Dispute Resolution Officer &amp;amp;cc=dfas.indianapolis-in.zh.mbx.pfi@mail.mil&amp;amp;body=Please find my resume and bio attached for consideration."&gt;SFC Leanne Felvus-Webb&lt;/a&gt;&lt;/strong&gt; - 614-397-3226</v>
      </c>
    </row>
    <row r="6" spans="1:18" ht="165.65" customHeight="1">
      <c r="A6" s="1" t="s">
        <v>621</v>
      </c>
      <c r="B6" s="23" t="s">
        <v>0</v>
      </c>
      <c r="C6" s="23" t="s">
        <v>622</v>
      </c>
      <c r="D6" s="15" t="s">
        <v>623</v>
      </c>
      <c r="E6" s="24" t="s">
        <v>639</v>
      </c>
      <c r="F6" s="23" t="s">
        <v>25</v>
      </c>
      <c r="G6" s="23" t="s">
        <v>624</v>
      </c>
      <c r="H6" s="23" t="s">
        <v>625</v>
      </c>
      <c r="I6" s="3" t="s">
        <v>626</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48</v>
      </c>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Operations Officer 26-6340 &lt;/span&gt;&lt;/strong&gt;&lt;/h3&gt;
   &lt;/td&gt;
   &lt;td&gt;
   &lt;h4 style="text-align: right;"&gt;&lt;span style="color:#ffffff;"&gt; Army or Air Force: O3:O4:W2:W3&lt;/span&gt;&lt;/h4&gt;
   &lt;/td&gt;
   &lt;th scope="col"&gt;&amp;nbsp;&lt;/th&gt;
  &lt;/tr&gt;
 &lt;/thead&gt;
&lt;/table&gt;'</v>
      </c>
      <c r="P6" s="26" t="str">
        <f>CONCATENATE('CONCAT Codes'!$A$6,'CONCAT Codes'!$B$6,'Tours Added'!H6,", ",'Tours Added'!I6,'CONCAT Codes'!C$6,B6,'CONCAT Codes'!$D$6,C6,'CONCAT Codes'!$E$6,F6,'CONCAT Codes'!$F$6,G6,'CONCAT Codes'!$G$6,'Tours Added'!E6)</f>
        <v>&lt;strong&gt; Location:&lt;/strong&gt; Cherry Point, NC&lt;br /&gt;
&lt;strong&gt;Agency:&lt;/strong&gt; Defense Logistics Agency&lt;strong&gt; Activity:&lt;/strong&gt; DLA - MCAS&lt;br /&gt;
&lt;strong&gt;Service:&lt;/strong&gt; Army or Air Force&lt;strong&gt; Desired Grade:&lt;/strong&gt; O3:O4:W2:W3&lt;br /&gt;
&lt;br /&gt;
&lt;strong&gt;Tour Description:&lt;/strong&gt; 26-6340, Length 1 Year;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v>
      </c>
      <c r="R6" s="25" t="str">
        <f>_xlfn.CONCAT('CONCAT Codes'!$A$10,VLOOKUP(L6,'CONCAT Codes'!$A$14:$G$26,5,FALSE),'CONCAT Codes'!$B$10,'Tours Added'!A6," ",C6," ",D6," ",'CONCAT Codes'!$C$10,VLOOKUP(L6,'CONCAT Codes'!$A$14:$G$253,7,FALSE),'CONCAT Codes'!$D$10,VLOOKUP(L6,'CONCAT Codes'!$A$14:$G$26,6,FALSE))</f>
        <v>&lt;br /&gt; &lt;br /&gt; &lt;strong&gt;To apply, contact: &lt;a href="mailto:lee.r.melvin.mil@mail.mil?subject=Tour 26-6340 DLA - MCAS Operations Officer &amp;amp;cc=dfas.indianapolis-in.zh.mbx.pfi@mail.mil&amp;amp;body=Please find my resume and bio attached for consideration."&gt;SFC Lee Melvin&lt;/a&gt;&lt;/strong&gt; - 317-626-3980</v>
      </c>
    </row>
    <row r="7" spans="1:18" ht="165.65" customHeight="1">
      <c r="A7" s="1" t="s">
        <v>627</v>
      </c>
      <c r="B7" s="23" t="s">
        <v>50</v>
      </c>
      <c r="C7" s="23" t="s">
        <v>51</v>
      </c>
      <c r="D7" s="15" t="s">
        <v>628</v>
      </c>
      <c r="E7" s="24" t="s">
        <v>640</v>
      </c>
      <c r="F7" s="23" t="s">
        <v>1</v>
      </c>
      <c r="G7" s="23" t="s">
        <v>186</v>
      </c>
      <c r="H7" s="23" t="s">
        <v>142</v>
      </c>
      <c r="I7" s="3" t="s">
        <v>29</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47</v>
      </c>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INST PILOT/Aviation Safety Officer 26-6343 &lt;/span&gt;&lt;/strong&gt;&lt;/h3&gt;
   &lt;/td&gt;
   &lt;td&gt;
   &lt;h4 style="text-align: right;"&gt;&lt;span style="color:#ffffff;"&gt; Army: W2:W3:W4&lt;/span&gt;&lt;/h4&gt;
   &lt;/td&gt;
   &lt;th scope="col"&gt;&amp;nbsp;&lt;/th&gt;
  &lt;/tr&gt;
 &lt;/thead&gt;
&lt;/table&gt;'</v>
      </c>
      <c r="P7" s="26" t="str">
        <f>CONCATENATE('CONCAT Codes'!$A$6,'CONCAT Codes'!$B$6,'Tours Added'!H7,", ",'Tours Added'!I7,'CONCAT Codes'!C$6,B7,'CONCAT Codes'!$D$6,C7,'CONCAT Codes'!$E$6,F7,'CONCAT Codes'!$F$6,G7,'CONCAT Codes'!$G$6,'Tours Added'!E7)</f>
        <v>&lt;strong&gt; Location:&lt;/strong&gt; Red Rock, AZ&lt;br /&gt;
&lt;strong&gt;Agency:&lt;/strong&gt; USA Security Assistance Command&lt;strong&gt; Activity:&lt;/strong&gt; USASAC-NGB-OPV&lt;br /&gt;
&lt;strong&gt;Service:&lt;/strong&gt; Army&lt;strong&gt; Desired Grade:&lt;/strong&gt; W2:W3:W4&lt;br /&gt;
&lt;br /&gt;
&lt;strong&gt;Tour Description:&lt;/strong&gt; 26-6343, Length 1 Year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v>
      </c>
      <c r="R7" s="25" t="str">
        <f>_xlfn.CONCAT('CONCAT Codes'!$A$10,VLOOKUP(L7,'CONCAT Codes'!$A$14:$G$26,5,FALSE),'CONCAT Codes'!$B$10,'Tours Added'!A7," ",C7," ",D7," ",'CONCAT Codes'!$C$10,VLOOKUP(L7,'CONCAT Codes'!$A$14:$G$253,7,FALSE),'CONCAT Codes'!$D$10,VLOOKUP(L7,'CONCAT Codes'!$A$14:$G$26,6,FALSE))</f>
        <v>&lt;br /&gt; &lt;br /&gt; &lt;strong&gt;To apply, contact: &lt;a href="mailto:joseph.h.sorg2.mil@mail.mil?subject=Tour 26-6343 USASAC-NGB-OPV INST PILOT/Aviation Safety Officer &amp;amp;cc=dfas.indianapolis-in.zh.mbx.pfi@mail.mil&amp;amp;body=Please find my resume and bio attached for consideration."&gt;SFC Joe Sorg&lt;/a&gt;&lt;/strong&gt; - 317-627-0951</v>
      </c>
    </row>
    <row r="8" spans="1:18" ht="165.65" customHeight="1">
      <c r="A8" s="1" t="s">
        <v>601</v>
      </c>
      <c r="B8" s="23" t="s">
        <v>37</v>
      </c>
      <c r="C8" s="23" t="s">
        <v>602</v>
      </c>
      <c r="D8" s="15" t="s">
        <v>603</v>
      </c>
      <c r="E8" s="88" t="s">
        <v>641</v>
      </c>
      <c r="F8" s="23" t="s">
        <v>25</v>
      </c>
      <c r="G8" s="87" t="s">
        <v>634</v>
      </c>
      <c r="H8" s="23" t="s">
        <v>525</v>
      </c>
      <c r="I8" s="3" t="s">
        <v>15</v>
      </c>
      <c r="J8" s="24" t="s">
        <v>3</v>
      </c>
      <c r="K8" s="62" t="str">
        <f>HYPERLINK("mailto:"&amp;VLOOKUP(L8,'CONCAT Codes'!$A$14:$G$26,5,FALSE)&amp;"?subject="&amp;_xlfn.CONCAT(C8," - APPLICANT for ",A8)&amp;"&amp;cc="&amp;'CONCAT Codes'!$A$32&amp;"&amp;body="&amp;D8&amp;"%0A%0APlease see my resume and bio for the above tour.","Click HERE to apply")</f>
        <v>Click HERE to apply</v>
      </c>
      <c r="L8" s="24" t="s">
        <v>49</v>
      </c>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Senior Executive Speechwriter 26-6334 &lt;/span&gt;&lt;/strong&gt;&lt;/h3&gt;
   &lt;/td&gt;
   &lt;td&gt;
   &lt;h4 style="text-align: right;"&gt;&lt;span style="color:#ffffff;"&gt; Army or Air Force: E6:E7:E8:E9:O3&lt;/span&gt;&lt;/h4&gt;
   &lt;/td&gt;
   &lt;th scope="col"&gt;&amp;nbsp;&lt;/th&gt;
  &lt;/tr&gt;
 &lt;/thead&gt;
&lt;/table&gt;'</v>
      </c>
      <c r="P8" s="26" t="str">
        <f>CONCATENATE('CONCAT Codes'!$A$6,'CONCAT Codes'!$B$6,'Tours Added'!H8,", ",'Tours Added'!I8,'CONCAT Codes'!C$6,B8,'CONCAT Codes'!$D$6,C8,'CONCAT Codes'!$E$6,F8,'CONCAT Codes'!$F$6,G8,'CONCAT Codes'!$G$6,'Tours Added'!E8)</f>
        <v>&lt;strong&gt; Location:&lt;/strong&gt; Quantico, VA&lt;br /&gt;
&lt;strong&gt;Agency:&lt;/strong&gt; Defense Counterintelligence &amp; Security Agency&lt;strong&gt; Activity:&lt;/strong&gt; DCSA - OCCA&lt;br /&gt;
&lt;strong&gt;Service:&lt;/strong&gt; Army or Air Force&lt;strong&gt; Desired Grade:&lt;/strong&gt; E6:E7:E8:E9:O3&lt;br /&gt;
&lt;br /&gt;
&lt;strong&gt;Tour Description:&lt;/strong&gt; 26-6334, Length 1 Year: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v>
      </c>
      <c r="R8" s="25" t="str">
        <f>_xlfn.CONCAT('CONCAT Codes'!$A$10,VLOOKUP(L8,'CONCAT Codes'!$A$14:$G$26,5,FALSE),'CONCAT Codes'!$B$10,'Tours Added'!A8," ",C8," ",D8," ",'CONCAT Codes'!$C$10,VLOOKUP(L8,'CONCAT Codes'!$A$14:$G$253,7,FALSE),'CONCAT Codes'!$D$10,VLOOKUP(L8,'CONCAT Codes'!$A$14:$G$26,6,FALSE))</f>
        <v>&lt;br /&gt; &lt;br /&gt; &lt;strong&gt;To apply, contact: &lt;a href="mailto:leanne.felvus-webb.mil@mail.mil?subject=Tour 26-6334 DCSA - OCCA Senior Executive Speechwriter &amp;amp;cc=dfas.indianapolis-in.zh.mbx.pfi@mail.mil&amp;amp;body=Please find my resume and bio attached for consideration."&gt;SFC Leanne Felvus-Webb&lt;/a&gt;&lt;/strong&gt; - 614-397-3226</v>
      </c>
    </row>
    <row r="9" spans="1:18" ht="165.65" customHeight="1">
      <c r="A9" s="1"/>
      <c r="B9" s="23"/>
      <c r="C9" s="23"/>
      <c r="D9" s="78"/>
      <c r="E9" s="24"/>
      <c r="F9" s="23"/>
      <c r="G9" s="23"/>
      <c r="H9" s="23"/>
      <c r="I9" s="3"/>
      <c r="J9" s="24"/>
      <c r="K9" s="62"/>
      <c r="L9" s="24"/>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9" s="26" t="str">
        <f>CONCATENATE('CONCAT Codes'!$A$6,'CONCAT Codes'!$B$6,'Tours Added'!H9,", ",'Tours Added'!I9,'CONCAT Codes'!C$6,B9,'CONCAT Codes'!$D$6,C9,'CONCAT Codes'!$E$6,F9,'CONCAT Codes'!$F$6,G9,'CONCAT Codes'!$G$6,'Tours Added'!E9)</f>
        <v xml:space="preserve">&lt;strong&gt; Location:&lt;/strong&gt; , &lt;br /&gt;
&lt;strong&gt;Agency:&lt;/strong&gt; &lt;strong&gt; Activity:&lt;/strong&gt; &lt;br /&gt;
&lt;strong&gt;Service:&lt;/strong&gt; &lt;strong&gt; Desired Grade:&lt;/strong&gt; &lt;br /&gt;
&lt;br /&gt;
&lt;strong&gt;Tour Description:&lt;/strong&gt; </v>
      </c>
      <c r="R9" s="25" t="e">
        <f>_xlfn.CONCAT('CONCAT Codes'!$A$10,VLOOKUP(L9,'CONCAT Codes'!$A$14:$G$26,5,FALSE),'CONCAT Codes'!$B$10,'Tours Added'!A9," ",C9," ",D9," ",'CONCAT Codes'!$C$10,VLOOKUP(L9,'CONCAT Codes'!$A$14:$G$253,7,FALSE),'CONCAT Codes'!$D$10,VLOOKUP(L9,'CONCAT Codes'!$A$14:$G$26,6,FALSE))</f>
        <v>#N/A</v>
      </c>
    </row>
    <row r="10" spans="1:18" ht="165.65" customHeight="1">
      <c r="A10" s="1"/>
      <c r="B10" s="23"/>
      <c r="C10" s="23"/>
      <c r="D10" s="78"/>
      <c r="E10" s="24"/>
      <c r="F10" s="23"/>
      <c r="G10" s="23"/>
      <c r="H10" s="23"/>
      <c r="I10" s="3"/>
      <c r="J10" s="24"/>
      <c r="K10" s="62"/>
      <c r="L10" s="24"/>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0" s="26" t="str">
        <f>CONCATENATE('CONCAT Codes'!$A$6,'CONCAT Codes'!$B$6,'Tours Added'!H10,", ",'Tours Added'!I10,'CONCAT Codes'!C$6,B10,'CONCAT Codes'!$D$6,C10,'CONCAT Codes'!$E$6,F10,'CONCAT Codes'!$F$6,G10,'CONCAT Codes'!$G$6,'Tours Added'!E10)</f>
        <v xml:space="preserve">&lt;strong&gt; Location:&lt;/strong&gt; , &lt;br /&gt;
&lt;strong&gt;Agency:&lt;/strong&gt; &lt;strong&gt; Activity:&lt;/strong&gt; &lt;br /&gt;
&lt;strong&gt;Service:&lt;/strong&gt; &lt;strong&gt; Desired Grade:&lt;/strong&gt; &lt;br /&gt;
&lt;br /&gt;
&lt;strong&gt;Tour Description:&lt;/strong&gt; </v>
      </c>
      <c r="R10" s="25" t="e">
        <f>_xlfn.CONCAT('CONCAT Codes'!$A$10,VLOOKUP(L10,'CONCAT Codes'!$A$14:$G$26,5,FALSE),'CONCAT Codes'!$B$10,'Tours Added'!A10," ",C10," ",D10," ",'CONCAT Codes'!$C$10,VLOOKUP(L10,'CONCAT Codes'!$A$14:$G$253,7,FALSE),'CONCAT Codes'!$D$10,VLOOKUP(L10,'CONCAT Codes'!$A$14:$G$26,6,FALSE))</f>
        <v>#N/A</v>
      </c>
    </row>
    <row r="11" spans="1:18" ht="165.65" customHeight="1">
      <c r="A11" s="1"/>
      <c r="B11" s="23"/>
      <c r="C11" s="23"/>
      <c r="D11" s="78"/>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5" customHeight="1">
      <c r="A12" s="1"/>
      <c r="B12" s="23"/>
      <c r="C12" s="23"/>
      <c r="D12" s="78"/>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5" customHeight="1">
      <c r="A13" s="1"/>
      <c r="B13" s="23"/>
      <c r="C13" s="23"/>
      <c r="D13" s="78"/>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5" customHeight="1">
      <c r="A14" s="1"/>
      <c r="B14" s="23"/>
      <c r="C14" s="23"/>
      <c r="D14" s="78"/>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5" customHeight="1">
      <c r="A15" s="1"/>
      <c r="B15" s="23"/>
      <c r="C15" s="23"/>
      <c r="D15" s="78"/>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5" customHeight="1">
      <c r="A16" s="1"/>
      <c r="B16" s="23"/>
      <c r="C16" s="23"/>
      <c r="D16" s="78"/>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5" customHeight="1">
      <c r="A17" s="1"/>
      <c r="B17" s="23"/>
      <c r="C17" s="23"/>
      <c r="D17" s="78"/>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5" customHeight="1">
      <c r="A18" s="1"/>
      <c r="B18" s="23"/>
      <c r="C18" s="23"/>
      <c r="D18" s="78"/>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5" customHeight="1">
      <c r="A19" s="1"/>
      <c r="B19" s="23"/>
      <c r="C19" s="23"/>
      <c r="D19" s="78"/>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5" customHeight="1">
      <c r="A20" s="1"/>
      <c r="B20" s="23"/>
      <c r="C20" s="23"/>
      <c r="D20" s="78"/>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5" customHeight="1">
      <c r="A21" s="1"/>
      <c r="B21" s="23"/>
      <c r="C21" s="23"/>
      <c r="D21" s="78"/>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5" customHeight="1">
      <c r="A22" s="1"/>
      <c r="B22" s="23"/>
      <c r="C22" s="23"/>
      <c r="D22" s="78"/>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5" customHeight="1">
      <c r="A23" s="1"/>
      <c r="B23" s="23"/>
      <c r="C23" s="23"/>
      <c r="D23" s="78"/>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5" customHeight="1">
      <c r="A24" s="1"/>
      <c r="B24" s="23"/>
      <c r="C24" s="23"/>
      <c r="D24" s="78"/>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5" customHeight="1">
      <c r="A25" s="1"/>
      <c r="B25" s="23"/>
      <c r="C25" s="23"/>
      <c r="D25" s="78"/>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1" priority="233"/>
  </conditionalFormatting>
  <conditionalFormatting sqref="A2:A7">
    <cfRule type="duplicateValues" dxfId="10" priority="3"/>
  </conditionalFormatting>
  <conditionalFormatting sqref="A8">
    <cfRule type="duplicateValues" dxfId="9" priority="1"/>
  </conditionalFormatting>
  <conditionalFormatting sqref="A9:A21">
    <cfRule type="duplicateValues" dxfId="8" priority="45"/>
  </conditionalFormatting>
  <conditionalFormatting sqref="A22:A25">
    <cfRule type="duplicateValues" dxfId="7" priority="139"/>
  </conditionalFormatting>
  <conditionalFormatting sqref="A26:A1048576 A1">
    <cfRule type="duplicateValues" dxfId="6" priority="279"/>
  </conditionalFormatting>
  <conditionalFormatting sqref="K2:K21">
    <cfRule type="containsText" dxfId="5" priority="2" operator="containsText" text="Click HERE to apply">
      <formula>NOT(ISERROR(SEARCH("Click HERE to apply",K2)))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4.5"/>
  <cols>
    <col min="1" max="1" width="37.1796875" customWidth="1"/>
    <col min="2" max="2" width="28.81640625" customWidth="1"/>
    <col min="3" max="3" width="21.1796875" customWidth="1"/>
    <col min="4" max="4" width="34.81640625" bestFit="1" customWidth="1"/>
    <col min="5" max="5" width="27.81640625" customWidth="1"/>
    <col min="6" max="6" width="40.81640625" bestFit="1" customWidth="1"/>
    <col min="7" max="7" width="37.54296875" customWidth="1"/>
    <col min="8" max="8" width="29" customWidth="1"/>
    <col min="9" max="10" width="26.1796875" customWidth="1"/>
    <col min="11" max="11" width="60.1796875" customWidth="1"/>
    <col min="12" max="16" width="26.1796875" customWidth="1"/>
  </cols>
  <sheetData>
    <row r="1" spans="1:12" s="30" customFormat="1">
      <c r="A1" s="89" t="s">
        <v>69</v>
      </c>
      <c r="B1" s="89"/>
      <c r="C1" s="89"/>
    </row>
    <row r="2" spans="1:12" s="34" customFormat="1" ht="145">
      <c r="A2" s="33" t="s">
        <v>68</v>
      </c>
      <c r="B2" s="33" t="s">
        <v>67</v>
      </c>
      <c r="C2" s="33" t="s">
        <v>66</v>
      </c>
    </row>
    <row r="5" spans="1:12" s="29" customFormat="1">
      <c r="A5" s="28" t="s">
        <v>71</v>
      </c>
    </row>
    <row r="6" spans="1:12" s="39" customFormat="1" ht="70">
      <c r="A6" s="35"/>
      <c r="B6" s="35" t="s">
        <v>141</v>
      </c>
      <c r="C6" s="36" t="s">
        <v>73</v>
      </c>
      <c r="D6" s="35" t="s">
        <v>72</v>
      </c>
      <c r="E6" s="36" t="s">
        <v>74</v>
      </c>
      <c r="F6" s="35" t="s">
        <v>75</v>
      </c>
      <c r="G6" s="36" t="s">
        <v>76</v>
      </c>
      <c r="H6" s="36" t="s">
        <v>77</v>
      </c>
      <c r="I6" s="36" t="s">
        <v>78</v>
      </c>
      <c r="J6" s="35" t="s">
        <v>80</v>
      </c>
      <c r="K6" s="37" t="s">
        <v>81</v>
      </c>
      <c r="L6" s="38" t="s">
        <v>82</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129</v>
      </c>
    </row>
    <row r="10" spans="1:12" ht="101.5">
      <c r="A10" t="s">
        <v>146</v>
      </c>
      <c r="B10" t="s">
        <v>80</v>
      </c>
      <c r="C10" s="40" t="s">
        <v>81</v>
      </c>
      <c r="D10" t="s">
        <v>82</v>
      </c>
    </row>
    <row r="12" spans="1:12" s="29" customFormat="1">
      <c r="A12" s="28" t="s">
        <v>79</v>
      </c>
    </row>
    <row r="13" spans="1:12" s="42" customFormat="1">
      <c r="A13" s="43" t="s">
        <v>132</v>
      </c>
      <c r="B13" s="41" t="s">
        <v>91</v>
      </c>
      <c r="C13" s="41" t="s">
        <v>92</v>
      </c>
      <c r="D13" s="41" t="s">
        <v>93</v>
      </c>
      <c r="E13" s="41" t="s">
        <v>127</v>
      </c>
      <c r="F13" s="41" t="s">
        <v>128</v>
      </c>
      <c r="G13" s="43" t="s">
        <v>140</v>
      </c>
    </row>
    <row r="14" spans="1:12">
      <c r="A14" t="s">
        <v>46</v>
      </c>
      <c r="B14" t="s">
        <v>94</v>
      </c>
      <c r="C14" t="s">
        <v>95</v>
      </c>
      <c r="D14" t="s">
        <v>96</v>
      </c>
      <c r="E14" t="s">
        <v>97</v>
      </c>
      <c r="F14" t="s">
        <v>86</v>
      </c>
      <c r="G14" s="40" t="s">
        <v>134</v>
      </c>
      <c r="H14" s="42"/>
    </row>
    <row r="15" spans="1:12">
      <c r="A15" t="s">
        <v>65</v>
      </c>
      <c r="B15" t="s">
        <v>98</v>
      </c>
      <c r="C15" t="s">
        <v>99</v>
      </c>
      <c r="D15" t="s">
        <v>100</v>
      </c>
      <c r="E15" t="s">
        <v>101</v>
      </c>
      <c r="F15" t="s">
        <v>84</v>
      </c>
      <c r="G15" s="40" t="s">
        <v>135</v>
      </c>
    </row>
    <row r="16" spans="1:12">
      <c r="A16" t="s">
        <v>45</v>
      </c>
      <c r="B16" t="s">
        <v>102</v>
      </c>
      <c r="C16" t="s">
        <v>103</v>
      </c>
      <c r="D16" t="s">
        <v>104</v>
      </c>
      <c r="E16" t="s">
        <v>105</v>
      </c>
      <c r="F16" t="s">
        <v>89</v>
      </c>
      <c r="G16" s="40" t="s">
        <v>136</v>
      </c>
    </row>
    <row r="17" spans="1:7">
      <c r="A17" t="s">
        <v>49</v>
      </c>
      <c r="B17" t="s">
        <v>106</v>
      </c>
      <c r="C17" t="s">
        <v>107</v>
      </c>
      <c r="D17" t="s">
        <v>108</v>
      </c>
      <c r="E17" t="s">
        <v>251</v>
      </c>
      <c r="F17" t="s">
        <v>88</v>
      </c>
      <c r="G17" t="s">
        <v>130</v>
      </c>
    </row>
    <row r="18" spans="1:7">
      <c r="A18" t="s">
        <v>48</v>
      </c>
      <c r="B18" t="s">
        <v>106</v>
      </c>
      <c r="C18" t="s">
        <v>109</v>
      </c>
      <c r="D18" t="s">
        <v>110</v>
      </c>
      <c r="E18" t="s">
        <v>111</v>
      </c>
      <c r="F18" t="s">
        <v>85</v>
      </c>
      <c r="G18" s="40" t="s">
        <v>137</v>
      </c>
    </row>
    <row r="19" spans="1:7">
      <c r="A19" t="s">
        <v>133</v>
      </c>
      <c r="B19" t="s">
        <v>112</v>
      </c>
      <c r="C19" t="s">
        <v>113</v>
      </c>
      <c r="D19" t="s">
        <v>114</v>
      </c>
      <c r="E19" t="s">
        <v>115</v>
      </c>
      <c r="F19" t="s">
        <v>116</v>
      </c>
      <c r="G19" s="40" t="s">
        <v>138</v>
      </c>
    </row>
    <row r="20" spans="1:7">
      <c r="A20" t="s">
        <v>64</v>
      </c>
      <c r="B20" t="s">
        <v>102</v>
      </c>
      <c r="C20" t="s">
        <v>117</v>
      </c>
      <c r="D20" t="s">
        <v>118</v>
      </c>
      <c r="E20" t="s">
        <v>119</v>
      </c>
      <c r="F20" t="s">
        <v>90</v>
      </c>
      <c r="G20" t="s">
        <v>131</v>
      </c>
    </row>
    <row r="21" spans="1:7">
      <c r="A21" t="s">
        <v>47</v>
      </c>
      <c r="B21" t="s">
        <v>106</v>
      </c>
      <c r="C21" t="s">
        <v>120</v>
      </c>
      <c r="D21" t="s">
        <v>121</v>
      </c>
      <c r="E21" t="s">
        <v>122</v>
      </c>
      <c r="F21" t="s">
        <v>87</v>
      </c>
      <c r="G21" s="40" t="s">
        <v>139</v>
      </c>
    </row>
    <row r="22" spans="1:7">
      <c r="A22" t="s">
        <v>44</v>
      </c>
      <c r="B22" t="s">
        <v>98</v>
      </c>
      <c r="C22" t="s">
        <v>123</v>
      </c>
      <c r="D22" t="s">
        <v>124</v>
      </c>
      <c r="E22" t="s">
        <v>125</v>
      </c>
      <c r="F22" t="s">
        <v>126</v>
      </c>
      <c r="G22" s="40" t="s">
        <v>181</v>
      </c>
    </row>
    <row r="23" spans="1:7">
      <c r="A23" t="s">
        <v>163</v>
      </c>
      <c r="B23" t="s">
        <v>164</v>
      </c>
      <c r="C23" t="s">
        <v>165</v>
      </c>
      <c r="D23" t="s">
        <v>166</v>
      </c>
      <c r="E23" t="s">
        <v>167</v>
      </c>
      <c r="F23" t="s">
        <v>169</v>
      </c>
      <c r="G23" s="40" t="s">
        <v>168</v>
      </c>
    </row>
    <row r="24" spans="1:7">
      <c r="A24" t="s">
        <v>188</v>
      </c>
      <c r="B24" t="s">
        <v>106</v>
      </c>
      <c r="C24" t="s">
        <v>190</v>
      </c>
      <c r="D24" t="s">
        <v>191</v>
      </c>
      <c r="E24" t="s">
        <v>192</v>
      </c>
      <c r="F24" t="s">
        <v>254</v>
      </c>
      <c r="G24" s="40" t="s">
        <v>193</v>
      </c>
    </row>
    <row r="25" spans="1:7">
      <c r="A25" s="26" t="s">
        <v>189</v>
      </c>
      <c r="B25" t="s">
        <v>194</v>
      </c>
      <c r="C25" t="s">
        <v>195</v>
      </c>
      <c r="D25" t="s">
        <v>196</v>
      </c>
      <c r="E25" t="s">
        <v>197</v>
      </c>
      <c r="F25" t="s">
        <v>198</v>
      </c>
      <c r="G25" s="40" t="s">
        <v>199</v>
      </c>
    </row>
    <row r="26" spans="1:7">
      <c r="A26" t="s">
        <v>229</v>
      </c>
      <c r="B26" t="s">
        <v>208</v>
      </c>
      <c r="C26" t="s">
        <v>209</v>
      </c>
      <c r="D26" t="s">
        <v>210</v>
      </c>
      <c r="E26" t="s">
        <v>212</v>
      </c>
      <c r="F26" t="s">
        <v>230</v>
      </c>
      <c r="G26" s="40" t="s">
        <v>211</v>
      </c>
    </row>
    <row r="32" spans="1:7">
      <c r="A32" t="s">
        <v>200</v>
      </c>
    </row>
    <row r="34" spans="1:1">
      <c r="A34" t="s">
        <v>203</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sheetPr>
    <tabColor rgb="FFFFFF00"/>
  </sheetPr>
  <dimension ref="A1:M13"/>
  <sheetViews>
    <sheetView zoomScale="70" zoomScaleNormal="70" workbookViewId="0">
      <selection activeCell="M2" sqref="M2"/>
    </sheetView>
  </sheetViews>
  <sheetFormatPr defaultRowHeight="14.5"/>
  <cols>
    <col min="1" max="1" width="14.1796875" customWidth="1"/>
    <col min="2" max="2" width="31" customWidth="1"/>
    <col min="3" max="3" width="23.81640625" customWidth="1"/>
    <col min="4" max="4" width="33.1796875" customWidth="1"/>
    <col min="5" max="5" width="113.81640625" customWidth="1"/>
    <col min="6" max="6" width="13.54296875" customWidth="1"/>
    <col min="7" max="7" width="15" customWidth="1"/>
    <col min="8" max="8" width="16.81640625" customWidth="1"/>
    <col min="9" max="9" width="14.54296875" customWidth="1"/>
    <col min="10" max="10" width="12.81640625" bestFit="1" customWidth="1"/>
    <col min="11" max="11" width="17.1796875" customWidth="1"/>
    <col min="12" max="12" width="21" customWidth="1"/>
    <col min="13" max="13" width="43.81640625" style="50" bestFit="1" customWidth="1"/>
  </cols>
  <sheetData>
    <row r="1" spans="1:13" ht="29.5" customHeight="1">
      <c r="A1" s="17" t="s">
        <v>21</v>
      </c>
      <c r="B1" s="21" t="s">
        <v>22</v>
      </c>
      <c r="C1" s="21" t="s">
        <v>23</v>
      </c>
      <c r="D1" s="18" t="s">
        <v>24</v>
      </c>
      <c r="E1" s="17" t="s">
        <v>20</v>
      </c>
      <c r="F1" s="21" t="s">
        <v>17</v>
      </c>
      <c r="G1" s="21" t="s">
        <v>18</v>
      </c>
      <c r="H1" s="21" t="s">
        <v>19</v>
      </c>
      <c r="I1" s="17" t="s">
        <v>40</v>
      </c>
      <c r="J1" s="21" t="s">
        <v>41</v>
      </c>
      <c r="K1" s="19" t="s">
        <v>26</v>
      </c>
      <c r="L1" s="49" t="s">
        <v>43</v>
      </c>
      <c r="M1" s="17" t="s">
        <v>174</v>
      </c>
    </row>
    <row r="2" spans="1:13" ht="377">
      <c r="A2" s="1" t="s">
        <v>601</v>
      </c>
      <c r="B2" s="23" t="s">
        <v>37</v>
      </c>
      <c r="C2" s="23" t="s">
        <v>602</v>
      </c>
      <c r="D2" s="15" t="s">
        <v>603</v>
      </c>
      <c r="E2" s="88" t="s">
        <v>635</v>
      </c>
      <c r="F2" s="23" t="s">
        <v>25</v>
      </c>
      <c r="G2" s="87" t="s">
        <v>634</v>
      </c>
      <c r="H2" s="23" t="s">
        <v>525</v>
      </c>
      <c r="I2" s="3" t="s">
        <v>15</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49</v>
      </c>
      <c r="M2" s="24" t="s">
        <v>636</v>
      </c>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4" priority="65"/>
  </conditionalFormatting>
  <conditionalFormatting sqref="A2">
    <cfRule type="duplicateValues" dxfId="3" priority="1"/>
  </conditionalFormatting>
  <conditionalFormatting sqref="A3:A9">
    <cfRule type="duplicateValues" dxfId="2" priority="31"/>
  </conditionalFormatting>
  <conditionalFormatting sqref="A3:A1048576 A1">
    <cfRule type="duplicateValues" dxfId="1" priority="18"/>
  </conditionalFormatting>
  <conditionalFormatting sqref="K2:K13">
    <cfRule type="containsText" dxfId="0"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24July2026</vt:lpstr>
      <vt:lpstr>Tours Closed</vt:lpstr>
      <vt:lpstr>Tours Added</vt:lpstr>
      <vt:lpstr>CONCAT Codes</vt:lpstr>
      <vt:lpstr>Tours to be Updated</vt:lpstr>
      <vt:lpstr>'ADOS Tours Updated 24July2026'!Print_Area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Pickett, Jeffrey C (Craig) SGM USARMY DFAS ZHP (USA)</cp:lastModifiedBy>
  <cp:lastPrinted>2022-06-25T19:10:57Z</cp:lastPrinted>
  <dcterms:created xsi:type="dcterms:W3CDTF">2020-11-03T13:32:22Z</dcterms:created>
  <dcterms:modified xsi:type="dcterms:W3CDTF">2026-07-24T16:24:01Z</dcterms:modified>
</cp:coreProperties>
</file>