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A632C735-B680-4713-828C-720AEC122A7D}" xr6:coauthVersionLast="47" xr6:coauthVersionMax="47" xr10:uidLastSave="{00000000-0000-0000-0000-000000000000}"/>
  <bookViews>
    <workbookView xWindow="14790" yWindow="-16320" windowWidth="29040" windowHeight="15720" tabRatio="707" activeTab="1" xr2:uid="{00000000-000D-0000-FFFF-FFFF00000000}"/>
  </bookViews>
  <sheets>
    <sheet name="Instructions" sheetId="4" r:id="rId1"/>
    <sheet name="ADOS Tours Updated 16July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16July2026'!$A$1:$L$101</definedName>
    <definedName name="_xlnm._FilterDatabase" localSheetId="3" hidden="1">'Tours Added'!$A$1:$L$1</definedName>
    <definedName name="_xlnm._FilterDatabase" localSheetId="2" hidden="1">'Tours Closed'!$A$1:$M$1</definedName>
    <definedName name="_xlnm._FilterDatabase" localSheetId="5" hidden="1">'Tours to be Updated'!$A$1:$M$2</definedName>
    <definedName name="_xlnm.Print_Area" localSheetId="1">'ADOS Tours Updated 16July2026'!$A$1:$L$1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3" l="1"/>
  <c r="K2" i="6"/>
  <c r="K5" i="3"/>
  <c r="K4" i="3"/>
  <c r="K3" i="3"/>
  <c r="K2" i="3"/>
  <c r="K51" i="1"/>
  <c r="K85" i="1"/>
  <c r="K84" i="1"/>
  <c r="K57" i="1"/>
  <c r="K6" i="2"/>
  <c r="K5" i="2"/>
  <c r="K4" i="2"/>
  <c r="K3" i="2"/>
  <c r="K2" i="2"/>
  <c r="K101" i="1"/>
  <c r="K83" i="1"/>
  <c r="K12" i="1"/>
  <c r="K11" i="1"/>
  <c r="K82" i="1"/>
  <c r="K20" i="1"/>
  <c r="K40" i="1"/>
  <c r="K100" i="1"/>
  <c r="K81" i="1"/>
  <c r="K28" i="1"/>
  <c r="K27" i="1"/>
  <c r="K39" i="1"/>
  <c r="K80" i="1"/>
  <c r="K72" i="1"/>
  <c r="K38" i="1"/>
  <c r="K37" i="1"/>
  <c r="K74" i="1"/>
  <c r="K26" i="1"/>
  <c r="K25" i="1"/>
  <c r="K79" i="1"/>
  <c r="K19" i="1"/>
  <c r="K18" i="1"/>
  <c r="K17" i="1"/>
  <c r="K36" i="1"/>
  <c r="K71" i="1"/>
  <c r="K73" i="1"/>
  <c r="K22" i="1"/>
  <c r="K35" i="1"/>
  <c r="K99" i="1"/>
  <c r="K10" i="1"/>
  <c r="K98" i="1"/>
  <c r="K9" i="1"/>
  <c r="K78" i="1"/>
  <c r="K50" i="1"/>
  <c r="K16" i="1"/>
  <c r="K56" i="1"/>
  <c r="K24" i="1"/>
  <c r="K77" i="1"/>
  <c r="K15" i="1"/>
  <c r="K34" i="1"/>
  <c r="K49" i="1"/>
  <c r="K41" i="1"/>
  <c r="K2" i="1"/>
  <c r="K70" i="1"/>
  <c r="K33" i="1"/>
  <c r="K32" i="1"/>
  <c r="K62" i="1"/>
  <c r="K61" i="1"/>
  <c r="K60" i="1"/>
  <c r="K59" i="1"/>
  <c r="K58" i="1"/>
  <c r="K8" i="1"/>
  <c r="K87" i="1"/>
  <c r="K31" i="1"/>
  <c r="K55" i="1"/>
  <c r="K76" i="1"/>
  <c r="K97" i="1"/>
  <c r="K30" i="1"/>
  <c r="K66" i="1"/>
  <c r="K7" i="1"/>
  <c r="K6" i="1"/>
  <c r="K5" i="1"/>
  <c r="K65" i="1"/>
  <c r="K4" i="1"/>
  <c r="K43" i="1"/>
  <c r="K48" i="1"/>
  <c r="K47" i="1"/>
  <c r="K46" i="1"/>
  <c r="K45" i="1"/>
  <c r="K44" i="1"/>
  <c r="K3" i="1" l="1"/>
  <c r="K23" i="1"/>
  <c r="K96" i="1"/>
  <c r="K95" i="1"/>
  <c r="K94" i="1"/>
  <c r="K93" i="1"/>
  <c r="K92" i="1"/>
  <c r="K91" i="1"/>
  <c r="K90" i="1"/>
  <c r="K89" i="1"/>
  <c r="K14" i="1"/>
  <c r="K63" i="1"/>
  <c r="K53" i="1"/>
  <c r="K64" i="1"/>
  <c r="K29" i="1"/>
  <c r="K54" i="1"/>
  <c r="K52" i="1"/>
  <c r="K13" i="1"/>
  <c r="K69" i="1"/>
  <c r="K68" i="1"/>
  <c r="K86" i="1"/>
  <c r="K21" i="1"/>
  <c r="K88" i="1"/>
  <c r="K75" i="1"/>
  <c r="K67" i="1"/>
  <c r="K42"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<sst xmlns="http://schemas.openxmlformats.org/spreadsheetml/2006/main" count="1393" uniqueCount="635">
  <si>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</si>
  <si>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</si>
  <si>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</si>
  <si>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</si>
  <si>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</si>
  <si>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</si>
  <si>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</si>
  <si>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</si>
  <si>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</si>
  <si>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</si>
  <si>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</si>
  <si>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</si>
  <si>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</si>
  <si>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</si>
  <si>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</si>
  <si>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</si>
  <si>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</si>
  <si>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Branch</t>
  </si>
  <si>
    <t>Grade</t>
  </si>
  <si>
    <t>Duty Site</t>
  </si>
  <si>
    <t>Duty Description</t>
  </si>
  <si>
    <t>Tour#</t>
  </si>
  <si>
    <t>Agency</t>
  </si>
  <si>
    <t>Activity</t>
  </si>
  <si>
    <t>Position Title</t>
  </si>
  <si>
    <t>Army or Air Force</t>
  </si>
  <si>
    <t>Apply</t>
  </si>
  <si>
    <t>E5:E6:E7</t>
  </si>
  <si>
    <t>E4:E5:E6</t>
  </si>
  <si>
    <t>AZ</t>
  </si>
  <si>
    <t>E5:E6</t>
  </si>
  <si>
    <t>PA</t>
  </si>
  <si>
    <t>Crane</t>
  </si>
  <si>
    <t>Corps of Engineers</t>
  </si>
  <si>
    <t>AMCOM-Corpus Christi Army Depot</t>
  </si>
  <si>
    <t>O3:O4</t>
  </si>
  <si>
    <t>O4</t>
  </si>
  <si>
    <t>Defense Counterintelligence &amp; Security Agency</t>
  </si>
  <si>
    <t>UT</t>
  </si>
  <si>
    <t>E6:E7</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</si>
  <si>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</si>
  <si>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</si>
  <si>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</si>
  <si>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</si>
  <si>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</si>
  <si>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</si>
  <si>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</si>
  <si>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</si>
  <si>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</si>
  <si>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</si>
  <si>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</si>
  <si>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</si>
  <si>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</si>
  <si>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</si>
  <si>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</si>
  <si>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</si>
  <si>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</si>
  <si>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</si>
  <si>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</si>
  <si>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</si>
  <si>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</si>
  <si>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</si>
  <si>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</si>
  <si>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</si>
  <si>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</si>
  <si>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</si>
  <si>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</si>
  <si>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</si>
  <si>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</si>
  <si>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</si>
  <si>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</si>
  <si>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</si>
  <si>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</si>
  <si>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</si>
  <si>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</si>
  <si>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</si>
  <si>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</si>
  <si>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</si>
  <si>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</si>
  <si>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</si>
  <si>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</si>
  <si>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</si>
  <si>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</si>
  <si>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</si>
  <si>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</si>
  <si>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</si>
  <si>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</si>
  <si>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</si>
  <si>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</si>
  <si>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</si>
  <si>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</si>
  <si>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</si>
  <si>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</si>
  <si>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</si>
  <si>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</si>
  <si>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</si>
  <si>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</si>
  <si>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</si>
  <si>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</si>
  <si>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</si>
  <si>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</si>
  <si>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</si>
  <si>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</si>
  <si>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</si>
  <si>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</si>
  <si>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</si>
  <si>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</si>
  <si>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</si>
  <si>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</si>
  <si>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</si>
  <si>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</si>
  <si>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</si>
  <si>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</si>
  <si>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</si>
  <si>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</si>
  <si>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</si>
  <si>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</si>
  <si>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</si>
  <si>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</si>
  <si>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</si>
  <si>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</si>
  <si>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</si>
  <si>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</si>
  <si>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</si>
  <si>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</si>
  <si>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</si>
  <si>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</si>
  <si>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</si>
  <si>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</si>
  <si>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</si>
  <si>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</si>
  <si>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</si>
  <si>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</si>
  <si>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</si>
  <si>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</si>
  <si>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</si>
  <si>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</si>
  <si>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</si>
  <si>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</si>
  <si>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</si>
  <si>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</si>
  <si>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</si>
  <si>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</si>
  <si>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</si>
  <si>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</si>
  <si>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IL</t>
  </si>
  <si>
    <t>&lt;br /&gt; &lt;br /&gt; &lt;strong&gt;To apply, contact: &lt;a href="mailto:</t>
  </si>
  <si>
    <t>E5:E6:E7:E8</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</si>
  <si>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</si>
  <si>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</si>
  <si>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</si>
  <si>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</si>
  <si>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</si>
  <si>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</si>
  <si>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</si>
  <si>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</si>
  <si>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</si>
  <si>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</si>
  <si>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</si>
  <si>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</si>
  <si>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</si>
  <si>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</si>
  <si>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</si>
  <si>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</si>
  <si>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</si>
  <si>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</si>
  <si>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</si>
  <si>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</si>
  <si>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</si>
  <si>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</si>
  <si>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</si>
  <si>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</si>
  <si>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</si>
  <si>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</si>
  <si>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</si>
  <si>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</si>
  <si>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</si>
  <si>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</si>
  <si>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</si>
  <si>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Construction Control Representative</t>
  </si>
  <si>
    <t>E6:E7:E8:W1:W2</t>
  </si>
  <si>
    <t>JMC-Crane Army Ammunition Activity</t>
  </si>
  <si>
    <t>Boyers</t>
  </si>
  <si>
    <t>SMSgt Dennis Tallent</t>
  </si>
  <si>
    <t>Contracting Specialist</t>
  </si>
  <si>
    <t>E2:E3:E4:E5:E6</t>
  </si>
  <si>
    <t>USACE - San Francisco District (SPN)</t>
  </si>
  <si>
    <t>San Francisco</t>
  </si>
  <si>
    <t>W2:W3:W4</t>
  </si>
  <si>
    <t>E6</t>
  </si>
  <si>
    <t>Ruckman Tabitha N</t>
  </si>
  <si>
    <t xml:space="preserve">Spencer, Megan H. </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</si>
  <si>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</si>
  <si>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</si>
  <si>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</si>
  <si>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</si>
  <si>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</si>
  <si>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</si>
  <si>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</si>
  <si>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</si>
  <si>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</si>
  <si>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</si>
  <si>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</si>
  <si>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</si>
  <si>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</si>
  <si>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</si>
  <si>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</si>
  <si>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</si>
  <si>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</si>
  <si>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</si>
  <si>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</si>
  <si>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</si>
  <si>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</si>
  <si>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</si>
  <si>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</si>
  <si>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</si>
  <si>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t>AH-64 Armament/Electronics/Avionics Repairer</t>
  </si>
  <si>
    <t>SSG</t>
  </si>
  <si>
    <t>Holly</t>
  </si>
  <si>
    <t>Tilley</t>
  </si>
  <si>
    <t>SSG Holly Tilley</t>
  </si>
  <si>
    <t>holly.c.tilley.mil@mail.mil</t>
  </si>
  <si>
    <t>25-6601</t>
  </si>
  <si>
    <t>Electronics Technician</t>
  </si>
  <si>
    <t>E4:E5:E6:O1:O2:W1:W2</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</si>
  <si>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</si>
  <si>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</si>
  <si>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</si>
  <si>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</si>
  <si>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</si>
  <si>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</si>
  <si>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</si>
  <si>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</si>
  <si>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</si>
  <si>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</si>
  <si>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</si>
  <si>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</si>
  <si>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</si>
  <si>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</si>
  <si>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</si>
  <si>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</si>
  <si>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</si>
  <si>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</si>
  <si>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</si>
  <si>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</si>
  <si>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</si>
  <si>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</si>
  <si>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</si>
  <si>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</si>
  <si>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</si>
  <si>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</si>
  <si>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</si>
  <si>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</si>
  <si>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</si>
  <si>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</si>
  <si>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</si>
  <si>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</si>
  <si>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</si>
  <si>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</si>
  <si>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</si>
  <si>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</si>
  <si>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</si>
  <si>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</si>
  <si>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</si>
  <si>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</si>
  <si>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26-6019</t>
  </si>
  <si>
    <t>Judge Advocate</t>
  </si>
  <si>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</si>
  <si>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t>USTRANSCOM-ARTRANS-596th BDE 834th BN</t>
  </si>
  <si>
    <t>26-6029</t>
  </si>
  <si>
    <t>Security Guard</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</si>
  <si>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</si>
  <si>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</si>
  <si>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</si>
  <si>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</si>
  <si>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</si>
  <si>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</si>
  <si>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</si>
  <si>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</si>
  <si>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</si>
  <si>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</si>
  <si>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</si>
  <si>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</si>
  <si>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</si>
  <si>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</si>
  <si>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</si>
  <si>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</si>
  <si>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</si>
  <si>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</si>
  <si>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</si>
  <si>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</si>
  <si>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</si>
  <si>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</si>
  <si>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</si>
  <si>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</si>
  <si>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</si>
  <si>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</si>
  <si>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</si>
  <si>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</si>
  <si>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</si>
  <si>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</si>
  <si>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</si>
  <si>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</si>
  <si>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</si>
  <si>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</si>
  <si>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</si>
  <si>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</si>
  <si>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</si>
  <si>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</si>
  <si>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</si>
  <si>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</si>
  <si>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</si>
  <si>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</si>
  <si>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</si>
  <si>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</si>
  <si>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</si>
  <si>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</si>
  <si>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</si>
  <si>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</si>
  <si>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</si>
  <si>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</si>
  <si>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</si>
  <si>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</si>
  <si>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</si>
  <si>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</si>
  <si>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</si>
  <si>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</si>
  <si>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</si>
  <si>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</si>
  <si>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</si>
  <si>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</si>
  <si>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</si>
  <si>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</si>
  <si>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</si>
  <si>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</si>
  <si>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</si>
  <si>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</si>
  <si>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</si>
  <si>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</si>
  <si>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</si>
  <si>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</si>
  <si>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</si>
  <si>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</si>
  <si>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</si>
  <si>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</si>
  <si>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</si>
  <si>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</si>
  <si>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</si>
  <si>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</si>
  <si>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</si>
  <si>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</si>
  <si>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</si>
  <si>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</si>
  <si>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</si>
  <si>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</si>
  <si>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</si>
  <si>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</si>
  <si>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26-6121</t>
  </si>
  <si>
    <t>UAS Trainer (Maintenance/Operations) OUSW R&amp;E</t>
  </si>
  <si>
    <t>E6:E7:W1:W2</t>
  </si>
  <si>
    <t>Yuma</t>
  </si>
  <si>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</si>
  <si>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26-6127</t>
  </si>
  <si>
    <t>USACE - Portland District (NWP)</t>
  </si>
  <si>
    <t>Culinary Specialist/Chef</t>
  </si>
  <si>
    <t>Portland</t>
  </si>
  <si>
    <t>OR</t>
  </si>
  <si>
    <t>26-6131</t>
  </si>
  <si>
    <t>Instructor Pilot Master Gunner</t>
  </si>
  <si>
    <t>26-6135</t>
  </si>
  <si>
    <t>AH-64D Powerplant Repairer</t>
  </si>
  <si>
    <t>26-6137</t>
  </si>
  <si>
    <t>Standardization Instructor Pilot</t>
  </si>
  <si>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</si>
  <si>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</si>
  <si>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</si>
  <si>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</si>
  <si>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t>Joint Base San Antonio</t>
  </si>
  <si>
    <t>26-6094</t>
  </si>
  <si>
    <t>SAF - IARC - Japan FMS Program</t>
  </si>
  <si>
    <t>Japan FMS Director</t>
  </si>
  <si>
    <t>Pentagon</t>
  </si>
  <si>
    <t>26-6125</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</si>
  <si>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</si>
  <si>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</si>
  <si>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</si>
  <si>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</si>
  <si>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</si>
  <si>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</si>
  <si>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</si>
  <si>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</si>
  <si>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</si>
  <si>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</si>
  <si>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</si>
  <si>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</si>
  <si>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</si>
  <si>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</si>
  <si>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</si>
  <si>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</si>
  <si>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</si>
  <si>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</si>
  <si>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</si>
  <si>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O6</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</si>
  <si>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</si>
  <si>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</si>
  <si>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</si>
  <si>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</si>
  <si>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</si>
  <si>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</si>
  <si>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</si>
  <si>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</si>
  <si>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</si>
  <si>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</si>
  <si>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</si>
  <si>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</si>
  <si>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</si>
  <si>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</si>
  <si>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</si>
  <si>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</si>
  <si>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</si>
  <si>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</si>
  <si>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</si>
  <si>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</si>
  <si>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</si>
  <si>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</si>
  <si>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</si>
  <si>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</si>
  <si>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</si>
  <si>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</si>
  <si>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</si>
  <si>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26-6203</t>
  </si>
  <si>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</si>
  <si>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</si>
  <si>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</si>
  <si>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</si>
  <si>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</si>
  <si>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</si>
  <si>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</si>
  <si>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</si>
  <si>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</si>
  <si>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</si>
  <si>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</si>
  <si>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</si>
  <si>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</si>
  <si>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</si>
  <si>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</si>
  <si>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</si>
  <si>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</si>
  <si>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</si>
  <si>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</si>
  <si>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</si>
  <si>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</si>
  <si>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</si>
  <si>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</si>
  <si>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</si>
  <si>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</si>
  <si>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</si>
  <si>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</si>
  <si>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</si>
  <si>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</si>
  <si>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26-6219</t>
  </si>
  <si>
    <t>USACE - Sacramento District (SPK)</t>
  </si>
  <si>
    <t>Sacramento</t>
  </si>
  <si>
    <t>26-6221</t>
  </si>
  <si>
    <t>FMS Contract Specialist</t>
  </si>
  <si>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</si>
  <si>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</si>
  <si>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</si>
  <si>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</si>
  <si>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</si>
  <si>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</si>
  <si>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</si>
  <si>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</si>
  <si>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</si>
  <si>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</si>
  <si>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</si>
  <si>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</si>
  <si>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</si>
  <si>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</si>
  <si>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</si>
  <si>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</si>
  <si>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</si>
  <si>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</si>
  <si>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</si>
  <si>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</si>
  <si>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</si>
  <si>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</si>
  <si>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</si>
  <si>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</si>
  <si>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26-6239</t>
  </si>
  <si>
    <t>DCSA - EEO</t>
  </si>
  <si>
    <t>EEO Medical Officer/Physician's Assistant</t>
  </si>
  <si>
    <t>26-6240</t>
  </si>
  <si>
    <t>26-6241</t>
  </si>
  <si>
    <t>USASAC-OPM-SANG</t>
  </si>
  <si>
    <t>Staff Judge Advocate</t>
  </si>
  <si>
    <t>O5:O6</t>
  </si>
  <si>
    <t>26-6242</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</si>
  <si>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</si>
  <si>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</si>
  <si>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</si>
  <si>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</si>
  <si>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</si>
  <si>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</si>
  <si>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</si>
  <si>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t>25-6637</t>
  </si>
  <si>
    <t>Seal Beach</t>
  </si>
  <si>
    <t>26-6247</t>
  </si>
  <si>
    <t>Network Engineer</t>
  </si>
  <si>
    <t>E4:E5:E6:E7:O1:O2:O3:W1:W2:W3</t>
  </si>
  <si>
    <t>26-6248</t>
  </si>
  <si>
    <t>DLA Energy – Indo Pacific</t>
  </si>
  <si>
    <t>Chief of Plans and Exercises</t>
  </si>
  <si>
    <t>Pearl Harbor</t>
  </si>
  <si>
    <t>HI</t>
  </si>
  <si>
    <r>
      <rPr>
        <b/>
        <sz val="11"/>
        <color rgb="FF000000"/>
        <rFont val="Calibri"/>
        <family val="2"/>
        <scheme val="minor"/>
      </rPr>
      <t>26-6247, Length 1 Year:</t>
    </r>
    <r>
      <rPr>
        <sz val="11"/>
        <color indexed="8"/>
        <rFont val="Calibri"/>
        <family val="2"/>
        <scheme val="minor"/>
      </rPr>
      <t xml:space="preserve">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t>
    </r>
  </si>
  <si>
    <r>
      <rPr>
        <b/>
        <sz val="11"/>
        <color rgb="FF000000"/>
        <rFont val="Calibri"/>
        <family val="2"/>
        <scheme val="minor"/>
      </rPr>
      <t>26-6248, Length 1 Year:</t>
    </r>
    <r>
      <rPr>
        <sz val="11"/>
        <color indexed="8"/>
        <rFont val="Calibri"/>
        <family val="2"/>
        <scheme val="minor"/>
      </rPr>
      <t xml:space="preserve">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t>
    </r>
  </si>
  <si>
    <t>26-6253</t>
  </si>
  <si>
    <r>
      <rPr>
        <b/>
        <sz val="11"/>
        <color rgb="FF000000"/>
        <rFont val="Calibri"/>
        <family val="2"/>
        <scheme val="minor"/>
      </rPr>
      <t>26-6253,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APPLICANTS
Send the following documents to the PFI Coordinator for the position:
o Professional Resume (All)
o Military Bio (All)
o Soldier Talent Profile (Army)
o vMPF (Air Force)
PFI Coordinator: SFC Holly C. Tilley Email: holly.c.tilley.mil@mail.mil
Qualifications:  One year experience providing security or security related functions for government, military, or private institutions.</t>
    </r>
  </si>
  <si>
    <t>26-6259</t>
  </si>
  <si>
    <t>USACE - Galveston District (SWG)</t>
  </si>
  <si>
    <t>E7:O3</t>
  </si>
  <si>
    <t>Galveston</t>
  </si>
  <si>
    <r>
      <rPr>
        <b/>
        <sz val="11"/>
        <color rgb="FF000000"/>
        <rFont val="Calibri"/>
        <family val="2"/>
        <scheme val="minor"/>
      </rPr>
      <t>26-6259, Length 1 Year:</t>
    </r>
    <r>
      <rPr>
        <sz val="11"/>
        <color indexed="8"/>
        <rFont val="Calibri"/>
        <family val="2"/>
        <scheme val="minor"/>
      </rPr>
      <t xml:space="preserve">
Serves as Project Manager responsible for the overall management, control, coordination, and execution of assigned
projects. Coordinates with PDTs (i.e., planning, design, cost engineering, construction, real estate, contracting, etc.) to plan projects and prepare estimates of scope, schedule, budget, and resources to deliver essential products and services according to commitments. Controls and manages project milestones and budgets from planning through
construction and initial operations. Critical to project delivery for several ongoing deep-draft navigation projects and studies. Aligns with expressed priorities of administration to maintain economic and energy dominance by ensuring freedom of movement related to commercial navigation.
Qualifications: 12A W5 Project Management Professional (PMP) or W3 (Professional Engineer) preferred but not required.
To apply for this position, please email your resume, military bio, three evaluations, and your soldier talent profile to SFC Tabitha Ruckman at tabitha.n.ruckman.mil@mail.mil.</t>
    </r>
  </si>
  <si>
    <t>26-6266</t>
  </si>
  <si>
    <t>DFAS-IND-Personnel Force Innovation</t>
  </si>
  <si>
    <t>PFI Case Manger/Recruiter</t>
  </si>
  <si>
    <r>
      <rPr>
        <b/>
        <sz val="11"/>
        <color rgb="FF000000"/>
        <rFont val="Calibri"/>
        <family val="2"/>
        <scheme val="minor"/>
      </rPr>
      <t>26-6266, Length 1-5 Years</t>
    </r>
    <r>
      <rPr>
        <sz val="11"/>
        <color indexed="8"/>
        <rFont val="Calibri"/>
        <family val="2"/>
        <scheme val="minor"/>
      </rPr>
      <t xml:space="preserve">
Incumbent will work as a PFI Case Manager and coordinate ADOS-AC packets for order processing and will process and oversee order requests for Army and Air Force Reserve and Guard members. Primary responsibilities will be to maintain situational awareness of all assigned service members to provide answers to leadership concerning status of individuals from application to orders publication. Must have a great attention to detail and be customer service oriented. Speaks with senior military leaders up to and including General Officers and Senior Executive Service Leaders from throughout the Department of Defense.
NOTE: This position is in Indianapolis, IN and includes PCS entitlements. Initial tour is for 1 year, extendable based on performance. 
</t>
    </r>
    <r>
      <rPr>
        <b/>
        <sz val="11"/>
        <color rgb="FF000000"/>
        <rFont val="Calibri"/>
        <family val="2"/>
        <scheme val="minor"/>
      </rPr>
      <t>Qualifications</t>
    </r>
    <r>
      <rPr>
        <sz val="11"/>
        <color indexed="8"/>
        <rFont val="Calibri"/>
        <family val="2"/>
        <scheme val="minor"/>
      </rPr>
      <t>:  Experience with M4S, AROWS and AROWS-R and Tour of Duty as a Force Requester recommended but not required.</t>
    </r>
  </si>
  <si>
    <t>26-6271</t>
  </si>
  <si>
    <t>Security Officer</t>
  </si>
  <si>
    <t>26-6272</t>
  </si>
  <si>
    <t>Intel Officer</t>
  </si>
  <si>
    <r>
      <rPr>
        <b/>
        <sz val="11"/>
        <color rgb="FF000000"/>
        <rFont val="Calibri"/>
        <family val="2"/>
        <scheme val="minor"/>
      </rPr>
      <t>26-6271, Length 1 Year:</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</si>
  <si>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26-6272, Length 1 Year:</t>
    </r>
    <r>
      <rPr>
        <sz val="11"/>
        <color indexed="8"/>
        <rFont val="Calibri"/>
        <family val="2"/>
        <scheme val="minor"/>
      </rPr>
      <t xml:space="preserve">
Serve as the Intelligence Officer (S-2) for the United States Army Flight Training Detachment (USAFTD) - Peace Vanguard, a Singapore foreign military sales (FMS) program in Marana, AZ with 57 US Soldiers, 56 Republic of Singapore Air Force (RSAF) Airmen, and six RSAF AH-64D Helicopters assigned.
Responsibilities: Establish and maintain systematic, cross-referenced, intelligence records and files for an Army FMS
Program. Participate operational planning for exercises and work closely with RSAF S-2. Manage unit COMSEC and security accounts. Preferred Candidates have working knowledge DISS/JVS, Foreign Visitor Request System, Security Clearance Management, and FDO Policies.
Assigned additional duties: Contracting Office Representative (as needed) Foreign Disclosure Officer. Successful
candidates would have experience with Foreign Military Sales, multinational missions, Foreign Visit Requests, Out of
Country Travel Packet Processing, interfacing with Army NGB G2, ODC, SAFTA, SPACECOM, and other governmental entities.
USAFTD is a designated Security Cooperation Workforce (SCW). Personnel must complete assigned certification functional area / level and maintain certification while serving within the organization. Position is for 1-year with an opportunity for extension for an additional year.</t>
    </r>
  </si>
  <si>
    <t>26-6274</t>
  </si>
  <si>
    <t>HR Specialist</t>
  </si>
  <si>
    <t>26-6275</t>
  </si>
  <si>
    <t>Project Coordinator</t>
  </si>
  <si>
    <t>26-6277</t>
  </si>
  <si>
    <t>DCSA - DR</t>
  </si>
  <si>
    <t>Front Office Administrative NCO</t>
  </si>
  <si>
    <t>Quantico</t>
  </si>
  <si>
    <r>
      <rPr>
        <b/>
        <sz val="11"/>
        <color rgb="FF000000"/>
        <rFont val="Calibri"/>
        <family val="2"/>
        <scheme val="minor"/>
      </rPr>
      <t>26-6274, Length: 1 Year</t>
    </r>
    <r>
      <rPr>
        <sz val="11"/>
        <color indexed="8"/>
        <rFont val="Calibri"/>
        <family val="2"/>
        <scheme val="minor"/>
      </rPr>
      <t xml:space="preserve">
The Military Human Resources Specialist serves as the command expert and primary action officer for military personnel management programs supporting Soldiers assigned to the U.S. Army Corps of Engineers, San Francisco District. The incumbent plans, administers, and evaluates a wide range of military HR programs to ensure effective utilization, readiness, and career development of military personnel in support of the USACE mission.
With additional duty: Project Coordinator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</si>
  <si>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26-6275, Length: 1 year</t>
    </r>
    <r>
      <rPr>
        <sz val="11"/>
        <color indexed="8"/>
        <rFont val="Calibri"/>
        <family val="2"/>
        <scheme val="minor"/>
      </rPr>
      <t xml:space="preserve">
MOS: 12A
The U.S. Army Corps of Engineers seeks a skilled and motivated Project Coordinator to support our mission of delivering vital public infrastructure and military construction projects. The incumbent will provide comprehensive project management support, including scheduling, cost tracking, resource allocation, and performance reporting for a diverse portfolio of engineering and construction projects. The position requires collaboration with project managers, engineers, and contractors to ensure projects are executed on time, within budget, and according to established quality standards. This role is ideal for a detail-oriented professional who thrives in a dynamic, mission-driven environment dedicated to public service and excellence in project execution.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</si>
  <si>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26-6277,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Our mission is to ensure a trusted federal, industrial, and affiliated workforce to advance and preserve America’s strategic edge. As the DCSA Front Office Administrative Noncommissioned Officer (NCO), you will drive the day-to-day operations of the command suite. You will provide critical executive support, handling confidential and sensitive duties while ensuring strict compliance with DoD and Federal policies to enable senior leader decision-making.
Executive Administration: Execute a wide range of administrative operations, applying critical thinking and NCO adaptability to resolve complex or ambiguous challenges.
Access &amp; Visitor Control: Serve as the primary face of the DCSA Front Office. Control access, professionally greet distinguished visitors, and manage all incoming communications, including high-level phone calls and executive mail.
Travel Management: Serve as the Defense Travel System (DTS) subject matter expert; establish accounts, draft travel authorizations, process vouchers, and manage claims for Front Office personnel.
Executive Communications: Coordinate the development, tracking, and dissemination of read-ahead materials, briefings, and talking points for high-level engagements with senior government officials, the Intelligence Community (IC), and industry partners.
Tasker Management: Draft, route, and manage recurring reports, taskers, and routine senior management inquiries to ensure information is effectively shared across appropriate directorates.
Schedule Synchronization: Assist in synchronizing Front Office executive calendars; proactively assess priorities and deconflict meetings as delegated by Executive Assistants and Executive Officers.
Event Coordination: Liaise seamlessly with internal DCSA offices and external entities (DoD, IC, Industry) to orchestrate visits, high-level meetings, and major events.
Logistics &amp; Resource Management: Act as the Front Office Property and Supply NCO. Manage inventory, balance the administrative budget, and oversee asset accountability.
IT Readiness: Oversee all Front Office IT requirements, coordinating swift technical support, equipment repairs, and hardware lifecycle refreshes.
Civilian experience will be considered for this position.
PCS is authorized.
</t>
    </r>
    <r>
      <rPr>
        <b/>
        <sz val="11"/>
        <color rgb="FF000000"/>
        <rFont val="Calibri"/>
        <family val="2"/>
        <scheme val="minor"/>
      </rPr>
      <t>Qualifications</t>
    </r>
    <r>
      <rPr>
        <sz val="11"/>
        <color indexed="8"/>
        <rFont val="Calibri"/>
        <family val="2"/>
        <scheme val="minor"/>
      </rPr>
      <t>:  Secret clearance with eligibility to upgrade required. TS/SCI clearance preferred.
Proven experience providing administrative or executive support to senior leaders or commanders.
Demonstrated ability to track projects, manage taskers, and successfully plan high-level meetings or events.
Familiarity with DoD administrative systems (e.g., DTS, tasker tracking systems).
Preferred: Experience with Microsoft SharePoint administration and content management.</t>
    </r>
  </si>
  <si>
    <t>26-6285</t>
  </si>
  <si>
    <t>USTRANSCOM-ARTRANS-HQ</t>
  </si>
  <si>
    <t>Information Technology NCO</t>
  </si>
  <si>
    <t>Scott AFB</t>
  </si>
  <si>
    <t>26-6286</t>
  </si>
  <si>
    <t>Cyber Operation Planner</t>
  </si>
  <si>
    <t>26-6287</t>
  </si>
  <si>
    <t>26-6293</t>
  </si>
  <si>
    <t>Property Book Officer/Deputy Log Officer</t>
  </si>
  <si>
    <t>O1:O2:O3:W1:W2:W3</t>
  </si>
  <si>
    <t>26-6294</t>
  </si>
  <si>
    <t>Logistics NCO</t>
  </si>
  <si>
    <t>26-6295</t>
  </si>
  <si>
    <r>
      <rPr>
        <b/>
        <sz val="11"/>
        <color rgb="FF000000"/>
        <rFont val="Calibri"/>
        <family val="2"/>
        <scheme val="minor"/>
      </rPr>
      <t>26-6285,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Qualifications:  SECRET security clearance. May use either civilian or military skills (or both).
Individuals must be in accordance with DoDI 8140, required for privileged access to the network.</t>
    </r>
  </si>
  <si>
    <r>
      <rPr>
        <b/>
        <sz val="11"/>
        <color rgb="FF000000"/>
        <rFont val="Calibri"/>
        <family val="2"/>
        <scheme val="minor"/>
      </rPr>
      <t>26-6286, Length 1 Year:</t>
    </r>
    <r>
      <rPr>
        <sz val="11"/>
        <color indexed="8"/>
        <rFont val="Calibri"/>
        <family val="2"/>
        <scheme val="minor"/>
      </rPr>
      <t xml:space="preserve">
Leads planning and execution of Defensive Cyber Operations to ensure the command maintains cyber resiliency and can operate effectively in a contested domain. Guide Cyber mission and Cyber effects efforts, providing objective cyber estimate to identify and assess cyber threats, combining operational planning data, intelligence analysis, and information technology security information.  Implement strategic and operational priorities for the ARTRANS Cyber Cell, enabling the Command to mature cyber response actions, priorities, and engagement at the DA, USTRANSCOM, ARCYBER, and AMC level.  Develops and maintains a deployable PACE communications plan for port operations, enabling uninterrupted command and control in degraded or contested environments.  Manage, implement, and publish cyber security-related guidance, to include task orders, OPORDs, FRAGOs, etc. Develop and implement a command incident response policy. Oversee command cybersecurity incident response actions, managing the team's priorities ensuring effective response and recovery, from event identification through closure.
Must have TS/SCI Clearance.</t>
    </r>
  </si>
  <si>
    <r>
      <rPr>
        <b/>
        <sz val="11"/>
        <color rgb="FF000000"/>
        <rFont val="Calibri"/>
        <family val="2"/>
        <scheme val="minor"/>
      </rPr>
      <t>26-6287,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Send the following documents to the PFI Coordinator for the position:
1. Professional Resume (All)
2. Military Bio (All)
3. Soldier Talent Profile (Army)
4. vMPF (Air Force)
PFI Coordinator: SFC Holly C. Tilley Email: holly.c.tilley.mil@mail.mil</t>
    </r>
  </si>
  <si>
    <r>
      <rPr>
        <b/>
        <sz val="11"/>
        <color rgb="FF000000"/>
        <rFont val="Calibri"/>
        <family val="2"/>
        <scheme val="minor"/>
      </rPr>
      <t>26-6293, Length 1 Year:</t>
    </r>
    <r>
      <rPr>
        <sz val="11"/>
        <color indexed="8"/>
        <rFont val="Calibri"/>
        <family val="2"/>
        <scheme val="minor"/>
      </rPr>
      <t xml:space="preserve">
Serves as the primary accountability officer and legal property custodian for TF RAPTR; administers the Command Supply Discipline Program (CSDP) through rigorous audit-readiness protocols, and policy oversight. Concurrently acting as the principal assistant to the Logistics OIC, assumes full operational control of the staff in their absence and provides strategic mentorship to subordinate logistics personnel. Drives the sustainment enterprise by authorizing Class I-IX forecasting, validating resource requirements, and synchronizing overarching movement planning. Devises load plans. Furthermore, serves as the primary liaison to the Directorate of Logistics (DOL) to secure event-level funding/resources and manages the administrative and operational scope of external civilian contractors performing critical Task Force asset upgrades.
Qualifications:  90A, 920A, 21R3, TS Clearance Eligibility</t>
    </r>
  </si>
  <si>
    <r>
      <rPr>
        <b/>
        <sz val="11"/>
        <color rgb="FF000000"/>
        <rFont val="Calibri"/>
        <family val="2"/>
        <scheme val="minor"/>
      </rPr>
      <t>26-6294, Length 1 Year:</t>
    </r>
    <r>
      <rPr>
        <sz val="11"/>
        <color indexed="8"/>
        <rFont val="Calibri"/>
        <family val="2"/>
        <scheme val="minor"/>
      </rPr>
      <t xml:space="preserve">
Serves as the Logistics Noncommissioned Officer in Charge (NCOIC) for TF RAPTR; acts as the Senior Enlisted Logistical Advisor to the Logistics OIC. Translates the OIC’s strategic vision into daily execution by directing troop-level logistics planning and physical resource allocation. Enforces Command Supply Discipline Program (CSDP) compliance by physically validating cyclic, annual, and sensitive item layouts across all subordinate elements and ensuring flawless sub-hand receipt management. Orchestrates the ground-level receipt, staging, and tactical distribution of vital Class I, III, V, and IX supplies. Supervises the physical loading of rolling stock and executes complex convoy and transit operations. Coordinates directly with the Directorate of Logistics (DOL) for daily motor pool and warehouse operations, and provides on-site supervision and security escort for civilian contractors integrating Task Force asset upgrades.
Qualifications:  92Y/2S0X1, TS Clearance Eligibility</t>
    </r>
  </si>
  <si>
    <r>
      <rPr>
        <b/>
        <sz val="11"/>
        <color rgb="FF000000"/>
        <rFont val="Calibri"/>
        <family val="2"/>
        <scheme val="minor"/>
      </rPr>
      <t>26-6295, Length 1 Year:</t>
    </r>
    <r>
      <rPr>
        <sz val="11"/>
        <color indexed="8"/>
        <rFont val="Calibri"/>
        <family val="2"/>
        <scheme val="minor"/>
      </rPr>
      <t xml:space="preserve">
The incumbent serves as a highly skilled professional and innovator in the contracting field, providing critical acquisition support for the unique and complex mission of DLA Energy Aerospace. This role demands advanced, existing contracting capabilities and a proven ability to train and mentor personnel, cultivating a proficient and well-rounded contracting workforce. The candidate must apply their extensive experience to introduce and execute efficient contracting strategies for the procurement of aerospace energy products and services. These critical commodities include rocket propellants, missile fuels, Aviator's breathing Oxygen, Nitrogen and other bulk industrial chemicals and gases supporting the Department of War, NASA, and other federal agencies.
In this capacity, the Contracting Lead will independently direct and manage highly complex procurements throughout the entire acquisition life-cycle, from pre-award to post-award and close-out. This encompasses executing comprehensive acquisition planning, performing in-depth market research, and preparing and issuing complex solicitations. Furthermore, the incumbent is responsible for evaluating proposals and independently negotiating sophisticated contract terms and prices prior to awarding contracts. Post-award duties require rigorous administration, including monitoring contractor performance, managing modifications, resolving complex disputes, and ensuring strict adherence to all regulatory and policy requirements.
Beyond managing intricate acquisitions, the Contracting Lead plays a pivotal role in elevating the capabilities of the broader organization. The incumbent will actively train, guide, and mentor contracting personnel on advanced procurement strategies, regulatory compliance, and negotiation tactics. By imparting their strong practical contracting knowledge, the Contracting Lead ensures the team is well-equipped to handle complex procurements and consistently meets the highest standards of federal acquisition excellence.
Qualifications:  Crucially, the incumbent must currently hold, or have recently held, a Contracting Officer's Warrant, demonstrating a proven track record of independently executing complex awards and legally binding the government. Security Requirements: Non-Sensitive or Non-Critical Sensitive.</t>
    </r>
  </si>
  <si>
    <t>26-6297</t>
  </si>
  <si>
    <t>DCSA - HCO</t>
  </si>
  <si>
    <t>Military Admin NCO</t>
  </si>
  <si>
    <t>26-6299</t>
  </si>
  <si>
    <t>E2:E3:E4:E5:E6:E7</t>
  </si>
  <si>
    <r>
      <rPr>
        <b/>
        <sz val="11"/>
        <color rgb="FF000000"/>
        <rFont val="Calibri"/>
        <family val="2"/>
        <scheme val="minor"/>
      </rPr>
      <t>26-6299, Length 1 year:</t>
    </r>
    <r>
      <rPr>
        <sz val="11"/>
        <color indexed="8"/>
        <rFont val="Calibri"/>
        <family val="2"/>
        <scheme val="minor"/>
      </rPr>
      <t xml:space="preserve">
Assist security team with various physical security patrols on Crane base.
APPLICANTS
Send the following documents to the PFI Coordinator for the position:
Professional Resume (All)
Military Bio (All)
Soldier Talent Profile (Army)
vMPF (Air Force)
PFI Coordinator: SFC Holly C. Tilley Email: holly.c.tilley.mil@mail.mil
Qualifications:  Applicants must have no permanent profiles and be eligible to carry a weapon in the performance of their duties.</t>
    </r>
  </si>
  <si>
    <r>
      <rPr>
        <b/>
        <sz val="11"/>
        <color rgb="FF000000"/>
        <rFont val="Calibri"/>
        <family val="2"/>
        <scheme val="minor"/>
      </rPr>
      <t>26-6297, Length 1 Year:</t>
    </r>
    <r>
      <rPr>
        <sz val="11"/>
        <color indexed="8"/>
        <rFont val="Calibri"/>
        <family val="2"/>
        <scheme val="minor"/>
      </rPr>
      <t xml:space="preserve">
Applicants must email the following documents to leanne.felvus-webb.mil@mail.mil for consideration
Professional Resume
Military Bio
Last three evaluations
1. Support the Military Integration Office of the Defense Counterintelligence and Security Agency (DCSA) as it combines both active, national guard, and reserve military personnel into one consolidated effort.
2. Track, promote and coordinate multiple mission surges which can lead to an uptick of activating 100 plus reservists.
3. Coordinate, prioritize, align, and oversee administration, operations and production support for all Service members.
4. Foster and manage operational and support relationships with outside commands.
5. Enable DCSA sustainment of Intelligence, Security, Counterintelligence, Training, and Support missions using active and reserve military talent. 
6. Review incoming directives, policies, and instructions, advising the Chief on those affecting overall organizations functions. 
7. Must be familiar with current service regulations.
8. Researches and analyzes data to be used in the preparation of various recurring and one-time reports. 
Civilian experience will be considered for eligibility.  PCS is authorized.
Administrative mission - personnel management, compose memos, correspondence, in-process/out-process and on-boarding/off-boarding management and tracking, record keeping, manage awards and decorations, perform evaluation review and submission, SOP development and improvement, manage distribution lists, monitor task management, facilitate staff actions, regulate and improve workflows, scrutinize financial and other transactions, advise senior leaders.
</t>
    </r>
    <r>
      <rPr>
        <b/>
        <sz val="11"/>
        <color rgb="FF000000"/>
        <rFont val="Calibri"/>
        <family val="2"/>
        <scheme val="minor"/>
      </rPr>
      <t>Qualifications</t>
    </r>
    <r>
      <rPr>
        <sz val="11"/>
        <color indexed="8"/>
        <rFont val="Calibri"/>
        <family val="2"/>
        <scheme val="minor"/>
      </rPr>
      <t>:  Familiarity with the following Army specific systems - IPPS-A (preferred HR Pro and R3 access), EES, iPERMS
Air Force specific systems - Leave Web, MyFSS
DOD systems - DTS, CATMS
MUST be a high-speed multi-tasker, posses ingenuity and skills to adapt quickly to OPTEMPO environment
TS clearance eligibility required.</t>
    </r>
  </si>
  <si>
    <t>26-6307</t>
  </si>
  <si>
    <t>Doctrine Developer</t>
  </si>
  <si>
    <t>26-6308</t>
  </si>
  <si>
    <t>USTRANSCOM</t>
  </si>
  <si>
    <t>Religious Affairs NCO</t>
  </si>
  <si>
    <t>26-6309</t>
  </si>
  <si>
    <t>Executive Assistant NCO</t>
  </si>
  <si>
    <t>Fort Belvoir</t>
  </si>
  <si>
    <t>26-6313</t>
  </si>
  <si>
    <t>Combat Medic Specialist</t>
  </si>
  <si>
    <t>Camp Darby</t>
  </si>
  <si>
    <t>Italy</t>
  </si>
  <si>
    <t>26-6316</t>
  </si>
  <si>
    <t>DFAS-IND-ZHS-HR IISD</t>
  </si>
  <si>
    <t>Oracle APEX Developer</t>
  </si>
  <si>
    <t>E6:E7:E8:E9:O1:O2:O3:W1:W2:W3</t>
  </si>
  <si>
    <r>
      <rPr>
        <b/>
        <sz val="11"/>
        <color rgb="FF000000"/>
        <rFont val="Calibri"/>
        <family val="2"/>
        <scheme val="minor"/>
      </rPr>
      <t>26-6308, Length 1 Year:</t>
    </r>
    <r>
      <rPr>
        <sz val="11"/>
        <color indexed="8"/>
        <rFont val="Calibri"/>
        <family val="2"/>
        <scheme val="minor"/>
      </rPr>
      <t xml:space="preserve">
Serves as the Army Transportation Command (ARTRANS) Chaplain Assistant supporting the ARTRANS Chaplain in providing extensive ministerial and morale support to all ARTRANS units. Assists chaplain in conducting deployment/redeployment worship services, sustainment, religious of units rites, and provide Soldiers pastoral deploying care to or all returning Military from Personnel overseas (Army, contingency Navy Air Force and members Marines), of and denominational Defense groups Department regardless Civilian of Employees, Command irrespective Boundaries, of provide denominational pastoral or visitation religious of personnel affiliation, in provide the work place, denominational recreational ministry to areas, and with places of detention and medical facilities. Manages religious support logistics, equipment, and supplies. This position requires a high degree of independence, tactical proficiency, and staff integration.</t>
    </r>
  </si>
  <si>
    <r>
      <rPr>
        <b/>
        <sz val="11"/>
        <color rgb="FF000000"/>
        <rFont val="Calibri"/>
        <family val="2"/>
        <scheme val="minor"/>
      </rPr>
      <t>26-6313, Length 1 year:</t>
    </r>
    <r>
      <rPr>
        <sz val="11"/>
        <color indexed="8"/>
        <rFont val="Calibri"/>
        <family val="2"/>
        <scheme val="minor"/>
      </rPr>
      <t xml:space="preserve">
As a combat medic specialist for the 839th Transportation Battalion in Livorno, Italy, provide immediate treatment and acute care for service members while coordinating higher-level medical services both in garrison and during port operations. Serve as the unit’s first-line medical specialist, handling daily sick calls, managing minor injuries and illnesses, and expediting access to specialty care by facilitating referrals and authorizations through ISOS, reducing wait times. During port operations, act as the first-line medical specialist and emergency contact, providing stabilization and support in austere environments where civilian medical assistance may be delayed. Maintain a stock of essential non-scheduled pharmaceuticals and medical equipment, facilitate coordination of refills of chronic medications with the Military Treatment Facility, and monitor prescribed medications to ensure compliance with military standards. Conduct and coordinate health assessments, immunizations, and manage medical readiness documentation, including records review for Periodic Health Assessments, and assistance with profiles and waivers. Assist with updating medical records in MEDPROS and Genesis, ensuring accurate documentation and continuity of care. Collaborate with mental health professionals, identifying behavioral health issues, facilitating referrals, and supporting scheduling of virtual appointments to ensure comprehensive healthcare support for service members.
</t>
    </r>
    <r>
      <rPr>
        <b/>
        <sz val="11"/>
        <color rgb="FF000000"/>
        <rFont val="Calibri"/>
        <family val="2"/>
        <scheme val="minor"/>
      </rPr>
      <t>Qualifications</t>
    </r>
    <r>
      <rPr>
        <sz val="11"/>
        <color indexed="8"/>
        <rFont val="Calibri"/>
        <family val="2"/>
        <scheme val="minor"/>
      </rPr>
      <t>:  Must have knowledge of general patient treatment, limited primary care, assisting with outpatient and inpatient care, dispensing medications, and managing daily sick call. Familiarity with soldier medical readiness programs to include MEDPROS and MHS Genesis.</t>
    </r>
  </si>
  <si>
    <r>
      <rPr>
        <b/>
        <sz val="11"/>
        <color rgb="FF000000"/>
        <rFont val="Calibri"/>
        <family val="2"/>
        <scheme val="minor"/>
      </rPr>
      <t>26-6316, Length 1 Year:</t>
    </r>
    <r>
      <rPr>
        <sz val="11"/>
        <color indexed="8"/>
        <rFont val="Calibri"/>
        <family val="2"/>
        <scheme val="minor"/>
      </rPr>
      <t xml:space="preserve">
We are seeking a skilled Oracle APEX Developer to design, develop, and maintain robust, scalable, and secure web applications . In this role, you will leverage low-code methodologies alongside heavy PL/SQL backend programming to deliver highly responsive user interfaces and streamline complex business workflows.
1 Design and build dynamic web applications using Oracle APEX (versions 18.2 through 21+), utilizing Universal Themes and responsive templates. 
2 Write and optimize complex SQL and PL/SQL code, including stored procedures, packages, functions, and database triggers. 
3 Integrate and manipulate web content dynamically using JavaScript, jQuery, AJAX, CSS, and HTML5 to elevate the user experience.
4 Analyze slow-running queries and perform database tuning to ensure optimal system speed and efficiency.
Initial tour length will be 365 days with option to be extended based upon performance.  Total project is expected to take two to three years.
</t>
    </r>
    <r>
      <rPr>
        <b/>
        <sz val="11"/>
        <color rgb="FF000000"/>
        <rFont val="Calibri"/>
        <family val="2"/>
        <scheme val="minor"/>
      </rPr>
      <t>Qualifications</t>
    </r>
    <r>
      <rPr>
        <sz val="11"/>
        <color indexed="8"/>
        <rFont val="Calibri"/>
        <family val="2"/>
        <scheme val="minor"/>
      </rPr>
      <t>:  
Education: Bachelor’s degree in computer science, Information Technology, or a related field.
Experience: 3+ years (Mid) or 8+ years (Senior) of hands-on software development experience specializing in the Oracle ecosystem.
Core Technical Skills:
Strong proficiency in Oracle Database (11g/12c/19c/21c) and SQL/PL/SQL development.
Proven experience deploying production-ready apps in Oracle APEX.
Familiarity with web technologies (HTML, CSS, JavaScript).
Preferred Skills: Oracle APEX</t>
    </r>
  </si>
  <si>
    <r>
      <rPr>
        <b/>
        <sz val="11"/>
        <color rgb="FF000000"/>
        <rFont val="Calibri"/>
        <family val="2"/>
        <scheme val="minor"/>
      </rPr>
      <t>26-6307, Length 185 days:</t>
    </r>
    <r>
      <rPr>
        <sz val="11"/>
        <color indexed="8"/>
        <rFont val="Calibri"/>
        <family val="2"/>
        <scheme val="minor"/>
      </rPr>
      <t xml:space="preserve">
Serves as a doctrine writer, analyst and developer in ARTRANS G5 responsible for the advancement of new and updated/revised Joint/Army doctrine for ARTRANS support to the US Army and Joint Forces as the Army Service Component Command to USTRANSCOM.  Most current publications do not reflect ARTRANS' new name nor reflect its newly revised operating concept and responsibilities to the Department of War and Department of the Army under the Army’s Transformation in Concept (TiC) Executive Order (EXORD).
</t>
    </r>
    <r>
      <rPr>
        <b/>
        <sz val="11"/>
        <color rgb="FF000000"/>
        <rFont val="Calibri"/>
        <family val="2"/>
        <scheme val="minor"/>
      </rPr>
      <t>Qualifications</t>
    </r>
    <r>
      <rPr>
        <sz val="11"/>
        <color indexed="8"/>
        <rFont val="Calibri"/>
        <family val="2"/>
        <scheme val="minor"/>
      </rPr>
      <t>:  Command and General Staff graduate preferred.</t>
    </r>
  </si>
  <si>
    <r>
      <rPr>
        <b/>
        <sz val="11"/>
        <color rgb="FF000000"/>
        <rFont val="Calibri"/>
        <family val="2"/>
        <scheme val="minor"/>
      </rPr>
      <t>26-6309, Length 1 Year:</t>
    </r>
    <r>
      <rPr>
        <sz val="11"/>
        <color indexed="8"/>
        <rFont val="Calibri"/>
        <family val="2"/>
        <scheme val="minor"/>
      </rPr>
      <t xml:space="preserve">
Responsible for supporting the Director of Supplier Operations. Provides administrative support and performs numerous duties, including scheduling, 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t>
    </r>
    <r>
      <rPr>
        <b/>
        <sz val="11"/>
        <color rgb="FF000000"/>
        <rFont val="Calibri"/>
        <family val="2"/>
        <scheme val="minor"/>
      </rPr>
      <t>Qualifications</t>
    </r>
    <r>
      <rPr>
        <sz val="11"/>
        <color indexed="8"/>
        <rFont val="Calibri"/>
        <family val="2"/>
        <scheme val="minor"/>
      </rPr>
      <t>:  Candidate must be proficient in MS Office products. Service Branches considered: Army or Air Force only.
Security Clearance: Secret</t>
    </r>
  </si>
  <si>
    <t>DCSA - CFO</t>
  </si>
  <si>
    <t>26-6191</t>
  </si>
  <si>
    <t xml:space="preserve">DLA Energy – HQ </t>
  </si>
  <si>
    <t>26-6317</t>
  </si>
  <si>
    <t>DLA - Small Business</t>
  </si>
  <si>
    <t>Administrative Assistant</t>
  </si>
  <si>
    <t>26-6318</t>
  </si>
  <si>
    <t>Rotor and Transmission</t>
  </si>
  <si>
    <t>26-6319</t>
  </si>
  <si>
    <t>A/C PWR PLANT RPR SUPV</t>
  </si>
  <si>
    <t>26-6326</t>
  </si>
  <si>
    <t>Operations Research Analyst</t>
  </si>
  <si>
    <r>
      <rPr>
        <b/>
        <sz val="11"/>
        <color rgb="FF000000"/>
        <rFont val="Calibri"/>
        <family val="2"/>
        <scheme val="minor"/>
      </rPr>
      <t>26-6317, Length 1 Year:</t>
    </r>
    <r>
      <rPr>
        <sz val="11"/>
        <color indexed="8"/>
        <rFont val="Calibri"/>
        <family val="2"/>
        <scheme val="minor"/>
      </rPr>
      <t xml:space="preserve">
Serves as the Administrative Assistant in the DLA Small Business Programs Office located on board Ft Belvoir, VA, in the DLA Headquarters McNamara Building.   
As the Administrative Assistant, the incumbent will be responsible for aiding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report directly to the DLA Small Business Programs Deputy Director to consolidate small business program deliverables that aid with DLA Small Business Programs Executive Director reviews and approvals; and analyze, process and act on all information within the small business programs electronic and digital data repositories.  
The incumbent will assist with gathering information prepared by procurement analysts and other small business programs professions for briefings required to provide leadership situational awareness; monitoring and operating voice and electronic communication systems as required to include at a minimum NIPR and SIPR email accounts; and answering taskers from internal and external sources to DLA and the Small Business Programs Office.
Qualifications:  Secret Clearance is desired; and MicroSoft Suite knowledge.</t>
    </r>
  </si>
  <si>
    <r>
      <rPr>
        <b/>
        <sz val="11"/>
        <color rgb="FF000000"/>
        <rFont val="Calibri"/>
        <family val="2"/>
        <scheme val="minor"/>
      </rPr>
      <t>26-6318, Length 1 year:</t>
    </r>
    <r>
      <rPr>
        <sz val="11"/>
        <color indexed="8"/>
        <rFont val="Calibri"/>
        <family val="2"/>
        <scheme val="minor"/>
      </rPr>
      <t xml:space="preserve">
Serve as an Aircraft Powertrain Repairer (15D)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powertrain systems—remove, install, disassemble, repair, adjust, and balance components such as transmissions, gear boxes, drive shafts, bearings, etc. Assist other 15 series MOSs with their aviation maintenance tasks as needed. Expect to cross train as a 15R (AH-64D Attack Helicopter Repairer) and train to perform FARP ops such as re-arm and re-fuel. Position is for 1-year with an opportunity for extension for an additional year.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</si>
  <si>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26-6319, Length 1 Year:</t>
    </r>
    <r>
      <rPr>
        <sz val="11"/>
        <color indexed="8"/>
        <rFont val="Calibri"/>
        <family val="2"/>
        <scheme val="minor"/>
      </rPr>
      <t xml:space="preserve">
Serves as a 15K Aircraft Components Repair Supervisor in a Foreign Military Sales (FMS) unit, responsible for the
maintenance, repair, and service of Singapore’s six AH-64D Apache helicopters. Performs and oversees troubleshooting, inspection, and repair of aircraft components including powertrain, powerplant, and sheet metal systems. Ensures all maintenance actions comply with technical manuals, safety standards, and international agreements. Coordinates with Singaporean counterparts and U.S. Army personnel to support operational readiness and mission requirements. Oversees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</si>
  <si>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t>
    </r>
  </si>
  <si>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t>
    </r>
    <r>
      <rPr>
        <b/>
        <sz val="11"/>
        <color rgb="FF000000"/>
        <rFont val="Calibri"/>
        <family val="2"/>
        <scheme val="minor"/>
      </rPr>
      <t>Qualifications</t>
    </r>
    <r>
      <rPr>
        <sz val="11"/>
        <color indexed="8"/>
        <rFont val="Calibri"/>
        <family val="2"/>
        <scheme val="minor"/>
      </rPr>
      <t>:  Secret Clearance required, Highly desires some executive secretary and protocol experience, however not required.</t>
    </r>
  </si>
  <si>
    <t>26-6328</t>
  </si>
  <si>
    <t>Chief, Customer Operations</t>
  </si>
  <si>
    <t>Guam</t>
  </si>
  <si>
    <t>US Territories</t>
  </si>
  <si>
    <r>
      <rPr>
        <b/>
        <sz val="11"/>
        <color rgb="FF000000"/>
        <rFont val="Calibri"/>
        <family val="2"/>
        <scheme val="minor"/>
      </rPr>
      <t>26-6328, Length 400 days:</t>
    </r>
    <r>
      <rPr>
        <sz val="11"/>
        <color indexed="8"/>
        <rFont val="Calibri"/>
        <family val="2"/>
        <scheme val="minor"/>
      </rPr>
      <t xml:space="preserve">
Primary Mission: Serve as the DLA interface for executing integrated material management, distribution operations, and demand planning of bulk petroleum products and energy services for U.S. forces across 22 nations in the Indo-Pacific South-West region.
Oversees customer service and support operations for multiple civilian and military agencies, including USINDOPACOM, service component commands, and Joint Task Forces (JTFs). Assesses and reviews supply chain fuels models to drive accurate demand planning and ensure seamless customer order fulfillment. Coordinates closely with supply planners and commercial vendors to support bulk fuel requirements for land, air, and sea operations, intervening to resolve complex customer issues across 28 Posts, Camps and Stations (PC&amp;S) locations in 10 countries.
Develops and integrates critical Class III bulk supply chain plans and facility capability models (Fuel Models) to support USINDOPACOM's strategic logistics requirements. Evaluates, orders, and monitors the resupply of eight (8) Defense Fuel Support Points (DFSPs) to assure maintenance of 350 million gallons of physical inventory in accordance with the DLA Energy Inventory Management Plan (IMP). Assures bulk fuel distribution operations successfully support recurring exercises (e.g., Cobra Gold, Valiant Shield, Cope North, Talisman Saber, Balikatan, Pacific Partnership).
Leads the CRM Cell/Support Team in assessing petroleum distribution capabilities and assuring product integrity for nearly 55 contractor-operated into-plane and bunker facilities. Directs team workload, coaches personnel, assesses team strengths, and resolves informal complaints. Intercedes with supervisors on performance management, promotions, and peer reviews for GS-12 base-level staff.
Assesses and integrates key civil and commercial capabilities (International Airports, Port Authorities, Refineries, and Transportation Providers) with military service and civil defense capabilities. 
Ensures all manual and system processes comply with internal controls, laws, and policies. Develops internal control test plans and implements corrective action plans to resolve audit deficiencies associated with fuel inventory and distribution tracking.
</t>
    </r>
    <r>
      <rPr>
        <b/>
        <sz val="11"/>
        <color rgb="FF000000"/>
        <rFont val="Calibri"/>
        <family val="2"/>
        <scheme val="minor"/>
      </rPr>
      <t>Qualifications</t>
    </r>
    <r>
      <rPr>
        <sz val="11"/>
        <color indexed="8"/>
        <rFont val="Calibri"/>
        <family val="2"/>
        <scheme val="minor"/>
      </rPr>
      <t>:  Field Grade Officers (O-3 to O-4) USA: 90A/92F USN: 3100/ USAF: 21R/USMC: 0402
 Secret Clearance required.
 Official passport to facilitate TDY in USINDOPACOM AOR required.  
TDY enroute is desired for orientation and indoctrination, consisting of three (3) days at DLA Energy Headquarters (Fort Belvoir, VA) and two (2) days at DLA Energy Indo-Pacific (Pearl Harbor, HI), with travel, per diem, and a rental car fully authorized.</t>
    </r>
  </si>
  <si>
    <t>26-6332</t>
  </si>
  <si>
    <t>Structural Engineer</t>
  </si>
  <si>
    <t>St Paul</t>
  </si>
  <si>
    <t>26-6333</t>
  </si>
  <si>
    <t>DCSA - SPO</t>
  </si>
  <si>
    <t>Operations Center Watch Officer</t>
  </si>
  <si>
    <t>E6:E7:E8:E9:O1:O2:O3</t>
  </si>
  <si>
    <t>26-6334</t>
  </si>
  <si>
    <t>DCSA - OCCA</t>
  </si>
  <si>
    <t>Senior Executive Speechwriter</t>
  </si>
  <si>
    <t>26-6335</t>
  </si>
  <si>
    <t>DISA - J411</t>
  </si>
  <si>
    <t>Logistics Inventory Specialist</t>
  </si>
  <si>
    <r>
      <rPr>
        <b/>
        <sz val="11"/>
        <color rgb="FF000000"/>
        <rFont val="Calibri"/>
        <family val="2"/>
        <scheme val="minor"/>
      </rPr>
      <t>26-6333,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Provide operations, planning and agency wide support to maintain 24/7 (watch will be manned 14/7) global situational awareness of threats or potential threats to DCSA equities. Coordinate and communicate the accurate reporting of personnel and facilities when required. 
Collaborate with the Naval Criminal Investigative Service (NCIS) Multiple Threat Alert Center (MTAC) stakeholder, liaison officers, law enforcement, intelligence community, federal agencies, military organizations, and DCSA stakeholders to maintain a common operating picture that enhances situational awareness of hazards and threats impacting DCSA areas of operation. 
Receive reports from across the agency based on the Director’s Critical Information Requirements (DCIR); reviews, analyzes, and forwards to senior leaders and those offices with response requirements based on the nature and criticality of the event. 
Initiate timely and accurate Mass Warning and Notification (MWN) System alert messages to impacted personnel and facilities using the MWN system of record. 
Receive and processes DCSA personnel accountability reports in response to an order to account during and/or after emergency situations impacting DCSA areas of operations. 
Perform duties in the full range of team in processing reports, support operational responses, and all other needed facets of accomplishing the work of the unit.
Civilian experience will be considered for this position.
PCS is authorized.
Qualifications:  TS/SCI clearance is required.
Experience working in an Operations Center, Fusion Cell, or similar work center. 
Experience providing timely and relevant all hazard/threat advisories and warnings to include natural disasters, severe weather, criminal, cyber, and terrorism events.</t>
    </r>
  </si>
  <si>
    <r>
      <rPr>
        <b/>
        <sz val="11"/>
        <color rgb="FF000000"/>
        <rFont val="Calibri"/>
        <family val="2"/>
        <scheme val="minor"/>
      </rPr>
      <t>26-6326,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Qualifications:
a) Knowledge and abilities for modeling and simulation
b) A requisite capability in mathematics
c) Expert level skills in Microsoft excel
Secret Clearance required for position</t>
    </r>
  </si>
  <si>
    <r>
      <rPr>
        <b/>
        <sz val="11"/>
        <color rgb="FF000000"/>
        <rFont val="Calibri"/>
        <family val="2"/>
        <scheme val="minor"/>
      </rPr>
      <t>26-6332, Length 1 Year:</t>
    </r>
    <r>
      <rPr>
        <sz val="11"/>
        <color indexed="8"/>
        <rFont val="Calibri"/>
        <family val="2"/>
        <scheme val="minor"/>
      </rPr>
      <t xml:space="preserve">
Serves as a Structural Engineer responsible for investigation, design and management of structural engineering products. As senior specialist, performs professional engineering work with primary responsibility for planning, coordinating, preparing, and reviewing structural engineering, design, and technical specifications in support of District, Regional and National projects of the following type: (1) flood control projects with features such as drop structures, spillways and outlet works, floodwalls, levees, interior drainage systems, sanitary sewer modifications, gatewells, pumping stations, and highway and railroad relocations and bridge modifications; (2) navigation projects such as channel and harbor dredging, piers, breakwaters, revetments, channel rectification, and bank protection; (3) river and harbor projects such as locks and dams and wharves; (4) recreation projects such as roadways, parking areas, water and sanitary systems, area lighting, and small boat harbors at facilities on river and reservoir sites; (5) environmental preservation and restoration projects; and (6) military projects and special assignments from other Districts and other Government agencies. Incumbent resolves complicated engineering problems and makes decisions on the design, analysis and evaluation of project features. Coordinates these activities with other elements of the organization within the district, with other districts and with higher authority. Also coordinates with representatives of various local governmental and private interests affected by or interested in the project. Works under the direction of the Section Chief. USACE or Civil Works experience is a plus.
To apply for this position, please email your resume, military bio, soldier talent profile, and three evaluations to SFC Tabitha Ruckman at tabitha.n.ruckman.mil@mail.mil.</t>
    </r>
  </si>
  <si>
    <r>
      <rPr>
        <b/>
        <sz val="11"/>
        <color rgb="FF000000"/>
        <rFont val="Calibri"/>
        <family val="2"/>
        <scheme val="minor"/>
      </rPr>
      <t>26-6355, Length 1 Year;</t>
    </r>
    <r>
      <rPr>
        <sz val="11"/>
        <color indexed="8"/>
        <rFont val="Calibri"/>
        <family val="2"/>
        <scheme val="minor"/>
      </rPr>
      <t xml:space="preserve">
Responsible for receiving, inspecting, and documenting all incoming bulk shipments of devices.  Responsible to formally report any discrepancies between shipping manifests and the physically received items.
Maintain an accurate, real-time inventory of all DMCC assets under J4's control.
Packaging and shipping fully kitted and provisioned devices end-users at both CONUS and OCONUS locations.
</t>
    </r>
    <r>
      <rPr>
        <b/>
        <sz val="11"/>
        <color rgb="FF000000"/>
        <rFont val="Calibri"/>
        <family val="2"/>
        <scheme val="minor"/>
      </rPr>
      <t>Qualifications</t>
    </r>
    <r>
      <rPr>
        <sz val="11"/>
        <color indexed="8"/>
        <rFont val="Calibri"/>
        <family val="2"/>
        <scheme val="minor"/>
      </rPr>
      <t>:  Security Clearance Level- Secret</t>
    </r>
  </si>
  <si>
    <t>Update Duty Description
This has been placed in the tours added tab to allow for the coding.</t>
  </si>
  <si>
    <r>
      <rPr>
        <b/>
        <sz val="11"/>
        <color rgb="FF000000"/>
        <rFont val="Calibri"/>
        <family val="2"/>
        <scheme val="minor"/>
      </rPr>
      <t>26-6326, Length 1 Year:</t>
    </r>
    <r>
      <rPr>
        <sz val="11"/>
        <color indexed="8"/>
        <rFont val="Calibri"/>
        <family val="2"/>
        <scheme val="minor"/>
      </rPr>
      <t xml:space="preserve">
UPDAET: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t>
    </r>
    <r>
      <rPr>
        <b/>
        <sz val="11"/>
        <color rgb="FF000000"/>
        <rFont val="Calibri"/>
        <family val="2"/>
        <scheme val="minor"/>
      </rPr>
      <t>Qualifications</t>
    </r>
    <r>
      <rPr>
        <sz val="11"/>
        <color indexed="8"/>
        <rFont val="Calibri"/>
        <family val="2"/>
        <scheme val="minor"/>
      </rPr>
      <t>:
a) Knowledge and abilities for modeling and simulation
b) A requisite capability in mathematics
c) Expert level skills in Microsoft excel
Secret Clearance required for position</t>
    </r>
  </si>
  <si>
    <r>
      <rPr>
        <b/>
        <sz val="11"/>
        <color rgb="FF000000"/>
        <rFont val="Calibri"/>
        <family val="2"/>
        <scheme val="minor"/>
      </rPr>
      <t>26-6334, Length 1 Year:</t>
    </r>
    <r>
      <rPr>
        <sz val="11"/>
        <color indexed="8"/>
        <rFont val="Calibri"/>
        <family val="2"/>
        <scheme val="minor"/>
      </rPr>
      <t xml:space="preserve">
The Defense Counterintelligence and Security Agency (DCSA) is the primary service provider of personnel background investigations for the Federal Government. The incumbent will serve in the Office of Communications and Congressional Affairs (OCCA) Communications Division as a Senior Executive Speechwriter for the DCSA Director and other principals as required. 
Key Responsibilities and Duties
Executive Messaging: Incumbent will draft persuasive, audience-tailored speeches for the DCSA Director and senior leaders for high-level speaking engagements. Adapt tone, style, and vocabulary to reflect the speaker’s unique voice. Tailor messaging for the occasion and for diverse audiences (civilians, military, customers, stakeholders, and Congress). 
Strategic Translation: Incumbent will translate complex policies, situations, circumstances, mission initiatives, and other subject matter into clear plain language. Organize and edit information based upon speaker’s feedback for maximum clarity and logical flow. 
Crisis and Rapid Response: Incumbent will develop high-quality speeches on short timelines as needed. Author rapid-response statements during high-stakes crises or major announcements.  
Inter-agency and Congressional Relations: Incumbent will draft Congressional testimony for the Director and senior leaders as needed, in collaboration with the OCCA Congressional Affairs team. Will ensure messaging is in alignment with the DCSA Strategic Communications Plan. 
Research and Information Integrity: Incumbent will conduct in-depth research to gather data, anecdotes, and historical quotes. Proactively collaborate with subject matter experts to obtain input for speech development. 
Familiarity with AI: Incumbent will be required to leverage AI to query information to help draft speeches, talking points and other communication materials. Will validate and upload approved materials into repository for future use. 
Technical Skills Strict application of the Associated Press (AP) Stylebook guidelines to all content creation, editing, and final reviews.
Strong interpersonal skills to navigate feedback loops, discuss changes to substance with the Director and staff.
Ability to provide structural, high-level speeches consistent with foundational mechanics (proper grammar, uniform technical syntax).  
AI Data Integration: Strong understanding of approved DoW AI platforms and experience leveraging platforms to create communications products.
Qualifications:  Secret Clearance required for position. Equivalent experience will be considered for this position. PCS is authorized.</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</si>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</sst>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94">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1" fillId="0" borderId="1" xfId="0" applyFont="1" applyBorder="1" applyAlignment="1">
      <alignment horizontal="left"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0" fillId="0" borderId="1" xfId="0" applyBorder="1" applyAlignment="1">
      <alignment vertical="top"/>
    </xf>
    <xf numFmtId="0" fontId="1" fillId="0" borderId="4" xfId="0" applyFont="1" applyBorder="1" applyAlignment="1">
      <alignment vertical="top" wrapText="1"/>
    </xf>
    <xf numFmtId="0" fontId="0" fillId="0" borderId="4" xfId="0" applyBorder="1" applyAlignment="1">
      <alignment vertical="top" wrapText="1"/>
    </xf>
    <xf numFmtId="0" fontId="13" fillId="0" borderId="4" xfId="0" applyFont="1" applyBorder="1" applyAlignment="1">
      <alignment vertical="top" wrapText="1"/>
    </xf>
    <xf numFmtId="0" fontId="0" fillId="0" borderId="4" xfId="0" applyBorder="1" applyAlignment="1">
      <alignment horizontal="left" vertical="top" wrapText="1"/>
    </xf>
    <xf numFmtId="0" fontId="1" fillId="0" borderId="4" xfId="0" applyFont="1" applyBorder="1" applyAlignment="1">
      <alignment horizontal="center" vertical="top" wrapText="1"/>
    </xf>
    <xf numFmtId="0" fontId="1" fillId="5" borderId="0" xfId="0" applyFont="1" applyFill="1" applyAlignment="1">
      <alignment horizontal="left" vertical="top"/>
    </xf>
    <xf numFmtId="0" fontId="1" fillId="7" borderId="1" xfId="0" applyFont="1" applyFill="1" applyBorder="1" applyAlignment="1">
      <alignment vertical="top" wrapText="1"/>
    </xf>
    <xf numFmtId="0" fontId="0" fillId="7" borderId="1" xfId="0" applyFill="1" applyBorder="1" applyAlignment="1">
      <alignment vertical="top" wrapText="1"/>
    </xf>
    <xf numFmtId="0" fontId="13" fillId="7" borderId="1" xfId="0" applyFont="1" applyFill="1" applyBorder="1" applyAlignment="1">
      <alignment vertical="top" wrapText="1"/>
    </xf>
    <xf numFmtId="0" fontId="0" fillId="7" borderId="1" xfId="0" applyFill="1" applyBorder="1" applyAlignment="1">
      <alignment horizontal="left" vertical="top" wrapText="1"/>
    </xf>
    <xf numFmtId="0" fontId="1" fillId="7" borderId="1" xfId="0" applyFont="1" applyFill="1" applyBorder="1" applyAlignment="1">
      <alignment horizontal="center" vertical="top" wrapText="1"/>
    </xf>
    <xf numFmtId="0" fontId="3" fillId="7" borderId="1" xfId="1" applyFont="1" applyFill="1" applyBorder="1" applyAlignment="1">
      <alignment horizontal="center" vertical="top" wrapText="1"/>
    </xf>
  </cellXfs>
  <cellStyles count="2">
    <cellStyle name="Hyperlink" xfId="1" builtinId="8"/>
    <cellStyle name="Normal" xfId="0" builtinId="0"/>
  </cellStyles>
  <dxfs count="38">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42</v>
      </c>
    </row>
    <row r="2" spans="1:1">
      <c r="A2" s="13" t="s">
        <v>53</v>
      </c>
    </row>
    <row r="3" spans="1:1" ht="77.5">
      <c r="A3" s="9" t="s">
        <v>54</v>
      </c>
    </row>
    <row r="4" spans="1:1">
      <c r="A4" s="9"/>
    </row>
    <row r="5" spans="1:1">
      <c r="A5" s="12" t="s">
        <v>55</v>
      </c>
    </row>
    <row r="6" spans="1:1" ht="62">
      <c r="A6" s="10" t="s">
        <v>62</v>
      </c>
    </row>
    <row r="7" spans="1:1">
      <c r="A7" s="10" t="s">
        <v>56</v>
      </c>
    </row>
    <row r="8" spans="1:1">
      <c r="A8" s="10" t="s">
        <v>57</v>
      </c>
    </row>
    <row r="9" spans="1:1">
      <c r="A9" s="10" t="s">
        <v>58</v>
      </c>
    </row>
    <row r="10" spans="1:1">
      <c r="A10" s="10" t="s">
        <v>61</v>
      </c>
    </row>
    <row r="12" spans="1:1">
      <c r="A12" s="12" t="s">
        <v>59</v>
      </c>
    </row>
    <row r="13" spans="1:1" ht="31">
      <c r="A13" s="10" t="s">
        <v>60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03"/>
  <sheetViews>
    <sheetView tabSelected="1" zoomScale="70" zoomScaleNormal="70" zoomScaleSheetLayoutView="40" zoomScalePageLayoutView="50" workbookViewId="0">
      <pane ySplit="1" topLeftCell="A2" activePane="bottomLeft" state="frozen"/>
      <selection pane="bottomLeft" activeCell="K4" sqref="K4"/>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17.179687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21</v>
      </c>
      <c r="B1" s="21" t="s">
        <v>22</v>
      </c>
      <c r="C1" s="21" t="s">
        <v>23</v>
      </c>
      <c r="D1" s="18" t="s">
        <v>24</v>
      </c>
      <c r="E1" s="17" t="s">
        <v>20</v>
      </c>
      <c r="F1" s="21" t="s">
        <v>17</v>
      </c>
      <c r="G1" s="21" t="s">
        <v>18</v>
      </c>
      <c r="H1" s="21" t="s">
        <v>19</v>
      </c>
      <c r="I1" s="17" t="s">
        <v>40</v>
      </c>
      <c r="J1" s="21" t="s">
        <v>41</v>
      </c>
      <c r="K1" s="19" t="s">
        <v>26</v>
      </c>
      <c r="L1" s="49" t="s">
        <v>43</v>
      </c>
    </row>
    <row r="2" spans="1:12" ht="54.65" customHeight="1">
      <c r="A2" s="1" t="s">
        <v>333</v>
      </c>
      <c r="B2" s="23" t="s">
        <v>6</v>
      </c>
      <c r="C2" s="23" t="s">
        <v>334</v>
      </c>
      <c r="D2" s="15" t="s">
        <v>335</v>
      </c>
      <c r="E2" s="24" t="s">
        <v>349</v>
      </c>
      <c r="F2" s="23" t="s">
        <v>1</v>
      </c>
      <c r="G2" s="23" t="s">
        <v>39</v>
      </c>
      <c r="H2" s="23" t="s">
        <v>336</v>
      </c>
      <c r="I2" s="3" t="s">
        <v>337</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238</v>
      </c>
    </row>
    <row r="3" spans="1:12" ht="54.65" customHeight="1">
      <c r="A3" s="1" t="s">
        <v>319</v>
      </c>
      <c r="B3" s="23" t="s">
        <v>50</v>
      </c>
      <c r="C3" s="23" t="s">
        <v>51</v>
      </c>
      <c r="D3" s="15" t="s">
        <v>320</v>
      </c>
      <c r="E3" s="24" t="s">
        <v>328</v>
      </c>
      <c r="F3" s="23" t="s">
        <v>1</v>
      </c>
      <c r="G3" s="23" t="s">
        <v>35</v>
      </c>
      <c r="H3" s="23" t="s">
        <v>142</v>
      </c>
      <c r="I3" s="3" t="s">
        <v>29</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47</v>
      </c>
    </row>
    <row r="4" spans="1:12" ht="54.65" customHeight="1">
      <c r="A4" s="1" t="s">
        <v>357</v>
      </c>
      <c r="B4" s="23" t="s">
        <v>277</v>
      </c>
      <c r="C4" s="23" t="s">
        <v>278</v>
      </c>
      <c r="D4" s="15" t="s">
        <v>358</v>
      </c>
      <c r="E4" s="24" t="s">
        <v>361</v>
      </c>
      <c r="F4" s="23" t="s">
        <v>1</v>
      </c>
      <c r="G4" s="23" t="s">
        <v>359</v>
      </c>
      <c r="H4" s="23" t="s">
        <v>360</v>
      </c>
      <c r="I4" s="3" t="s">
        <v>29</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44</v>
      </c>
    </row>
    <row r="5" spans="1:12" ht="54.65" customHeight="1">
      <c r="A5" s="1" t="s">
        <v>367</v>
      </c>
      <c r="B5" s="23" t="s">
        <v>50</v>
      </c>
      <c r="C5" s="23" t="s">
        <v>51</v>
      </c>
      <c r="D5" s="15" t="s">
        <v>368</v>
      </c>
      <c r="E5" s="24" t="s">
        <v>373</v>
      </c>
      <c r="F5" s="23" t="s">
        <v>1</v>
      </c>
      <c r="G5" s="23" t="s">
        <v>188</v>
      </c>
      <c r="H5" s="23" t="s">
        <v>142</v>
      </c>
      <c r="I5" s="3" t="s">
        <v>29</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47</v>
      </c>
    </row>
    <row r="6" spans="1:12" ht="54.65" customHeight="1">
      <c r="A6" s="1" t="s">
        <v>369</v>
      </c>
      <c r="B6" s="23" t="s">
        <v>50</v>
      </c>
      <c r="C6" s="23" t="s">
        <v>51</v>
      </c>
      <c r="D6" s="15" t="s">
        <v>370</v>
      </c>
      <c r="E6" s="24" t="s">
        <v>374</v>
      </c>
      <c r="F6" s="23" t="s">
        <v>1</v>
      </c>
      <c r="G6" s="23" t="s">
        <v>173</v>
      </c>
      <c r="H6" s="23" t="s">
        <v>142</v>
      </c>
      <c r="I6" s="3" t="s">
        <v>29</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47</v>
      </c>
    </row>
    <row r="7" spans="1:12" ht="54.65" customHeight="1">
      <c r="A7" s="1" t="s">
        <v>371</v>
      </c>
      <c r="B7" s="23" t="s">
        <v>50</v>
      </c>
      <c r="C7" s="23" t="s">
        <v>51</v>
      </c>
      <c r="D7" s="15" t="s">
        <v>372</v>
      </c>
      <c r="E7" s="24" t="s">
        <v>375</v>
      </c>
      <c r="F7" s="23" t="s">
        <v>1</v>
      </c>
      <c r="G7" s="23" t="s">
        <v>188</v>
      </c>
      <c r="H7" s="23" t="s">
        <v>142</v>
      </c>
      <c r="I7" s="3" t="s">
        <v>29</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47</v>
      </c>
    </row>
    <row r="8" spans="1:12" ht="54.65" customHeight="1">
      <c r="A8" s="1" t="s">
        <v>400</v>
      </c>
      <c r="B8" s="23" t="s">
        <v>50</v>
      </c>
      <c r="C8" s="23" t="s">
        <v>51</v>
      </c>
      <c r="D8" s="15" t="s">
        <v>401</v>
      </c>
      <c r="E8" s="24" t="s">
        <v>434</v>
      </c>
      <c r="F8" s="23" t="s">
        <v>1</v>
      </c>
      <c r="G8" s="23" t="s">
        <v>173</v>
      </c>
      <c r="H8" s="23" t="s">
        <v>142</v>
      </c>
      <c r="I8" s="3" t="s">
        <v>29</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47</v>
      </c>
    </row>
    <row r="9" spans="1:12" ht="54.65" customHeight="1">
      <c r="A9" s="1" t="s">
        <v>492</v>
      </c>
      <c r="B9" s="23" t="s">
        <v>50</v>
      </c>
      <c r="C9" s="23" t="s">
        <v>51</v>
      </c>
      <c r="D9" s="15" t="s">
        <v>216</v>
      </c>
      <c r="E9" s="24" t="s">
        <v>501</v>
      </c>
      <c r="F9" s="23" t="s">
        <v>1</v>
      </c>
      <c r="G9" s="23" t="s">
        <v>28</v>
      </c>
      <c r="H9" s="23" t="s">
        <v>142</v>
      </c>
      <c r="I9" s="3" t="s">
        <v>29</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47</v>
      </c>
    </row>
    <row r="10" spans="1:12" ht="54.65" customHeight="1">
      <c r="A10" s="1" t="s">
        <v>497</v>
      </c>
      <c r="B10" s="23" t="s">
        <v>50</v>
      </c>
      <c r="C10" s="23" t="s">
        <v>51</v>
      </c>
      <c r="D10" s="15" t="s">
        <v>401</v>
      </c>
      <c r="E10" s="24" t="s">
        <v>503</v>
      </c>
      <c r="F10" s="23" t="s">
        <v>1</v>
      </c>
      <c r="G10" s="23" t="s">
        <v>27</v>
      </c>
      <c r="H10" s="23" t="s">
        <v>142</v>
      </c>
      <c r="I10" s="3" t="s">
        <v>29</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47</v>
      </c>
    </row>
    <row r="11" spans="1:12" ht="54.65" customHeight="1">
      <c r="A11" s="1" t="s">
        <v>598</v>
      </c>
      <c r="B11" s="23" t="s">
        <v>50</v>
      </c>
      <c r="C11" s="23" t="s">
        <v>51</v>
      </c>
      <c r="D11" s="15" t="s">
        <v>599</v>
      </c>
      <c r="E11" s="24" t="s">
        <v>605</v>
      </c>
      <c r="F11" s="23" t="s">
        <v>1</v>
      </c>
      <c r="G11" s="23" t="s">
        <v>30</v>
      </c>
      <c r="H11" s="23" t="s">
        <v>142</v>
      </c>
      <c r="I11" s="3" t="s">
        <v>29</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47</v>
      </c>
    </row>
    <row r="12" spans="1:12" ht="54.65" customHeight="1">
      <c r="A12" s="1" t="s">
        <v>600</v>
      </c>
      <c r="B12" s="23" t="s">
        <v>50</v>
      </c>
      <c r="C12" s="23" t="s">
        <v>51</v>
      </c>
      <c r="D12" s="15" t="s">
        <v>601</v>
      </c>
      <c r="E12" s="24" t="s">
        <v>606</v>
      </c>
      <c r="F12" s="23" t="s">
        <v>1</v>
      </c>
      <c r="G12" s="23" t="s">
        <v>39</v>
      </c>
      <c r="H12" s="23" t="s">
        <v>142</v>
      </c>
      <c r="I12" s="3" t="s">
        <v>29</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47</v>
      </c>
    </row>
    <row r="13" spans="1:12" ht="54.65" customHeight="1">
      <c r="A13" s="1" t="s">
        <v>269</v>
      </c>
      <c r="B13" s="23" t="s">
        <v>8</v>
      </c>
      <c r="C13" s="23" t="s">
        <v>268</v>
      </c>
      <c r="D13" s="15" t="s">
        <v>270</v>
      </c>
      <c r="E13" s="24" t="s">
        <v>271</v>
      </c>
      <c r="F13" s="23" t="s">
        <v>25</v>
      </c>
      <c r="G13" s="23" t="s">
        <v>28</v>
      </c>
      <c r="H13" s="23" t="s">
        <v>9</v>
      </c>
      <c r="I13" s="3" t="s">
        <v>7</v>
      </c>
      <c r="J13" s="24" t="s">
        <v>3</v>
      </c>
      <c r="K13" s="62" t="str">
        <f>HYPERLINK("mailto:"&amp;VLOOKUP(L13,'CONCAT Codes'!$A$14:$G$26,5,FALSE)&amp;"?subject="&amp;_xlfn.CONCAT(C13," - APPLICANT for ",A13)&amp;"&amp;cc="&amp;'CONCAT Codes'!$A$32&amp;"&amp;body="&amp;D13&amp;"%0A%0APlease see my resume and bio for the above tour.","Click HERE to apply")</f>
        <v>Click HERE to apply</v>
      </c>
      <c r="L13" s="24" t="s">
        <v>65</v>
      </c>
    </row>
    <row r="14" spans="1:12" ht="54.65" customHeight="1">
      <c r="A14" s="1" t="s">
        <v>294</v>
      </c>
      <c r="B14" s="23" t="s">
        <v>33</v>
      </c>
      <c r="C14" s="23" t="s">
        <v>234</v>
      </c>
      <c r="D14" s="15" t="s">
        <v>235</v>
      </c>
      <c r="E14" s="24" t="s">
        <v>295</v>
      </c>
      <c r="F14" s="23" t="s">
        <v>1</v>
      </c>
      <c r="G14" s="23" t="s">
        <v>227</v>
      </c>
      <c r="H14" s="23" t="s">
        <v>237</v>
      </c>
      <c r="I14" s="3" t="s">
        <v>7</v>
      </c>
      <c r="J14" s="24" t="s">
        <v>3</v>
      </c>
      <c r="K14" s="62" t="str">
        <f>HYPERLINK("mailto:"&amp;VLOOKUP(L14,'CONCAT Codes'!$A$14:$G$26,5,FALSE)&amp;"?subject="&amp;_xlfn.CONCAT(C14," - APPLICANT for ",A14)&amp;"&amp;cc="&amp;'CONCAT Codes'!$A$32&amp;"&amp;body="&amp;D14&amp;"%0A%0APlease see my resume and bio for the above tour.","Click HERE to apply")</f>
        <v>Click HERE to apply</v>
      </c>
      <c r="L14" s="24" t="s">
        <v>190</v>
      </c>
    </row>
    <row r="15" spans="1:12" ht="54.65" customHeight="1">
      <c r="A15" s="1" t="s">
        <v>460</v>
      </c>
      <c r="B15" s="23" t="s">
        <v>33</v>
      </c>
      <c r="C15" s="23" t="s">
        <v>461</v>
      </c>
      <c r="D15" s="15" t="s">
        <v>235</v>
      </c>
      <c r="E15" s="24" t="s">
        <v>465</v>
      </c>
      <c r="F15" s="23" t="s">
        <v>1</v>
      </c>
      <c r="G15" s="23" t="s">
        <v>467</v>
      </c>
      <c r="H15" s="23" t="s">
        <v>462</v>
      </c>
      <c r="I15" s="3" t="s">
        <v>7</v>
      </c>
      <c r="J15" s="24" t="s">
        <v>3</v>
      </c>
      <c r="K15" s="62" t="str">
        <f>HYPERLINK("mailto:"&amp;VLOOKUP(L15,'CONCAT Codes'!$A$14:$G$26,5,FALSE)&amp;"?subject="&amp;_xlfn.CONCAT(C15," - APPLICANT for ",A15)&amp;"&amp;cc="&amp;'CONCAT Codes'!$A$32&amp;"&amp;body="&amp;D15&amp;"%0A%0APlease see my resume and bio for the above tour.","Click HERE to apply")</f>
        <v>Click HERE to apply</v>
      </c>
      <c r="L15" s="24" t="s">
        <v>190</v>
      </c>
    </row>
    <row r="16" spans="1:12" ht="174">
      <c r="A16" s="1" t="s">
        <v>476</v>
      </c>
      <c r="B16" s="23" t="s">
        <v>8</v>
      </c>
      <c r="C16" s="23" t="s">
        <v>268</v>
      </c>
      <c r="D16" s="15" t="s">
        <v>477</v>
      </c>
      <c r="E16" s="24" t="s">
        <v>487</v>
      </c>
      <c r="F16" s="23" t="s">
        <v>1</v>
      </c>
      <c r="G16" s="23" t="s">
        <v>189</v>
      </c>
      <c r="H16" s="23" t="s">
        <v>9</v>
      </c>
      <c r="I16" s="3" t="s">
        <v>7</v>
      </c>
      <c r="J16" s="24" t="s">
        <v>3</v>
      </c>
      <c r="K16" s="62" t="str">
        <f>HYPERLINK("mailto:"&amp;VLOOKUP(L16,'CONCAT Codes'!$A$14:$G$26,5,FALSE)&amp;"?subject="&amp;_xlfn.CONCAT(C16," - APPLICANT for ",A16)&amp;"&amp;cc="&amp;'CONCAT Codes'!$A$32&amp;"&amp;body="&amp;D16&amp;"%0A%0APlease see my resume and bio for the above tour.","Click HERE to apply")</f>
        <v>Click HERE to apply</v>
      </c>
      <c r="L16" s="24" t="s">
        <v>65</v>
      </c>
    </row>
    <row r="17" spans="1:13" ht="54.65" customHeight="1">
      <c r="A17" s="1" t="s">
        <v>528</v>
      </c>
      <c r="B17" s="23" t="s">
        <v>8</v>
      </c>
      <c r="C17" s="23" t="s">
        <v>268</v>
      </c>
      <c r="D17" s="15" t="s">
        <v>529</v>
      </c>
      <c r="E17" s="24" t="s">
        <v>532</v>
      </c>
      <c r="F17" s="23" t="s">
        <v>25</v>
      </c>
      <c r="G17" s="23" t="s">
        <v>467</v>
      </c>
      <c r="H17" s="23" t="s">
        <v>9</v>
      </c>
      <c r="I17" s="3" t="s">
        <v>7</v>
      </c>
      <c r="J17" s="24" t="s">
        <v>3</v>
      </c>
      <c r="K17" s="62" t="str">
        <f>HYPERLINK("mailto:"&amp;VLOOKUP(L17,'CONCAT Codes'!$A$14:$G$26,5,FALSE)&amp;"?subject="&amp;_xlfn.CONCAT(C17," - APPLICANT for ",A17)&amp;"&amp;cc="&amp;'CONCAT Codes'!$A$32&amp;"&amp;body="&amp;D17&amp;"%0A%0APlease see my resume and bio for the above tour.","Click HERE to apply")</f>
        <v>Click HERE to apply</v>
      </c>
      <c r="L17" s="24" t="s">
        <v>65</v>
      </c>
    </row>
    <row r="18" spans="1:13" ht="54.65" customHeight="1">
      <c r="A18" s="1" t="s">
        <v>534</v>
      </c>
      <c r="B18" s="23" t="s">
        <v>33</v>
      </c>
      <c r="C18" s="23" t="s">
        <v>186</v>
      </c>
      <c r="D18" s="15" t="s">
        <v>535</v>
      </c>
      <c r="E18" s="24" t="s">
        <v>542</v>
      </c>
      <c r="F18" s="23" t="s">
        <v>1</v>
      </c>
      <c r="G18" s="23" t="s">
        <v>147</v>
      </c>
      <c r="H18" s="23" t="s">
        <v>187</v>
      </c>
      <c r="I18" s="3" t="s">
        <v>7</v>
      </c>
      <c r="J18" s="24" t="s">
        <v>3</v>
      </c>
      <c r="K18" s="62" t="str">
        <f>HYPERLINK("mailto:"&amp;VLOOKUP(L18,'CONCAT Codes'!$A$14:$G$26,5,FALSE)&amp;"?subject="&amp;_xlfn.CONCAT(C18," - APPLICANT for ",A18)&amp;"&amp;cc="&amp;'CONCAT Codes'!$A$32&amp;"&amp;body="&amp;D18&amp;"%0A%0APlease see my resume and bio for the above tour.","Click HERE to apply")</f>
        <v>Click HERE to apply</v>
      </c>
      <c r="L18" s="24" t="s">
        <v>190</v>
      </c>
    </row>
    <row r="19" spans="1:13" ht="54.65" customHeight="1">
      <c r="A19" s="1" t="s">
        <v>536</v>
      </c>
      <c r="B19" s="23" t="s">
        <v>33</v>
      </c>
      <c r="C19" s="23" t="s">
        <v>186</v>
      </c>
      <c r="D19" s="15" t="s">
        <v>537</v>
      </c>
      <c r="E19" s="24" t="s">
        <v>543</v>
      </c>
      <c r="F19" s="23" t="s">
        <v>1</v>
      </c>
      <c r="G19" s="23" t="s">
        <v>147</v>
      </c>
      <c r="H19" s="23" t="s">
        <v>187</v>
      </c>
      <c r="I19" s="3" t="s">
        <v>7</v>
      </c>
      <c r="J19" s="24" t="s">
        <v>3</v>
      </c>
      <c r="K19" s="62" t="str">
        <f>HYPERLINK("mailto:"&amp;VLOOKUP(L19,'CONCAT Codes'!$A$14:$G$26,5,FALSE)&amp;"?subject="&amp;_xlfn.CONCAT(C19," - APPLICANT for ",A19)&amp;"&amp;cc="&amp;'CONCAT Codes'!$A$32&amp;"&amp;body="&amp;D19&amp;"%0A%0APlease see my resume and bio for the above tour.","Click HERE to apply")</f>
        <v>Click HERE to apply</v>
      </c>
      <c r="L19" s="24" t="s">
        <v>190</v>
      </c>
    </row>
    <row r="20" spans="1:13" ht="54.65" customHeight="1">
      <c r="A20" s="1" t="s">
        <v>505</v>
      </c>
      <c r="B20" s="23" t="s">
        <v>0</v>
      </c>
      <c r="C20" s="23" t="s">
        <v>151</v>
      </c>
      <c r="D20" s="15" t="s">
        <v>245</v>
      </c>
      <c r="E20" s="24" t="s">
        <v>607</v>
      </c>
      <c r="F20" s="23" t="s">
        <v>1</v>
      </c>
      <c r="G20" s="23" t="s">
        <v>39</v>
      </c>
      <c r="H20" s="23" t="s">
        <v>506</v>
      </c>
      <c r="I20" s="3" t="s">
        <v>7</v>
      </c>
      <c r="J20" s="24" t="s">
        <v>3</v>
      </c>
      <c r="K20" s="62" t="str">
        <f>HYPERLINK("mailto:"&amp;VLOOKUP(L20,'CONCAT Codes'!$A$14:$G$26,5,FALSE)&amp;"?subject="&amp;_xlfn.CONCAT(C20," - APPLICANT for ",A20)&amp;"&amp;cc="&amp;'CONCAT Codes'!$A$32&amp;"&amp;body="&amp;D20&amp;"%0A%0APlease see my resume and bio for the above tour.","Click HERE to apply")</f>
        <v>Click HERE to apply</v>
      </c>
      <c r="L20" s="24" t="s">
        <v>191</v>
      </c>
    </row>
    <row r="21" spans="1:13" ht="54.65" customHeight="1">
      <c r="A21" s="1" t="s">
        <v>247</v>
      </c>
      <c r="B21" s="23" t="s">
        <v>160</v>
      </c>
      <c r="C21" s="23" t="s">
        <v>248</v>
      </c>
      <c r="D21" s="15" t="s">
        <v>249</v>
      </c>
      <c r="E21" s="24" t="s">
        <v>250</v>
      </c>
      <c r="F21" s="23" t="s">
        <v>16</v>
      </c>
      <c r="G21" s="23" t="s">
        <v>207</v>
      </c>
      <c r="H21" s="23" t="s">
        <v>161</v>
      </c>
      <c r="I21" s="3" t="s">
        <v>11</v>
      </c>
      <c r="J21" s="24" t="s">
        <v>3</v>
      </c>
      <c r="K21" s="62" t="str">
        <f>HYPERLINK("mailto:"&amp;VLOOKUP(L21,'CONCAT Codes'!$A$14:$G$26,5,FALSE)&amp;"?subject="&amp;_xlfn.CONCAT(C21," - APPLICANT for ",A21)&amp;"&amp;cc="&amp;'CONCAT Codes'!$A$32&amp;"&amp;body="&amp;D21&amp;"%0A%0APlease see my resume and bio for the above tour.","Click HERE to apply")</f>
        <v>Click HERE to apply</v>
      </c>
      <c r="L21" s="24" t="s">
        <v>65</v>
      </c>
    </row>
    <row r="22" spans="1:13" ht="54.65" customHeight="1">
      <c r="A22" s="1" t="s">
        <v>510</v>
      </c>
      <c r="B22" s="23" t="s">
        <v>0</v>
      </c>
      <c r="C22" s="23" t="s">
        <v>511</v>
      </c>
      <c r="D22" s="15" t="s">
        <v>512</v>
      </c>
      <c r="E22" s="24" t="s">
        <v>516</v>
      </c>
      <c r="F22" s="23" t="s">
        <v>16</v>
      </c>
      <c r="G22" s="23" t="s">
        <v>253</v>
      </c>
      <c r="H22" s="23" t="s">
        <v>513</v>
      </c>
      <c r="I22" s="3" t="s">
        <v>514</v>
      </c>
      <c r="J22" s="24" t="s">
        <v>3</v>
      </c>
      <c r="K22" s="62" t="str">
        <f>HYPERLINK("mailto:"&amp;VLOOKUP(L22,'CONCAT Codes'!$A$14:$G$26,5,FALSE)&amp;"?subject="&amp;_xlfn.CONCAT(C22," - APPLICANT for ",A22)&amp;"&amp;cc="&amp;'CONCAT Codes'!$A$32&amp;"&amp;body="&amp;D22&amp;"%0A%0APlease see my resume and bio for the above tour.","Click HERE to apply")</f>
        <v>Click HERE to apply</v>
      </c>
      <c r="L22" s="24" t="s">
        <v>191</v>
      </c>
    </row>
    <row r="23" spans="1:13" ht="54.65" customHeight="1">
      <c r="A23" s="63" t="s">
        <v>315</v>
      </c>
      <c r="B23" s="64" t="s">
        <v>160</v>
      </c>
      <c r="C23" s="64" t="s">
        <v>316</v>
      </c>
      <c r="D23" s="65" t="s">
        <v>317</v>
      </c>
      <c r="E23" s="66" t="s">
        <v>329</v>
      </c>
      <c r="F23" s="64" t="s">
        <v>16</v>
      </c>
      <c r="G23" s="64" t="s">
        <v>185</v>
      </c>
      <c r="H23" s="64" t="s">
        <v>318</v>
      </c>
      <c r="I23" s="67" t="s">
        <v>332</v>
      </c>
      <c r="J23" s="66" t="s">
        <v>3</v>
      </c>
      <c r="K23" s="62" t="str">
        <f>HYPERLINK("mailto:"&amp;VLOOKUP(L23,'CONCAT Codes'!$A$14:$G$26,5,FALSE)&amp;"?subject="&amp;_xlfn.CONCAT(C23," - APPLICANT for ",A23)&amp;"&amp;cc="&amp;'CONCAT Codes'!$A$32&amp;"&amp;body="&amp;D23&amp;"%0A%0APlease see my resume and bio for the above tour.","Click HERE to apply")</f>
        <v>Click HERE to apply</v>
      </c>
      <c r="L23" s="24" t="s">
        <v>65</v>
      </c>
      <c r="M23" s="70"/>
    </row>
    <row r="24" spans="1:13" ht="54.65" customHeight="1">
      <c r="A24" s="79" t="s">
        <v>468</v>
      </c>
      <c r="B24" s="80" t="s">
        <v>33</v>
      </c>
      <c r="C24" s="80" t="s">
        <v>469</v>
      </c>
      <c r="D24" s="79" t="s">
        <v>235</v>
      </c>
      <c r="E24" s="80" t="s">
        <v>471</v>
      </c>
      <c r="F24" s="80" t="s">
        <v>1</v>
      </c>
      <c r="G24" s="80" t="s">
        <v>467</v>
      </c>
      <c r="H24" s="80" t="s">
        <v>470</v>
      </c>
      <c r="I24" s="71" t="s">
        <v>145</v>
      </c>
      <c r="J24" s="80" t="s">
        <v>3</v>
      </c>
      <c r="K24" s="62" t="str">
        <f>HYPERLINK("mailto:"&amp;VLOOKUP(L24,'CONCAT Codes'!$A$14:$G$26,5,FALSE)&amp;"?subject="&amp;_xlfn.CONCAT(C24," - APPLICANT for ",A24)&amp;"&amp;cc="&amp;'CONCAT Codes'!$A$32&amp;"&amp;body="&amp;D24&amp;"%0A%0APlease see my resume and bio for the above tour.","Click HERE to apply")</f>
        <v>Click HERE to apply</v>
      </c>
      <c r="L24" s="80" t="s">
        <v>190</v>
      </c>
      <c r="M24" s="70"/>
    </row>
    <row r="25" spans="1:13" ht="79.5" customHeight="1">
      <c r="A25" s="1" t="s">
        <v>545</v>
      </c>
      <c r="B25" s="23" t="s">
        <v>8</v>
      </c>
      <c r="C25" s="23" t="s">
        <v>546</v>
      </c>
      <c r="D25" s="15" t="s">
        <v>547</v>
      </c>
      <c r="E25" s="24" t="s">
        <v>558</v>
      </c>
      <c r="F25" s="23" t="s">
        <v>25</v>
      </c>
      <c r="G25" s="23" t="s">
        <v>173</v>
      </c>
      <c r="H25" s="23" t="s">
        <v>548</v>
      </c>
      <c r="I25" s="3" t="s">
        <v>145</v>
      </c>
      <c r="J25" s="24" t="s">
        <v>3</v>
      </c>
      <c r="K25" s="62" t="str">
        <f>HYPERLINK("mailto:"&amp;VLOOKUP(L25,'CONCAT Codes'!$A$14:$G$26,5,FALSE)&amp;"?subject="&amp;_xlfn.CONCAT(C25," - APPLICANT for ",A25)&amp;"&amp;cc="&amp;'CONCAT Codes'!$A$32&amp;"&amp;body="&amp;D25&amp;"%0A%0APlease see my resume and bio for the above tour.","Click HERE to apply")</f>
        <v>Click HERE to apply</v>
      </c>
      <c r="L25" s="24" t="s">
        <v>65</v>
      </c>
      <c r="M25" s="70"/>
    </row>
    <row r="26" spans="1:13" ht="54.65" customHeight="1">
      <c r="A26" s="1" t="s">
        <v>549</v>
      </c>
      <c r="B26" s="23" t="s">
        <v>8</v>
      </c>
      <c r="C26" s="23" t="s">
        <v>546</v>
      </c>
      <c r="D26" s="15" t="s">
        <v>550</v>
      </c>
      <c r="E26" s="24" t="s">
        <v>559</v>
      </c>
      <c r="F26" s="23" t="s">
        <v>25</v>
      </c>
      <c r="G26" s="23" t="s">
        <v>207</v>
      </c>
      <c r="H26" s="23" t="s">
        <v>548</v>
      </c>
      <c r="I26" s="3" t="s">
        <v>145</v>
      </c>
      <c r="J26" s="24" t="s">
        <v>3</v>
      </c>
      <c r="K26" s="62" t="str">
        <f>HYPERLINK("mailto:"&amp;VLOOKUP(L26,'CONCAT Codes'!$A$14:$G$26,5,FALSE)&amp;"?subject="&amp;_xlfn.CONCAT(C26," - APPLICANT for ",A26)&amp;"&amp;cc="&amp;'CONCAT Codes'!$A$32&amp;"&amp;body="&amp;D26&amp;"%0A%0APlease see my resume and bio for the above tour.","Click HERE to apply")</f>
        <v>Click HERE to apply</v>
      </c>
      <c r="L26" s="24" t="s">
        <v>65</v>
      </c>
      <c r="M26" s="70"/>
    </row>
    <row r="27" spans="1:13" ht="54.65" customHeight="1">
      <c r="A27" s="1" t="s">
        <v>571</v>
      </c>
      <c r="B27" s="23" t="s">
        <v>8</v>
      </c>
      <c r="C27" s="23" t="s">
        <v>546</v>
      </c>
      <c r="D27" s="15" t="s">
        <v>572</v>
      </c>
      <c r="E27" s="24" t="s">
        <v>590</v>
      </c>
      <c r="F27" s="23" t="s">
        <v>25</v>
      </c>
      <c r="G27" s="23" t="s">
        <v>35</v>
      </c>
      <c r="H27" s="23" t="s">
        <v>548</v>
      </c>
      <c r="I27" s="3" t="s">
        <v>145</v>
      </c>
      <c r="J27" s="24" t="s">
        <v>3</v>
      </c>
      <c r="K27" s="62" t="str">
        <f>HYPERLINK("mailto:"&amp;VLOOKUP(L27,'CONCAT Codes'!$A$14:$G$26,5,FALSE)&amp;"?subject="&amp;_xlfn.CONCAT(C27," - APPLICANT for ",A27)&amp;"&amp;cc="&amp;'CONCAT Codes'!$A$32&amp;"&amp;body="&amp;D27&amp;"%0A%0APlease see my resume and bio for the above tour.","Click HERE to apply")</f>
        <v>Click HERE to apply</v>
      </c>
      <c r="L27" s="24" t="s">
        <v>65</v>
      </c>
      <c r="M27" s="70"/>
    </row>
    <row r="28" spans="1:13" ht="54.65" customHeight="1">
      <c r="A28" s="1" t="s">
        <v>573</v>
      </c>
      <c r="B28" s="23" t="s">
        <v>8</v>
      </c>
      <c r="C28" s="23" t="s">
        <v>574</v>
      </c>
      <c r="D28" s="15" t="s">
        <v>575</v>
      </c>
      <c r="E28" s="24" t="s">
        <v>587</v>
      </c>
      <c r="F28" s="23" t="s">
        <v>25</v>
      </c>
      <c r="G28" s="23" t="s">
        <v>30</v>
      </c>
      <c r="H28" s="23" t="s">
        <v>548</v>
      </c>
      <c r="I28" s="3" t="s">
        <v>145</v>
      </c>
      <c r="J28" s="24" t="s">
        <v>3</v>
      </c>
      <c r="K28" s="62" t="str">
        <f>HYPERLINK("mailto:"&amp;VLOOKUP(L28,'CONCAT Codes'!$A$14:$G$26,5,FALSE)&amp;"?subject="&amp;_xlfn.CONCAT(C28," - APPLICANT for ",A28)&amp;"&amp;cc="&amp;'CONCAT Codes'!$A$32&amp;"&amp;body="&amp;D28&amp;"%0A%0APlease see my resume and bio for the above tour.","Click HERE to apply")</f>
        <v>Click HERE to apply</v>
      </c>
      <c r="L28" s="24" t="s">
        <v>65</v>
      </c>
      <c r="M28" s="70"/>
    </row>
    <row r="29" spans="1:13" ht="54.65" customHeight="1">
      <c r="A29" s="1" t="s">
        <v>276</v>
      </c>
      <c r="B29" s="23" t="s">
        <v>277</v>
      </c>
      <c r="C29" s="23" t="s">
        <v>278</v>
      </c>
      <c r="D29" s="15" t="s">
        <v>279</v>
      </c>
      <c r="E29" s="24" t="s">
        <v>288</v>
      </c>
      <c r="F29" s="23" t="s">
        <v>1</v>
      </c>
      <c r="G29" s="23" t="s">
        <v>280</v>
      </c>
      <c r="H29" s="23" t="s">
        <v>148</v>
      </c>
      <c r="I29" s="3" t="s">
        <v>2</v>
      </c>
      <c r="J29" s="24" t="s">
        <v>3</v>
      </c>
      <c r="K29" s="62" t="str">
        <f>HYPERLINK("mailto:"&amp;VLOOKUP(L29,'CONCAT Codes'!$A$14:$G$26,5,FALSE)&amp;"?subject="&amp;_xlfn.CONCAT(C29," - APPLICANT for ",A29)&amp;"&amp;cc="&amp;'CONCAT Codes'!$A$32&amp;"&amp;body="&amp;D29&amp;"%0A%0APlease see my resume and bio for the above tour.","Click HERE to apply")</f>
        <v>Click HERE to apply</v>
      </c>
      <c r="L29" s="24" t="s">
        <v>44</v>
      </c>
    </row>
    <row r="30" spans="1:13" ht="54.65" customHeight="1">
      <c r="A30" s="1" t="s">
        <v>383</v>
      </c>
      <c r="B30" s="23" t="s">
        <v>277</v>
      </c>
      <c r="C30" s="23" t="s">
        <v>278</v>
      </c>
      <c r="D30" s="15" t="s">
        <v>358</v>
      </c>
      <c r="E30" s="24" t="s">
        <v>388</v>
      </c>
      <c r="F30" s="23" t="s">
        <v>1</v>
      </c>
      <c r="G30" s="23" t="s">
        <v>384</v>
      </c>
      <c r="H30" s="23" t="s">
        <v>385</v>
      </c>
      <c r="I30" s="3" t="s">
        <v>2</v>
      </c>
      <c r="J30" s="24" t="s">
        <v>3</v>
      </c>
      <c r="K30" s="62" t="str">
        <f>HYPERLINK("mailto:"&amp;VLOOKUP(L30,'CONCAT Codes'!$A$14:$G$26,5,FALSE)&amp;"?subject="&amp;_xlfn.CONCAT(C30," - APPLICANT for ",A30)&amp;"&amp;cc="&amp;'CONCAT Codes'!$A$32&amp;"&amp;body="&amp;D30&amp;"%0A%0APlease see my resume and bio for the above tour.","Click HERE to apply")</f>
        <v>Click HERE to apply</v>
      </c>
      <c r="L30" s="24" t="s">
        <v>44</v>
      </c>
    </row>
    <row r="31" spans="1:13" ht="54.65" customHeight="1">
      <c r="A31" s="1" t="s">
        <v>394</v>
      </c>
      <c r="B31" s="23" t="s">
        <v>162</v>
      </c>
      <c r="C31" s="23" t="s">
        <v>395</v>
      </c>
      <c r="D31" s="15" t="s">
        <v>396</v>
      </c>
      <c r="E31" s="24" t="s">
        <v>432</v>
      </c>
      <c r="F31" s="23" t="s">
        <v>25</v>
      </c>
      <c r="G31" s="23" t="s">
        <v>28</v>
      </c>
      <c r="H31" s="23" t="s">
        <v>148</v>
      </c>
      <c r="I31" s="3" t="s">
        <v>2</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238</v>
      </c>
    </row>
    <row r="32" spans="1:13" ht="54.65" customHeight="1">
      <c r="A32" s="1" t="s">
        <v>422</v>
      </c>
      <c r="B32" s="23" t="s">
        <v>162</v>
      </c>
      <c r="C32" s="23" t="s">
        <v>423</v>
      </c>
      <c r="D32" s="15" t="s">
        <v>424</v>
      </c>
      <c r="E32" s="24" t="s">
        <v>440</v>
      </c>
      <c r="F32" s="23" t="s">
        <v>25</v>
      </c>
      <c r="G32" s="23" t="s">
        <v>425</v>
      </c>
      <c r="H32" s="23" t="s">
        <v>148</v>
      </c>
      <c r="I32" s="3" t="s">
        <v>2</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238</v>
      </c>
    </row>
    <row r="33" spans="1:12" ht="54.65" customHeight="1">
      <c r="A33" s="1" t="s">
        <v>426</v>
      </c>
      <c r="B33" s="23" t="s">
        <v>162</v>
      </c>
      <c r="C33" s="23" t="s">
        <v>427</v>
      </c>
      <c r="D33" s="15" t="s">
        <v>428</v>
      </c>
      <c r="E33" s="24" t="s">
        <v>441</v>
      </c>
      <c r="F33" s="23" t="s">
        <v>25</v>
      </c>
      <c r="G33" s="23" t="s">
        <v>429</v>
      </c>
      <c r="H33" s="23" t="s">
        <v>148</v>
      </c>
      <c r="I33" s="3" t="s">
        <v>2</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238</v>
      </c>
    </row>
    <row r="34" spans="1:12" ht="54.65" customHeight="1">
      <c r="A34" s="1" t="s">
        <v>449</v>
      </c>
      <c r="B34" s="23" t="s">
        <v>162</v>
      </c>
      <c r="C34" s="23" t="s">
        <v>450</v>
      </c>
      <c r="D34" s="15" t="s">
        <v>451</v>
      </c>
      <c r="E34" s="24" t="s">
        <v>459</v>
      </c>
      <c r="F34" s="23" t="s">
        <v>16</v>
      </c>
      <c r="G34" s="23" t="s">
        <v>452</v>
      </c>
      <c r="H34" s="23" t="s">
        <v>148</v>
      </c>
      <c r="I34" s="3" t="s">
        <v>2</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163</v>
      </c>
    </row>
    <row r="35" spans="1:12" ht="54.65" customHeight="1">
      <c r="A35" s="1" t="s">
        <v>507</v>
      </c>
      <c r="B35" s="23" t="s">
        <v>277</v>
      </c>
      <c r="C35" s="23" t="s">
        <v>278</v>
      </c>
      <c r="D35" s="15" t="s">
        <v>508</v>
      </c>
      <c r="E35" s="24" t="s">
        <v>515</v>
      </c>
      <c r="F35" s="23" t="s">
        <v>25</v>
      </c>
      <c r="G35" s="23" t="s">
        <v>509</v>
      </c>
      <c r="H35" s="23" t="s">
        <v>148</v>
      </c>
      <c r="I35" s="3" t="s">
        <v>2</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44</v>
      </c>
    </row>
    <row r="36" spans="1:12" ht="54.65" customHeight="1">
      <c r="A36" s="1" t="s">
        <v>524</v>
      </c>
      <c r="B36" s="23" t="s">
        <v>162</v>
      </c>
      <c r="C36" s="23" t="s">
        <v>525</v>
      </c>
      <c r="D36" s="15" t="s">
        <v>526</v>
      </c>
      <c r="E36" s="24" t="s">
        <v>527</v>
      </c>
      <c r="F36" s="23" t="s">
        <v>25</v>
      </c>
      <c r="G36" s="23" t="s">
        <v>275</v>
      </c>
      <c r="H36" s="23" t="s">
        <v>148</v>
      </c>
      <c r="I36" s="3" t="s">
        <v>2</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163</v>
      </c>
    </row>
    <row r="37" spans="1:12" ht="54.65" customHeight="1">
      <c r="A37" s="1" t="s">
        <v>552</v>
      </c>
      <c r="B37" s="23" t="s">
        <v>277</v>
      </c>
      <c r="C37" s="23" t="s">
        <v>278</v>
      </c>
      <c r="D37" s="15" t="s">
        <v>553</v>
      </c>
      <c r="E37" s="24" t="s">
        <v>561</v>
      </c>
      <c r="F37" s="23" t="s">
        <v>25</v>
      </c>
      <c r="G37" s="23" t="s">
        <v>554</v>
      </c>
      <c r="H37" s="23" t="s">
        <v>148</v>
      </c>
      <c r="I37" s="3" t="s">
        <v>2</v>
      </c>
      <c r="J37" s="24"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44</v>
      </c>
    </row>
    <row r="38" spans="1:12" ht="54.65" customHeight="1">
      <c r="A38" s="1" t="s">
        <v>555</v>
      </c>
      <c r="B38" s="23" t="s">
        <v>277</v>
      </c>
      <c r="C38" s="23" t="s">
        <v>278</v>
      </c>
      <c r="D38" s="15" t="s">
        <v>556</v>
      </c>
      <c r="E38" s="24" t="s">
        <v>562</v>
      </c>
      <c r="F38" s="23" t="s">
        <v>25</v>
      </c>
      <c r="G38" s="23" t="s">
        <v>27</v>
      </c>
      <c r="H38" s="23" t="s">
        <v>148</v>
      </c>
      <c r="I38" s="3" t="s">
        <v>2</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4" t="s">
        <v>44</v>
      </c>
    </row>
    <row r="39" spans="1:12" ht="54.65" customHeight="1">
      <c r="A39" s="1" t="s">
        <v>567</v>
      </c>
      <c r="B39" s="23" t="s">
        <v>6</v>
      </c>
      <c r="C39" s="23" t="s">
        <v>181</v>
      </c>
      <c r="D39" s="15" t="s">
        <v>149</v>
      </c>
      <c r="E39" s="24" t="s">
        <v>569</v>
      </c>
      <c r="F39" s="23" t="s">
        <v>25</v>
      </c>
      <c r="G39" s="23" t="s">
        <v>568</v>
      </c>
      <c r="H39" s="23" t="s">
        <v>32</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163</v>
      </c>
    </row>
    <row r="40" spans="1:12" ht="54.65" customHeight="1">
      <c r="A40" s="1" t="s">
        <v>583</v>
      </c>
      <c r="B40" s="23" t="s">
        <v>162</v>
      </c>
      <c r="C40" s="23" t="s">
        <v>584</v>
      </c>
      <c r="D40" s="15" t="s">
        <v>585</v>
      </c>
      <c r="E40" s="24" t="s">
        <v>589</v>
      </c>
      <c r="F40" s="23" t="s">
        <v>25</v>
      </c>
      <c r="G40" s="23" t="s">
        <v>586</v>
      </c>
      <c r="H40" s="23" t="s">
        <v>148</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163</v>
      </c>
    </row>
    <row r="41" spans="1:12" ht="54.65" customHeight="1">
      <c r="A41" s="1" t="s">
        <v>453</v>
      </c>
      <c r="B41" s="23" t="s">
        <v>162</v>
      </c>
      <c r="C41" s="23" t="s">
        <v>427</v>
      </c>
      <c r="D41" s="15" t="s">
        <v>454</v>
      </c>
      <c r="E41" s="24" t="s">
        <v>457</v>
      </c>
      <c r="F41" s="23" t="s">
        <v>25</v>
      </c>
      <c r="G41" s="23" t="s">
        <v>455</v>
      </c>
      <c r="H41" s="23" t="s">
        <v>153</v>
      </c>
      <c r="I41" s="3" t="s">
        <v>458</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238</v>
      </c>
    </row>
    <row r="42" spans="1:12" ht="54.65" customHeight="1">
      <c r="A42" s="1" t="s">
        <v>228</v>
      </c>
      <c r="B42" s="23" t="s">
        <v>33</v>
      </c>
      <c r="C42" s="23" t="s">
        <v>229</v>
      </c>
      <c r="D42" s="15" t="s">
        <v>230</v>
      </c>
      <c r="E42" s="24" t="s">
        <v>236</v>
      </c>
      <c r="F42" s="23" t="s">
        <v>1</v>
      </c>
      <c r="G42" s="23" t="s">
        <v>231</v>
      </c>
      <c r="H42" s="23" t="s">
        <v>232</v>
      </c>
      <c r="I42" s="3" t="s">
        <v>233</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4" t="s">
        <v>190</v>
      </c>
    </row>
    <row r="43" spans="1:12" ht="54.65" customHeight="1">
      <c r="A43" s="1" t="s">
        <v>338</v>
      </c>
      <c r="B43" s="23" t="s">
        <v>33</v>
      </c>
      <c r="C43" s="23" t="s">
        <v>229</v>
      </c>
      <c r="D43" s="15" t="s">
        <v>339</v>
      </c>
      <c r="E43" s="24" t="s">
        <v>356</v>
      </c>
      <c r="F43" s="23" t="s">
        <v>1</v>
      </c>
      <c r="G43" s="23" t="s">
        <v>340</v>
      </c>
      <c r="H43" s="23" t="s">
        <v>153</v>
      </c>
      <c r="I43" s="3" t="s">
        <v>233</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190</v>
      </c>
    </row>
    <row r="44" spans="1:12" ht="54.65" customHeight="1">
      <c r="A44" s="1" t="s">
        <v>341</v>
      </c>
      <c r="B44" s="23" t="s">
        <v>33</v>
      </c>
      <c r="C44" s="23" t="s">
        <v>229</v>
      </c>
      <c r="D44" s="15" t="s">
        <v>342</v>
      </c>
      <c r="E44" s="24" t="s">
        <v>350</v>
      </c>
      <c r="F44" s="23" t="s">
        <v>1</v>
      </c>
      <c r="G44" s="23" t="s">
        <v>30</v>
      </c>
      <c r="H44" s="23" t="s">
        <v>232</v>
      </c>
      <c r="I44" s="3" t="s">
        <v>233</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190</v>
      </c>
    </row>
    <row r="45" spans="1:12" ht="54.65" customHeight="1">
      <c r="A45" s="1" t="s">
        <v>343</v>
      </c>
      <c r="B45" s="23" t="s">
        <v>33</v>
      </c>
      <c r="C45" s="23" t="s">
        <v>229</v>
      </c>
      <c r="D45" s="15" t="s">
        <v>355</v>
      </c>
      <c r="E45" s="24" t="s">
        <v>351</v>
      </c>
      <c r="F45" s="23" t="s">
        <v>1</v>
      </c>
      <c r="G45" s="23" t="s">
        <v>27</v>
      </c>
      <c r="H45" s="23" t="s">
        <v>232</v>
      </c>
      <c r="I45" s="3" t="s">
        <v>233</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190</v>
      </c>
    </row>
    <row r="46" spans="1:12" ht="54.65" customHeight="1">
      <c r="A46" s="1" t="s">
        <v>344</v>
      </c>
      <c r="B46" s="23" t="s">
        <v>33</v>
      </c>
      <c r="C46" s="23" t="s">
        <v>229</v>
      </c>
      <c r="D46" s="15" t="s">
        <v>345</v>
      </c>
      <c r="E46" s="24" t="s">
        <v>352</v>
      </c>
      <c r="F46" s="23" t="s">
        <v>1</v>
      </c>
      <c r="G46" s="23" t="s">
        <v>30</v>
      </c>
      <c r="H46" s="23" t="s">
        <v>232</v>
      </c>
      <c r="I46" s="3" t="s">
        <v>233</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190</v>
      </c>
    </row>
    <row r="47" spans="1:12" ht="54.65" customHeight="1">
      <c r="A47" s="1" t="s">
        <v>346</v>
      </c>
      <c r="B47" s="23" t="s">
        <v>33</v>
      </c>
      <c r="C47" s="23" t="s">
        <v>229</v>
      </c>
      <c r="D47" s="15" t="s">
        <v>347</v>
      </c>
      <c r="E47" s="24" t="s">
        <v>353</v>
      </c>
      <c r="F47" s="23" t="s">
        <v>1</v>
      </c>
      <c r="G47" s="23" t="s">
        <v>30</v>
      </c>
      <c r="H47" s="23" t="s">
        <v>232</v>
      </c>
      <c r="I47" s="3" t="s">
        <v>233</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190</v>
      </c>
    </row>
    <row r="48" spans="1:12" ht="54.65" customHeight="1">
      <c r="A48" s="1" t="s">
        <v>348</v>
      </c>
      <c r="B48" s="23" t="s">
        <v>33</v>
      </c>
      <c r="C48" s="23" t="s">
        <v>229</v>
      </c>
      <c r="D48" s="15" t="s">
        <v>290</v>
      </c>
      <c r="E48" s="24" t="s">
        <v>354</v>
      </c>
      <c r="F48" s="23" t="s">
        <v>1</v>
      </c>
      <c r="G48" s="23" t="s">
        <v>30</v>
      </c>
      <c r="H48" s="23" t="s">
        <v>232</v>
      </c>
      <c r="I48" s="3" t="s">
        <v>233</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190</v>
      </c>
    </row>
    <row r="49" spans="1:12" ht="54.65" customHeight="1">
      <c r="A49" s="1" t="s">
        <v>443</v>
      </c>
      <c r="B49" s="23" t="s">
        <v>444</v>
      </c>
      <c r="C49" s="23" t="s">
        <v>445</v>
      </c>
      <c r="D49" s="15" t="s">
        <v>446</v>
      </c>
      <c r="E49" s="24" t="s">
        <v>456</v>
      </c>
      <c r="F49" s="23" t="s">
        <v>16</v>
      </c>
      <c r="G49" s="23" t="s">
        <v>447</v>
      </c>
      <c r="H49" s="23" t="s">
        <v>448</v>
      </c>
      <c r="I49" s="3" t="s">
        <v>175</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65</v>
      </c>
    </row>
    <row r="50" spans="1:12" ht="54.65" customHeight="1">
      <c r="A50" s="1" t="s">
        <v>478</v>
      </c>
      <c r="B50" s="23" t="s">
        <v>10</v>
      </c>
      <c r="C50" s="23" t="s">
        <v>479</v>
      </c>
      <c r="D50" s="15" t="s">
        <v>480</v>
      </c>
      <c r="E50" s="24" t="s">
        <v>485</v>
      </c>
      <c r="F50" s="23" t="s">
        <v>25</v>
      </c>
      <c r="G50" s="23" t="s">
        <v>27</v>
      </c>
      <c r="H50" s="23" t="s">
        <v>481</v>
      </c>
      <c r="I50" s="3" t="s">
        <v>14</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46</v>
      </c>
    </row>
    <row r="51" spans="1:12" ht="54.65" customHeight="1">
      <c r="A51" s="1" t="s">
        <v>624</v>
      </c>
      <c r="B51" s="23" t="s">
        <v>10</v>
      </c>
      <c r="C51" s="23" t="s">
        <v>625</v>
      </c>
      <c r="D51" s="15" t="s">
        <v>626</v>
      </c>
      <c r="E51" s="24" t="s">
        <v>630</v>
      </c>
      <c r="F51" s="23" t="s">
        <v>1</v>
      </c>
      <c r="G51" s="23" t="s">
        <v>30</v>
      </c>
      <c r="H51" s="23" t="s">
        <v>481</v>
      </c>
      <c r="I51" s="3" t="s">
        <v>14</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46</v>
      </c>
    </row>
    <row r="52" spans="1:12" ht="166.5" customHeight="1">
      <c r="A52" s="1" t="s">
        <v>272</v>
      </c>
      <c r="B52" s="23" t="s">
        <v>33</v>
      </c>
      <c r="C52" s="23" t="s">
        <v>170</v>
      </c>
      <c r="D52" s="15" t="s">
        <v>179</v>
      </c>
      <c r="E52" s="24" t="s">
        <v>285</v>
      </c>
      <c r="F52" s="23" t="s">
        <v>1</v>
      </c>
      <c r="G52" s="23" t="s">
        <v>180</v>
      </c>
      <c r="H52" s="23" t="s">
        <v>171</v>
      </c>
      <c r="I52" s="3" t="s">
        <v>172</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190</v>
      </c>
    </row>
    <row r="53" spans="1:12" ht="54.65" customHeight="1">
      <c r="A53" s="1" t="s">
        <v>273</v>
      </c>
      <c r="B53" s="23" t="s">
        <v>33</v>
      </c>
      <c r="C53" s="23" t="s">
        <v>170</v>
      </c>
      <c r="D53" s="15" t="s">
        <v>284</v>
      </c>
      <c r="E53" s="24" t="s">
        <v>283</v>
      </c>
      <c r="F53" s="23" t="s">
        <v>1</v>
      </c>
      <c r="G53" s="23" t="s">
        <v>35</v>
      </c>
      <c r="H53" s="23" t="s">
        <v>171</v>
      </c>
      <c r="I53" s="3" t="s">
        <v>172</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190</v>
      </c>
    </row>
    <row r="54" spans="1:12" ht="54.65" customHeight="1">
      <c r="A54" s="1" t="s">
        <v>274</v>
      </c>
      <c r="B54" s="23" t="s">
        <v>33</v>
      </c>
      <c r="C54" s="23" t="s">
        <v>170</v>
      </c>
      <c r="D54" s="15" t="s">
        <v>179</v>
      </c>
      <c r="E54" s="24" t="s">
        <v>286</v>
      </c>
      <c r="F54" s="23" t="s">
        <v>1</v>
      </c>
      <c r="G54" s="23" t="s">
        <v>275</v>
      </c>
      <c r="H54" s="23" t="s">
        <v>171</v>
      </c>
      <c r="I54" s="3" t="s">
        <v>172</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190</v>
      </c>
    </row>
    <row r="55" spans="1:12" ht="54.65" customHeight="1">
      <c r="A55" s="1" t="s">
        <v>391</v>
      </c>
      <c r="B55" s="23" t="s">
        <v>33</v>
      </c>
      <c r="C55" s="23" t="s">
        <v>170</v>
      </c>
      <c r="D55" s="15" t="s">
        <v>392</v>
      </c>
      <c r="E55" s="24" t="s">
        <v>431</v>
      </c>
      <c r="F55" s="23" t="s">
        <v>1</v>
      </c>
      <c r="G55" s="23" t="s">
        <v>35</v>
      </c>
      <c r="H55" s="23" t="s">
        <v>393</v>
      </c>
      <c r="I55" s="3" t="s">
        <v>172</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190</v>
      </c>
    </row>
    <row r="56" spans="1:12" ht="54.65" customHeight="1">
      <c r="A56" s="1" t="s">
        <v>472</v>
      </c>
      <c r="B56" s="23" t="s">
        <v>33</v>
      </c>
      <c r="C56" s="23" t="s">
        <v>413</v>
      </c>
      <c r="D56" s="15" t="s">
        <v>473</v>
      </c>
      <c r="E56" s="24" t="s">
        <v>488</v>
      </c>
      <c r="F56" s="23" t="s">
        <v>1</v>
      </c>
      <c r="G56" s="23" t="s">
        <v>225</v>
      </c>
      <c r="H56" s="23" t="s">
        <v>474</v>
      </c>
      <c r="I56" s="3" t="s">
        <v>475</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190</v>
      </c>
    </row>
    <row r="57" spans="1:12" ht="54.65" customHeight="1">
      <c r="A57" s="1" t="s">
        <v>614</v>
      </c>
      <c r="B57" s="23" t="s">
        <v>33</v>
      </c>
      <c r="C57" s="23" t="s">
        <v>413</v>
      </c>
      <c r="D57" s="15" t="s">
        <v>615</v>
      </c>
      <c r="E57" s="24" t="s">
        <v>629</v>
      </c>
      <c r="F57" s="23" t="s">
        <v>1</v>
      </c>
      <c r="G57" s="23" t="s">
        <v>35</v>
      </c>
      <c r="H57" s="23" t="s">
        <v>616</v>
      </c>
      <c r="I57" s="3" t="s">
        <v>475</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190</v>
      </c>
    </row>
    <row r="58" spans="1:12" ht="54.65" customHeight="1">
      <c r="A58" s="1" t="s">
        <v>403</v>
      </c>
      <c r="B58" s="23" t="s">
        <v>33</v>
      </c>
      <c r="C58" s="23" t="s">
        <v>404</v>
      </c>
      <c r="D58" s="15" t="s">
        <v>405</v>
      </c>
      <c r="E58" s="24" t="s">
        <v>435</v>
      </c>
      <c r="F58" s="23" t="s">
        <v>1</v>
      </c>
      <c r="G58" s="23" t="s">
        <v>406</v>
      </c>
      <c r="H58" s="23" t="s">
        <v>407</v>
      </c>
      <c r="I58" s="3" t="s">
        <v>408</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190</v>
      </c>
    </row>
    <row r="59" spans="1:12" ht="54.65" customHeight="1">
      <c r="A59" s="1" t="s">
        <v>409</v>
      </c>
      <c r="B59" s="23" t="s">
        <v>33</v>
      </c>
      <c r="C59" s="23" t="s">
        <v>404</v>
      </c>
      <c r="D59" s="15" t="s">
        <v>410</v>
      </c>
      <c r="E59" s="24" t="s">
        <v>436</v>
      </c>
      <c r="F59" s="23" t="s">
        <v>1</v>
      </c>
      <c r="G59" s="23" t="s">
        <v>411</v>
      </c>
      <c r="H59" s="23" t="s">
        <v>407</v>
      </c>
      <c r="I59" s="3" t="s">
        <v>408</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190</v>
      </c>
    </row>
    <row r="60" spans="1:12" ht="54.65" customHeight="1">
      <c r="A60" s="72" t="s">
        <v>412</v>
      </c>
      <c r="B60" s="73" t="s">
        <v>33</v>
      </c>
      <c r="C60" s="73" t="s">
        <v>413</v>
      </c>
      <c r="D60" s="74" t="s">
        <v>414</v>
      </c>
      <c r="E60" s="75" t="s">
        <v>437</v>
      </c>
      <c r="F60" s="73" t="s">
        <v>1</v>
      </c>
      <c r="G60" s="73" t="s">
        <v>415</v>
      </c>
      <c r="H60" s="73" t="s">
        <v>407</v>
      </c>
      <c r="I60" s="76" t="s">
        <v>408</v>
      </c>
      <c r="J60" s="75" t="s">
        <v>3</v>
      </c>
      <c r="K60" s="77" t="str">
        <f>HYPERLINK("mailto:"&amp;VLOOKUP(L60,'CONCAT Codes'!$A$14:$G$26,5,FALSE)&amp;"?subject="&amp;_xlfn.CONCAT(C60," - APPLICANT for ",A60)&amp;"&amp;cc="&amp;'CONCAT Codes'!$A$32&amp;"&amp;body="&amp;D60&amp;"%0A%0APlease see my resume and bio for the above tour.","Click HERE to apply")</f>
        <v>Click HERE to apply</v>
      </c>
      <c r="L60" s="75" t="s">
        <v>190</v>
      </c>
    </row>
    <row r="61" spans="1:12" ht="54.65" customHeight="1">
      <c r="A61" s="1" t="s">
        <v>416</v>
      </c>
      <c r="B61" s="23" t="s">
        <v>33</v>
      </c>
      <c r="C61" s="23" t="s">
        <v>404</v>
      </c>
      <c r="D61" s="15" t="s">
        <v>417</v>
      </c>
      <c r="E61" s="24" t="s">
        <v>438</v>
      </c>
      <c r="F61" s="23" t="s">
        <v>1</v>
      </c>
      <c r="G61" s="23" t="s">
        <v>418</v>
      </c>
      <c r="H61" s="23" t="s">
        <v>407</v>
      </c>
      <c r="I61" s="3" t="s">
        <v>408</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190</v>
      </c>
    </row>
    <row r="62" spans="1:12" ht="54.65" customHeight="1">
      <c r="A62" s="1" t="s">
        <v>419</v>
      </c>
      <c r="B62" s="23" t="s">
        <v>33</v>
      </c>
      <c r="C62" s="23" t="s">
        <v>413</v>
      </c>
      <c r="D62" s="15" t="s">
        <v>420</v>
      </c>
      <c r="E62" s="24" t="s">
        <v>439</v>
      </c>
      <c r="F62" s="23" t="s">
        <v>1</v>
      </c>
      <c r="G62" s="23" t="s">
        <v>421</v>
      </c>
      <c r="H62" s="23" t="s">
        <v>407</v>
      </c>
      <c r="I62" s="3" t="s">
        <v>408</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190</v>
      </c>
    </row>
    <row r="63" spans="1:12" ht="54.65" customHeight="1">
      <c r="A63" s="1" t="s">
        <v>289</v>
      </c>
      <c r="B63" s="23" t="s">
        <v>33</v>
      </c>
      <c r="C63" s="23" t="s">
        <v>152</v>
      </c>
      <c r="D63" s="15" t="s">
        <v>290</v>
      </c>
      <c r="E63" s="24" t="s">
        <v>293</v>
      </c>
      <c r="F63" s="23" t="s">
        <v>1</v>
      </c>
      <c r="G63" s="23" t="s">
        <v>150</v>
      </c>
      <c r="H63" s="23" t="s">
        <v>291</v>
      </c>
      <c r="I63" s="3" t="s">
        <v>292</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190</v>
      </c>
    </row>
    <row r="64" spans="1:12" ht="54.65" customHeight="1">
      <c r="A64" s="1" t="s">
        <v>281</v>
      </c>
      <c r="B64" s="23" t="s">
        <v>33</v>
      </c>
      <c r="C64" s="23" t="s">
        <v>213</v>
      </c>
      <c r="D64" s="15" t="s">
        <v>282</v>
      </c>
      <c r="E64" s="24" t="s">
        <v>287</v>
      </c>
      <c r="F64" s="23" t="s">
        <v>1</v>
      </c>
      <c r="G64" s="23" t="s">
        <v>35</v>
      </c>
      <c r="H64" s="23" t="s">
        <v>214</v>
      </c>
      <c r="I64" s="3" t="s">
        <v>215</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190</v>
      </c>
    </row>
    <row r="65" spans="1:12" ht="54.65" customHeight="1">
      <c r="A65" s="1" t="s">
        <v>362</v>
      </c>
      <c r="B65" s="23" t="s">
        <v>33</v>
      </c>
      <c r="C65" s="23" t="s">
        <v>363</v>
      </c>
      <c r="D65" s="15" t="s">
        <v>364</v>
      </c>
      <c r="E65" s="24" t="s">
        <v>376</v>
      </c>
      <c r="F65" s="23" t="s">
        <v>1</v>
      </c>
      <c r="G65" s="23" t="s">
        <v>225</v>
      </c>
      <c r="H65" s="23" t="s">
        <v>365</v>
      </c>
      <c r="I65" s="3" t="s">
        <v>366</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190</v>
      </c>
    </row>
    <row r="66" spans="1:12" ht="54.65" customHeight="1">
      <c r="A66" s="1" t="s">
        <v>382</v>
      </c>
      <c r="B66" s="23" t="s">
        <v>33</v>
      </c>
      <c r="C66" s="23" t="s">
        <v>363</v>
      </c>
      <c r="D66" s="15" t="s">
        <v>364</v>
      </c>
      <c r="E66" s="24" t="s">
        <v>386</v>
      </c>
      <c r="F66" s="23" t="s">
        <v>1</v>
      </c>
      <c r="G66" s="23" t="s">
        <v>225</v>
      </c>
      <c r="H66" s="23" t="s">
        <v>365</v>
      </c>
      <c r="I66" s="3" t="s">
        <v>366</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190</v>
      </c>
    </row>
    <row r="67" spans="1:12" ht="54.65" customHeight="1">
      <c r="A67" s="1" t="s">
        <v>222</v>
      </c>
      <c r="B67" s="23" t="s">
        <v>6</v>
      </c>
      <c r="C67" s="23" t="s">
        <v>143</v>
      </c>
      <c r="D67" s="15" t="s">
        <v>223</v>
      </c>
      <c r="E67" s="24" t="s">
        <v>226</v>
      </c>
      <c r="F67" s="23" t="s">
        <v>1</v>
      </c>
      <c r="G67" s="23" t="s">
        <v>224</v>
      </c>
      <c r="H67" s="23" t="s">
        <v>144</v>
      </c>
      <c r="I67" s="3" t="s">
        <v>31</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81" t="s">
        <v>49</v>
      </c>
    </row>
    <row r="68" spans="1:12" ht="54.65" customHeight="1">
      <c r="A68" s="1" t="s">
        <v>261</v>
      </c>
      <c r="B68" s="23" t="s">
        <v>6</v>
      </c>
      <c r="C68" s="23" t="s">
        <v>143</v>
      </c>
      <c r="D68" s="15" t="s">
        <v>149</v>
      </c>
      <c r="E68" s="24" t="s">
        <v>262</v>
      </c>
      <c r="F68" s="23" t="s">
        <v>25</v>
      </c>
      <c r="G68" s="23" t="s">
        <v>150</v>
      </c>
      <c r="H68" s="23" t="s">
        <v>144</v>
      </c>
      <c r="I68" s="3" t="s">
        <v>31</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49</v>
      </c>
    </row>
    <row r="69" spans="1:12" ht="54.65" customHeight="1">
      <c r="A69" s="1" t="s">
        <v>265</v>
      </c>
      <c r="B69" s="23" t="s">
        <v>6</v>
      </c>
      <c r="C69" s="23" t="s">
        <v>34</v>
      </c>
      <c r="D69" s="15" t="s">
        <v>266</v>
      </c>
      <c r="E69" s="24" t="s">
        <v>267</v>
      </c>
      <c r="F69" s="23" t="s">
        <v>25</v>
      </c>
      <c r="G69" s="23" t="s">
        <v>207</v>
      </c>
      <c r="H69" s="23" t="s">
        <v>12</v>
      </c>
      <c r="I69" s="3" t="s">
        <v>13</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49</v>
      </c>
    </row>
    <row r="70" spans="1:12" ht="54.65" customHeight="1">
      <c r="A70" s="1" t="s">
        <v>430</v>
      </c>
      <c r="B70" s="23" t="s">
        <v>6</v>
      </c>
      <c r="C70" s="23" t="s">
        <v>34</v>
      </c>
      <c r="D70" s="15" t="s">
        <v>251</v>
      </c>
      <c r="E70" s="24" t="s">
        <v>442</v>
      </c>
      <c r="F70" s="23" t="s">
        <v>1</v>
      </c>
      <c r="G70" s="23" t="s">
        <v>252</v>
      </c>
      <c r="H70" s="23" t="s">
        <v>12</v>
      </c>
      <c r="I70" s="3" t="s">
        <v>13</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49</v>
      </c>
    </row>
    <row r="71" spans="1:12" ht="54.65" customHeight="1">
      <c r="A71" s="1" t="s">
        <v>519</v>
      </c>
      <c r="B71" s="23" t="s">
        <v>33</v>
      </c>
      <c r="C71" s="23" t="s">
        <v>520</v>
      </c>
      <c r="D71" s="15" t="s">
        <v>235</v>
      </c>
      <c r="E71" s="24" t="s">
        <v>523</v>
      </c>
      <c r="F71" s="23" t="s">
        <v>1</v>
      </c>
      <c r="G71" s="23" t="s">
        <v>521</v>
      </c>
      <c r="H71" s="23" t="s">
        <v>522</v>
      </c>
      <c r="I71" s="3" t="s">
        <v>13</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190</v>
      </c>
    </row>
    <row r="72" spans="1:12" ht="54.65" customHeight="1">
      <c r="A72" s="1" t="s">
        <v>557</v>
      </c>
      <c r="B72" s="23" t="s">
        <v>0</v>
      </c>
      <c r="C72" s="23" t="s">
        <v>206</v>
      </c>
      <c r="D72" s="15" t="s">
        <v>184</v>
      </c>
      <c r="E72" s="24" t="s">
        <v>563</v>
      </c>
      <c r="F72" s="23" t="s">
        <v>25</v>
      </c>
      <c r="G72" s="23" t="s">
        <v>36</v>
      </c>
      <c r="H72" s="23" t="s">
        <v>377</v>
      </c>
      <c r="I72" s="3" t="s">
        <v>13</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191</v>
      </c>
    </row>
    <row r="73" spans="1:12" ht="167.15" customHeight="1">
      <c r="A73" s="1" t="s">
        <v>517</v>
      </c>
      <c r="B73" s="23" t="s">
        <v>6</v>
      </c>
      <c r="C73" s="23" t="s">
        <v>177</v>
      </c>
      <c r="D73" s="15" t="s">
        <v>270</v>
      </c>
      <c r="E73" s="24" t="s">
        <v>518</v>
      </c>
      <c r="F73" s="23" t="s">
        <v>25</v>
      </c>
      <c r="G73" s="23" t="s">
        <v>252</v>
      </c>
      <c r="H73" s="23" t="s">
        <v>178</v>
      </c>
      <c r="I73" s="3" t="s">
        <v>38</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238</v>
      </c>
    </row>
    <row r="74" spans="1:12" ht="54.65" customHeight="1">
      <c r="A74" s="1" t="s">
        <v>551</v>
      </c>
      <c r="B74" s="23" t="s">
        <v>6</v>
      </c>
      <c r="C74" s="23" t="s">
        <v>177</v>
      </c>
      <c r="D74" s="15" t="s">
        <v>270</v>
      </c>
      <c r="E74" s="24" t="s">
        <v>560</v>
      </c>
      <c r="F74" s="23" t="s">
        <v>25</v>
      </c>
      <c r="G74" s="23" t="s">
        <v>63</v>
      </c>
      <c r="H74" s="23" t="s">
        <v>178</v>
      </c>
      <c r="I74" s="3" t="s">
        <v>38</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238</v>
      </c>
    </row>
    <row r="75" spans="1:12" ht="54.65" customHeight="1">
      <c r="A75" s="1" t="s">
        <v>154</v>
      </c>
      <c r="B75" s="23" t="s">
        <v>155</v>
      </c>
      <c r="C75" s="23" t="s">
        <v>156</v>
      </c>
      <c r="D75" s="1" t="s">
        <v>157</v>
      </c>
      <c r="E75" s="23" t="s">
        <v>159</v>
      </c>
      <c r="F75" s="23" t="s">
        <v>16</v>
      </c>
      <c r="G75" s="23" t="s">
        <v>35</v>
      </c>
      <c r="H75" s="23" t="s">
        <v>158</v>
      </c>
      <c r="I75" s="3" t="s">
        <v>15</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65</v>
      </c>
    </row>
    <row r="76" spans="1:12" ht="85.5" customHeight="1">
      <c r="A76" s="1" t="s">
        <v>378</v>
      </c>
      <c r="B76" s="23" t="s">
        <v>241</v>
      </c>
      <c r="C76" s="23" t="s">
        <v>379</v>
      </c>
      <c r="D76" s="15" t="s">
        <v>380</v>
      </c>
      <c r="E76" s="24" t="s">
        <v>387</v>
      </c>
      <c r="F76" s="23" t="s">
        <v>16</v>
      </c>
      <c r="G76" s="23" t="s">
        <v>253</v>
      </c>
      <c r="H76" s="23" t="s">
        <v>381</v>
      </c>
      <c r="I76" s="3" t="s">
        <v>15</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65</v>
      </c>
    </row>
    <row r="77" spans="1:12" ht="89.25" customHeight="1">
      <c r="A77" s="1" t="s">
        <v>463</v>
      </c>
      <c r="B77" s="23" t="s">
        <v>155</v>
      </c>
      <c r="C77" s="23" t="s">
        <v>156</v>
      </c>
      <c r="D77" s="15" t="s">
        <v>464</v>
      </c>
      <c r="E77" s="24" t="s">
        <v>466</v>
      </c>
      <c r="F77" s="23" t="s">
        <v>16</v>
      </c>
      <c r="G77" s="23" t="s">
        <v>35</v>
      </c>
      <c r="H77" s="23" t="s">
        <v>158</v>
      </c>
      <c r="I77" s="3" t="s">
        <v>15</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65</v>
      </c>
    </row>
    <row r="78" spans="1:12" ht="54.65" customHeight="1">
      <c r="A78" s="1" t="s">
        <v>489</v>
      </c>
      <c r="B78" s="23" t="s">
        <v>37</v>
      </c>
      <c r="C78" s="23" t="s">
        <v>490</v>
      </c>
      <c r="D78" s="15" t="s">
        <v>491</v>
      </c>
      <c r="E78" s="24" t="s">
        <v>500</v>
      </c>
      <c r="F78" s="23" t="s">
        <v>25</v>
      </c>
      <c r="G78" s="23" t="s">
        <v>275</v>
      </c>
      <c r="H78" s="23" t="s">
        <v>153</v>
      </c>
      <c r="I78" s="3" t="s">
        <v>15</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49</v>
      </c>
    </row>
    <row r="79" spans="1:12" ht="54.65" customHeight="1">
      <c r="A79" s="1" t="s">
        <v>538</v>
      </c>
      <c r="B79" s="23" t="s">
        <v>37</v>
      </c>
      <c r="C79" s="23" t="s">
        <v>539</v>
      </c>
      <c r="D79" s="15" t="s">
        <v>540</v>
      </c>
      <c r="E79" s="24" t="s">
        <v>544</v>
      </c>
      <c r="F79" s="23" t="s">
        <v>25</v>
      </c>
      <c r="G79" s="23" t="s">
        <v>147</v>
      </c>
      <c r="H79" s="23" t="s">
        <v>541</v>
      </c>
      <c r="I79" s="3" t="s">
        <v>15</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49</v>
      </c>
    </row>
    <row r="80" spans="1:12" ht="54.65" customHeight="1">
      <c r="A80" s="1" t="s">
        <v>564</v>
      </c>
      <c r="B80" s="23" t="s">
        <v>37</v>
      </c>
      <c r="C80" s="23" t="s">
        <v>565</v>
      </c>
      <c r="D80" s="15" t="s">
        <v>566</v>
      </c>
      <c r="E80" s="24" t="s">
        <v>570</v>
      </c>
      <c r="F80" s="23" t="s">
        <v>1</v>
      </c>
      <c r="G80" s="23" t="s">
        <v>27</v>
      </c>
      <c r="H80" s="23" t="s">
        <v>541</v>
      </c>
      <c r="I80" s="3" t="s">
        <v>15</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49</v>
      </c>
    </row>
    <row r="81" spans="1:12" ht="387.75" customHeight="1">
      <c r="A81" s="1" t="s">
        <v>576</v>
      </c>
      <c r="B81" s="23" t="s">
        <v>0</v>
      </c>
      <c r="C81" s="23" t="s">
        <v>206</v>
      </c>
      <c r="D81" s="15" t="s">
        <v>577</v>
      </c>
      <c r="E81" s="24" t="s">
        <v>591</v>
      </c>
      <c r="F81" s="23" t="s">
        <v>25</v>
      </c>
      <c r="G81" s="23" t="s">
        <v>30</v>
      </c>
      <c r="H81" s="23" t="s">
        <v>578</v>
      </c>
      <c r="I81" s="3" t="s">
        <v>15</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24" t="s">
        <v>191</v>
      </c>
    </row>
    <row r="82" spans="1:12" ht="54.65" customHeight="1">
      <c r="A82" s="1" t="s">
        <v>593</v>
      </c>
      <c r="B82" s="23" t="s">
        <v>0</v>
      </c>
      <c r="C82" s="23" t="s">
        <v>594</v>
      </c>
      <c r="D82" s="15" t="s">
        <v>230</v>
      </c>
      <c r="E82" s="24" t="s">
        <v>608</v>
      </c>
      <c r="F82" s="23" t="s">
        <v>1</v>
      </c>
      <c r="G82" s="23" t="s">
        <v>275</v>
      </c>
      <c r="H82" s="23" t="s">
        <v>578</v>
      </c>
      <c r="I82" s="3" t="s">
        <v>15</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24" t="s">
        <v>191</v>
      </c>
    </row>
    <row r="83" spans="1:12" ht="54.65" customHeight="1">
      <c r="A83" s="1" t="s">
        <v>602</v>
      </c>
      <c r="B83" s="23" t="s">
        <v>37</v>
      </c>
      <c r="C83" s="23" t="s">
        <v>592</v>
      </c>
      <c r="D83" s="15" t="s">
        <v>603</v>
      </c>
      <c r="E83" s="24" t="s">
        <v>628</v>
      </c>
      <c r="F83" s="23" t="s">
        <v>25</v>
      </c>
      <c r="G83" s="23" t="s">
        <v>227</v>
      </c>
      <c r="H83" s="23" t="s">
        <v>541</v>
      </c>
      <c r="I83" s="3" t="s">
        <v>15</v>
      </c>
      <c r="J83" s="24" t="s">
        <v>3</v>
      </c>
      <c r="K83" s="62" t="str">
        <f>HYPERLINK("mailto:"&amp;VLOOKUP(L83,'CONCAT Codes'!$A$14:$G$26,5,FALSE)&amp;"?subject="&amp;_xlfn.CONCAT(C83," - APPLICANT for ",A83)&amp;"&amp;cc="&amp;'CONCAT Codes'!$A$32&amp;"&amp;body="&amp;D83&amp;"%0A%0APlease see my resume and bio for the above tour.","Click HERE to apply")</f>
        <v>Click HERE to apply</v>
      </c>
      <c r="L83" s="24" t="s">
        <v>49</v>
      </c>
    </row>
    <row r="84" spans="1:12" ht="54.65" customHeight="1">
      <c r="A84" s="1" t="s">
        <v>617</v>
      </c>
      <c r="B84" s="23" t="s">
        <v>37</v>
      </c>
      <c r="C84" s="23" t="s">
        <v>618</v>
      </c>
      <c r="D84" s="15" t="s">
        <v>619</v>
      </c>
      <c r="E84" s="24" t="s">
        <v>627</v>
      </c>
      <c r="F84" s="23" t="s">
        <v>1</v>
      </c>
      <c r="G84" s="23" t="s">
        <v>620</v>
      </c>
      <c r="H84" s="23" t="s">
        <v>541</v>
      </c>
      <c r="I84" s="3" t="s">
        <v>15</v>
      </c>
      <c r="J84" s="24" t="s">
        <v>3</v>
      </c>
      <c r="K84" s="62" t="str">
        <f>HYPERLINK("mailto:"&amp;VLOOKUP(L84,'CONCAT Codes'!$A$14:$G$26,5,FALSE)&amp;"?subject="&amp;_xlfn.CONCAT(C84," - APPLICANT for ",A84)&amp;"&amp;cc="&amp;'CONCAT Codes'!$A$32&amp;"&amp;body="&amp;D84&amp;"%0A%0APlease see my resume and bio for the above tour.","Click HERE to apply")</f>
        <v>Click HERE to apply</v>
      </c>
      <c r="L84" s="24" t="s">
        <v>49</v>
      </c>
    </row>
    <row r="85" spans="1:12" ht="92.25" customHeight="1">
      <c r="A85" s="1" t="s">
        <v>621</v>
      </c>
      <c r="B85" s="23" t="s">
        <v>37</v>
      </c>
      <c r="C85" s="23" t="s">
        <v>622</v>
      </c>
      <c r="D85" s="15" t="s">
        <v>623</v>
      </c>
      <c r="E85" s="24" t="s">
        <v>633</v>
      </c>
      <c r="F85" s="23" t="s">
        <v>25</v>
      </c>
      <c r="G85" s="23" t="s">
        <v>231</v>
      </c>
      <c r="H85" s="23" t="s">
        <v>541</v>
      </c>
      <c r="I85" s="3" t="s">
        <v>15</v>
      </c>
      <c r="J85" s="24" t="s">
        <v>3</v>
      </c>
      <c r="K85" s="62" t="str">
        <f>HYPERLINK("mailto:"&amp;VLOOKUP(L85,'CONCAT Codes'!$A$14:$G$26,5,FALSE)&amp;"?subject="&amp;_xlfn.CONCAT(C85," - APPLICANT for ",A85)&amp;"&amp;cc="&amp;'CONCAT Codes'!$A$32&amp;"&amp;body="&amp;D85&amp;"%0A%0APlease see my resume and bio for the above tour.","Click HERE to apply")</f>
        <v>Click HERE to apply</v>
      </c>
      <c r="L85" s="24" t="s">
        <v>49</v>
      </c>
    </row>
    <row r="86" spans="1:12" ht="54.65" customHeight="1">
      <c r="A86" s="1" t="s">
        <v>254</v>
      </c>
      <c r="B86" s="23" t="s">
        <v>10</v>
      </c>
      <c r="C86" s="23" t="s">
        <v>255</v>
      </c>
      <c r="D86" s="15" t="s">
        <v>256</v>
      </c>
      <c r="E86" s="24" t="s">
        <v>259</v>
      </c>
      <c r="F86" s="23" t="s">
        <v>1</v>
      </c>
      <c r="G86" s="23" t="s">
        <v>52</v>
      </c>
      <c r="H86" s="23" t="s">
        <v>257</v>
      </c>
      <c r="I86" s="3" t="s">
        <v>258</v>
      </c>
      <c r="J86" s="24" t="s">
        <v>3</v>
      </c>
      <c r="K86" s="62" t="str">
        <f>HYPERLINK("mailto:"&amp;VLOOKUP(L86,'CONCAT Codes'!$A$14:$G$26,5,FALSE)&amp;"?subject="&amp;_xlfn.CONCAT(C86," - APPLICANT for ",A86)&amp;"&amp;cc="&amp;'CONCAT Codes'!$A$32&amp;"&amp;body="&amp;D86&amp;"%0A%0APlease see my resume and bio for the above tour.","Click HERE to apply")</f>
        <v>Click HERE to apply</v>
      </c>
      <c r="L86" s="24" t="s">
        <v>46</v>
      </c>
    </row>
    <row r="87" spans="1:12" ht="54.65" customHeight="1">
      <c r="A87" s="1" t="s">
        <v>397</v>
      </c>
      <c r="B87" s="23" t="s">
        <v>389</v>
      </c>
      <c r="C87" s="23" t="s">
        <v>390</v>
      </c>
      <c r="D87" s="15" t="s">
        <v>398</v>
      </c>
      <c r="E87" s="24" t="s">
        <v>433</v>
      </c>
      <c r="F87" s="23" t="s">
        <v>1</v>
      </c>
      <c r="G87" s="23" t="s">
        <v>399</v>
      </c>
      <c r="H87" s="23" t="s">
        <v>4</v>
      </c>
      <c r="I87" s="3"/>
      <c r="J87" s="24" t="s">
        <v>5</v>
      </c>
      <c r="K87" s="62" t="str">
        <f>HYPERLINK("mailto:"&amp;VLOOKUP(L87,'CONCAT Codes'!$A$14:$G$26,5,FALSE)&amp;"?subject="&amp;_xlfn.CONCAT(C87," - APPLICANT for ",A87)&amp;"&amp;cc="&amp;'CONCAT Codes'!$A$32&amp;"&amp;body="&amp;D87&amp;"%0A%0APlease see my resume and bio for the above tour.","Click HERE to apply")</f>
        <v>Click HERE to apply</v>
      </c>
      <c r="L87" s="24" t="s">
        <v>47</v>
      </c>
    </row>
    <row r="88" spans="1:12" ht="54.65" customHeight="1">
      <c r="A88" s="1" t="s">
        <v>240</v>
      </c>
      <c r="B88" s="23" t="s">
        <v>241</v>
      </c>
      <c r="C88" s="23" t="s">
        <v>242</v>
      </c>
      <c r="D88" s="15" t="s">
        <v>243</v>
      </c>
      <c r="E88" s="24" t="s">
        <v>246</v>
      </c>
      <c r="F88" s="23" t="s">
        <v>16</v>
      </c>
      <c r="G88" s="23" t="s">
        <v>36</v>
      </c>
      <c r="H88" s="23" t="s">
        <v>264</v>
      </c>
      <c r="I88" s="3"/>
      <c r="J88" s="24" t="s">
        <v>244</v>
      </c>
      <c r="K88" s="62" t="str">
        <f>HYPERLINK("mailto:"&amp;VLOOKUP(L88,'CONCAT Codes'!$A$14:$G$26,5,FALSE)&amp;"?subject="&amp;_xlfn.CONCAT(C88," - APPLICANT for ",A88)&amp;"&amp;cc="&amp;'CONCAT Codes'!$A$32&amp;"&amp;body="&amp;D88&amp;"%0A%0APlease see my resume and bio for the above tour.","Click HERE to apply")</f>
        <v>Click HERE to apply</v>
      </c>
      <c r="L88" s="24" t="s">
        <v>65</v>
      </c>
    </row>
    <row r="89" spans="1:12" ht="54.65" customHeight="1">
      <c r="A89" s="1" t="s">
        <v>297</v>
      </c>
      <c r="B89" s="23" t="s">
        <v>50</v>
      </c>
      <c r="C89" s="23" t="s">
        <v>296</v>
      </c>
      <c r="D89" s="15" t="s">
        <v>245</v>
      </c>
      <c r="E89" s="24" t="s">
        <v>330</v>
      </c>
      <c r="F89" s="23" t="s">
        <v>1</v>
      </c>
      <c r="G89" s="23" t="s">
        <v>35</v>
      </c>
      <c r="H89" s="23" t="s">
        <v>4</v>
      </c>
      <c r="I89" s="3"/>
      <c r="J89" s="24" t="s">
        <v>5</v>
      </c>
      <c r="K89" s="62" t="str">
        <f>HYPERLINK("mailto:"&amp;VLOOKUP(L89,'CONCAT Codes'!$A$14:$G$26,5,FALSE)&amp;"?subject="&amp;_xlfn.CONCAT(C89," - APPLICANT for ",A89)&amp;"&amp;cc="&amp;'CONCAT Codes'!$A$32&amp;"&amp;body="&amp;D89&amp;"%0A%0APlease see my resume and bio for the above tour.","Click HERE to apply")</f>
        <v>Click HERE to apply</v>
      </c>
      <c r="L89" s="24" t="s">
        <v>47</v>
      </c>
    </row>
    <row r="90" spans="1:12" ht="89.25" customHeight="1">
      <c r="A90" s="82" t="s">
        <v>298</v>
      </c>
      <c r="B90" s="83" t="s">
        <v>50</v>
      </c>
      <c r="C90" s="83" t="s">
        <v>296</v>
      </c>
      <c r="D90" s="84" t="s">
        <v>299</v>
      </c>
      <c r="E90" s="85" t="s">
        <v>331</v>
      </c>
      <c r="F90" s="83" t="s">
        <v>1</v>
      </c>
      <c r="G90" s="83" t="s">
        <v>39</v>
      </c>
      <c r="H90" s="83" t="s">
        <v>4</v>
      </c>
      <c r="I90" s="86"/>
      <c r="J90" s="85" t="s">
        <v>5</v>
      </c>
      <c r="K90" s="77" t="str">
        <f>HYPERLINK("mailto:"&amp;VLOOKUP(L90,'CONCAT Codes'!$A$14:$G$26,5,FALSE)&amp;"?subject="&amp;_xlfn.CONCAT(C90," - APPLICANT for ",A90)&amp;"&amp;cc="&amp;'CONCAT Codes'!$A$32&amp;"&amp;body="&amp;D90&amp;"%0A%0APlease see my resume and bio for the above tour.","Click HERE to apply")</f>
        <v>Click HERE to apply</v>
      </c>
      <c r="L90" s="85" t="s">
        <v>47</v>
      </c>
    </row>
    <row r="91" spans="1:12" ht="54.65" customHeight="1">
      <c r="A91" s="1" t="s">
        <v>300</v>
      </c>
      <c r="B91" s="23" t="s">
        <v>50</v>
      </c>
      <c r="C91" s="23" t="s">
        <v>296</v>
      </c>
      <c r="D91" s="15" t="s">
        <v>301</v>
      </c>
      <c r="E91" s="24" t="s">
        <v>321</v>
      </c>
      <c r="F91" s="23" t="s">
        <v>1</v>
      </c>
      <c r="G91" s="23" t="s">
        <v>35</v>
      </c>
      <c r="H91" s="23" t="s">
        <v>4</v>
      </c>
      <c r="I91" s="3"/>
      <c r="J91" s="24" t="s">
        <v>5</v>
      </c>
      <c r="K91" s="62" t="str">
        <f>HYPERLINK("mailto:"&amp;VLOOKUP(L91,'CONCAT Codes'!$A$14:$G$26,5,FALSE)&amp;"?subject="&amp;_xlfn.CONCAT(C91," - APPLICANT for ",A91)&amp;"&amp;cc="&amp;'CONCAT Codes'!$A$32&amp;"&amp;body="&amp;D91&amp;"%0A%0APlease see my resume and bio for the above tour.","Click HERE to apply")</f>
        <v>Click HERE to apply</v>
      </c>
      <c r="L91" s="24" t="s">
        <v>47</v>
      </c>
    </row>
    <row r="92" spans="1:12" ht="54.65" customHeight="1">
      <c r="A92" s="1" t="s">
        <v>302</v>
      </c>
      <c r="B92" s="23" t="s">
        <v>50</v>
      </c>
      <c r="C92" s="23" t="s">
        <v>296</v>
      </c>
      <c r="D92" s="15" t="s">
        <v>303</v>
      </c>
      <c r="E92" s="24" t="s">
        <v>322</v>
      </c>
      <c r="F92" s="23" t="s">
        <v>1</v>
      </c>
      <c r="G92" s="23" t="s">
        <v>304</v>
      </c>
      <c r="H92" s="23" t="s">
        <v>4</v>
      </c>
      <c r="I92" s="3"/>
      <c r="J92" s="24" t="s">
        <v>5</v>
      </c>
      <c r="K92" s="62" t="str">
        <f>HYPERLINK("mailto:"&amp;VLOOKUP(L92,'CONCAT Codes'!$A$14:$G$26,5,FALSE)&amp;"?subject="&amp;_xlfn.CONCAT(C92," - APPLICANT for ",A92)&amp;"&amp;cc="&amp;'CONCAT Codes'!$A$32&amp;"&amp;body="&amp;D92&amp;"%0A%0APlease see my resume and bio for the above tour.","Click HERE to apply")</f>
        <v>Click HERE to apply</v>
      </c>
      <c r="L92" s="24" t="s">
        <v>47</v>
      </c>
    </row>
    <row r="93" spans="1:12" ht="54.65" customHeight="1">
      <c r="A93" s="1" t="s">
        <v>305</v>
      </c>
      <c r="B93" s="23" t="s">
        <v>50</v>
      </c>
      <c r="C93" s="23" t="s">
        <v>296</v>
      </c>
      <c r="D93" s="15" t="s">
        <v>306</v>
      </c>
      <c r="E93" s="24" t="s">
        <v>323</v>
      </c>
      <c r="F93" s="23" t="s">
        <v>1</v>
      </c>
      <c r="G93" s="23" t="s">
        <v>304</v>
      </c>
      <c r="H93" s="23" t="s">
        <v>4</v>
      </c>
      <c r="I93" s="3"/>
      <c r="J93" s="24" t="s">
        <v>5</v>
      </c>
      <c r="K93" s="62" t="str">
        <f>HYPERLINK("mailto:"&amp;VLOOKUP(L93,'CONCAT Codes'!$A$14:$G$26,5,FALSE)&amp;"?subject="&amp;_xlfn.CONCAT(C93," - APPLICANT for ",A93)&amp;"&amp;cc="&amp;'CONCAT Codes'!$A$32&amp;"&amp;body="&amp;D93&amp;"%0A%0APlease see my resume and bio for the above tour.","Click HERE to apply")</f>
        <v>Click HERE to apply</v>
      </c>
      <c r="L93" s="24" t="s">
        <v>47</v>
      </c>
    </row>
    <row r="94" spans="1:12" ht="54.65" customHeight="1">
      <c r="A94" s="1" t="s">
        <v>307</v>
      </c>
      <c r="B94" s="23" t="s">
        <v>50</v>
      </c>
      <c r="C94" s="23" t="s">
        <v>296</v>
      </c>
      <c r="D94" s="15" t="s">
        <v>308</v>
      </c>
      <c r="E94" s="24" t="s">
        <v>324</v>
      </c>
      <c r="F94" s="23" t="s">
        <v>1</v>
      </c>
      <c r="G94" s="23" t="s">
        <v>304</v>
      </c>
      <c r="H94" s="23" t="s">
        <v>4</v>
      </c>
      <c r="I94" s="3"/>
      <c r="J94" s="24" t="s">
        <v>5</v>
      </c>
      <c r="K94" s="62" t="str">
        <f>HYPERLINK("mailto:"&amp;VLOOKUP(L94,'CONCAT Codes'!$A$14:$G$26,5,FALSE)&amp;"?subject="&amp;_xlfn.CONCAT(C94," - APPLICANT for ",A94)&amp;"&amp;cc="&amp;'CONCAT Codes'!$A$32&amp;"&amp;body="&amp;D94&amp;"%0A%0APlease see my resume and bio for the above tour.","Click HERE to apply")</f>
        <v>Click HERE to apply</v>
      </c>
      <c r="L94" s="24" t="s">
        <v>47</v>
      </c>
    </row>
    <row r="95" spans="1:12" ht="54.65" customHeight="1">
      <c r="A95" s="1" t="s">
        <v>309</v>
      </c>
      <c r="B95" s="23" t="s">
        <v>50</v>
      </c>
      <c r="C95" s="23" t="s">
        <v>296</v>
      </c>
      <c r="D95" s="15" t="s">
        <v>310</v>
      </c>
      <c r="E95" s="24" t="s">
        <v>325</v>
      </c>
      <c r="F95" s="23" t="s">
        <v>1</v>
      </c>
      <c r="G95" s="23" t="s">
        <v>253</v>
      </c>
      <c r="H95" s="23" t="s">
        <v>4</v>
      </c>
      <c r="I95" s="3"/>
      <c r="J95" s="24" t="s">
        <v>5</v>
      </c>
      <c r="K95" s="62" t="str">
        <f>HYPERLINK("mailto:"&amp;VLOOKUP(L95,'CONCAT Codes'!$A$14:$G$26,5,FALSE)&amp;"?subject="&amp;_xlfn.CONCAT(C95," - APPLICANT for ",A95)&amp;"&amp;cc="&amp;'CONCAT Codes'!$A$32&amp;"&amp;body="&amp;D95&amp;"%0A%0APlease see my resume and bio for the above tour.","Click HERE to apply")</f>
        <v>Click HERE to apply</v>
      </c>
      <c r="L95" s="24" t="s">
        <v>47</v>
      </c>
    </row>
    <row r="96" spans="1:12" ht="54.65" customHeight="1">
      <c r="A96" s="1" t="s">
        <v>313</v>
      </c>
      <c r="B96" s="23" t="s">
        <v>50</v>
      </c>
      <c r="C96" s="23" t="s">
        <v>296</v>
      </c>
      <c r="D96" s="15" t="s">
        <v>314</v>
      </c>
      <c r="E96" s="24" t="s">
        <v>327</v>
      </c>
      <c r="F96" s="23" t="s">
        <v>1</v>
      </c>
      <c r="G96" s="23" t="s">
        <v>253</v>
      </c>
      <c r="H96" s="23" t="s">
        <v>4</v>
      </c>
      <c r="I96" s="3"/>
      <c r="J96" s="24" t="s">
        <v>5</v>
      </c>
      <c r="K96" s="62" t="str">
        <f>HYPERLINK("mailto:"&amp;VLOOKUP(L96,'CONCAT Codes'!$A$14:$G$26,5,FALSE)&amp;"?subject="&amp;_xlfn.CONCAT(C96," - APPLICANT for ",A96)&amp;"&amp;cc="&amp;'CONCAT Codes'!$A$32&amp;"&amp;body="&amp;D96&amp;"%0A%0APlease see my resume and bio for the above tour.","Click HERE to apply")</f>
        <v>Click HERE to apply</v>
      </c>
      <c r="L96" s="24" t="s">
        <v>47</v>
      </c>
    </row>
    <row r="97" spans="1:12" ht="162" customHeight="1">
      <c r="A97" s="1" t="s">
        <v>311</v>
      </c>
      <c r="B97" s="23" t="s">
        <v>50</v>
      </c>
      <c r="C97" s="23" t="s">
        <v>296</v>
      </c>
      <c r="D97" s="15" t="s">
        <v>312</v>
      </c>
      <c r="E97" s="24" t="s">
        <v>326</v>
      </c>
      <c r="F97" s="23" t="s">
        <v>1</v>
      </c>
      <c r="G97" s="23" t="s">
        <v>253</v>
      </c>
      <c r="H97" s="23" t="s">
        <v>4</v>
      </c>
      <c r="I97" s="3"/>
      <c r="J97" s="24" t="s">
        <v>5</v>
      </c>
      <c r="K97" s="62" t="str">
        <f>HYPERLINK("mailto:"&amp;VLOOKUP(L97,'CONCAT Codes'!$A$14:$G$26,5,FALSE)&amp;"?subject="&amp;_xlfn.CONCAT(C97," - APPLICANT for ",A97)&amp;"&amp;cc="&amp;'CONCAT Codes'!$A$32&amp;"&amp;body="&amp;D97&amp;"%0A%0APlease see my resume and bio for the above tour.","Click HERE to apply")</f>
        <v>Click HERE to apply</v>
      </c>
      <c r="L97" s="24" t="s">
        <v>47</v>
      </c>
    </row>
    <row r="98" spans="1:12" ht="54.65" customHeight="1">
      <c r="A98" s="1" t="s">
        <v>493</v>
      </c>
      <c r="B98" s="23" t="s">
        <v>6</v>
      </c>
      <c r="C98" s="23" t="s">
        <v>494</v>
      </c>
      <c r="D98" s="15" t="s">
        <v>495</v>
      </c>
      <c r="E98" s="24" t="s">
        <v>502</v>
      </c>
      <c r="F98" s="23" t="s">
        <v>1</v>
      </c>
      <c r="G98" s="23" t="s">
        <v>496</v>
      </c>
      <c r="H98" s="23" t="s">
        <v>4</v>
      </c>
      <c r="I98" s="3"/>
      <c r="J98" s="24" t="s">
        <v>5</v>
      </c>
      <c r="K98" s="62" t="str">
        <f>HYPERLINK("mailto:"&amp;VLOOKUP(L98,'CONCAT Codes'!$A$14:$G$26,5,FALSE)&amp;"?subject="&amp;_xlfn.CONCAT(C98," - APPLICANT for ",A98)&amp;"&amp;cc="&amp;'CONCAT Codes'!$A$32&amp;"&amp;body="&amp;D98&amp;"%0A%0APlease see my resume and bio for the above tour.","Click HERE to apply")</f>
        <v>Click HERE to apply</v>
      </c>
      <c r="L98" s="24" t="s">
        <v>47</v>
      </c>
    </row>
    <row r="99" spans="1:12" ht="54.65" customHeight="1">
      <c r="A99" s="1" t="s">
        <v>498</v>
      </c>
      <c r="B99" s="23" t="s">
        <v>6</v>
      </c>
      <c r="C99" s="23" t="s">
        <v>494</v>
      </c>
      <c r="D99" s="15" t="s">
        <v>499</v>
      </c>
      <c r="E99" s="24" t="s">
        <v>504</v>
      </c>
      <c r="F99" s="23" t="s">
        <v>1</v>
      </c>
      <c r="G99" s="23" t="s">
        <v>402</v>
      </c>
      <c r="H99" s="23" t="s">
        <v>4</v>
      </c>
      <c r="I99" s="3"/>
      <c r="J99" s="24" t="s">
        <v>5</v>
      </c>
      <c r="K99" s="62" t="str">
        <f>HYPERLINK("mailto:"&amp;VLOOKUP(L99,'CONCAT Codes'!$A$14:$G$26,5,FALSE)&amp;"?subject="&amp;_xlfn.CONCAT(C99," - APPLICANT for ",A99)&amp;"&amp;cc="&amp;'CONCAT Codes'!$A$32&amp;"&amp;body="&amp;D99&amp;"%0A%0APlease see my resume and bio for the above tour.","Click HERE to apply")</f>
        <v>Click HERE to apply</v>
      </c>
      <c r="L99" s="24" t="s">
        <v>47</v>
      </c>
    </row>
    <row r="100" spans="1:12" ht="54.65" customHeight="1">
      <c r="A100" s="1" t="s">
        <v>579</v>
      </c>
      <c r="B100" s="23" t="s">
        <v>8</v>
      </c>
      <c r="C100" s="23" t="s">
        <v>546</v>
      </c>
      <c r="D100" s="15" t="s">
        <v>580</v>
      </c>
      <c r="E100" s="24" t="s">
        <v>588</v>
      </c>
      <c r="F100" s="23" t="s">
        <v>25</v>
      </c>
      <c r="G100" s="23" t="s">
        <v>30</v>
      </c>
      <c r="H100" s="23" t="s">
        <v>581</v>
      </c>
      <c r="I100" s="3"/>
      <c r="J100" s="24" t="s">
        <v>582</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65</v>
      </c>
    </row>
    <row r="101" spans="1:12" ht="77.25" customHeight="1">
      <c r="A101" s="1" t="s">
        <v>609</v>
      </c>
      <c r="B101" s="23" t="s">
        <v>0</v>
      </c>
      <c r="C101" s="23" t="s">
        <v>511</v>
      </c>
      <c r="D101" s="15" t="s">
        <v>610</v>
      </c>
      <c r="E101" s="24" t="s">
        <v>613</v>
      </c>
      <c r="F101" s="23" t="s">
        <v>25</v>
      </c>
      <c r="G101" s="23" t="s">
        <v>35</v>
      </c>
      <c r="H101" s="23" t="s">
        <v>611</v>
      </c>
      <c r="I101" s="3"/>
      <c r="J101" s="24" t="s">
        <v>612</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191</v>
      </c>
    </row>
    <row r="103" spans="1:12" ht="54.65" customHeight="1">
      <c r="E103" s="26" t="s">
        <v>634</v>
      </c>
    </row>
  </sheetData>
  <autoFilter ref="A1:L101" xr:uid="{00000000-0001-0000-0000-000000000000}">
    <sortState xmlns:xlrd2="http://schemas.microsoft.com/office/spreadsheetml/2017/richdata2" ref="A2:L101">
      <sortCondition ref="I1:I101"/>
    </sortState>
  </autoFilter>
  <sortState xmlns:xlrd2="http://schemas.microsoft.com/office/spreadsheetml/2017/richdata2" ref="A2:M8">
    <sortCondition ref="M2:M8"/>
    <sortCondition ref="B2:B8"/>
    <sortCondition ref="C2:C8"/>
  </sortState>
  <conditionalFormatting sqref="A1:A1048576">
    <cfRule type="duplicateValues" dxfId="37" priority="1"/>
  </conditionalFormatting>
  <conditionalFormatting sqref="K1:K1048576">
    <cfRule type="containsText" dxfId="36" priority="4"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6"/>
  <sheetViews>
    <sheetView zoomScale="90" zoomScaleNormal="90" workbookViewId="0">
      <selection activeCell="E8" sqref="E8"/>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21</v>
      </c>
      <c r="B1" s="7" t="s">
        <v>22</v>
      </c>
      <c r="C1" s="7" t="s">
        <v>23</v>
      </c>
      <c r="D1" s="6" t="s">
        <v>24</v>
      </c>
      <c r="E1" s="6" t="s">
        <v>20</v>
      </c>
      <c r="F1" s="7" t="s">
        <v>17</v>
      </c>
      <c r="G1" s="7" t="s">
        <v>18</v>
      </c>
      <c r="H1" s="7" t="s">
        <v>19</v>
      </c>
      <c r="I1" s="6" t="s">
        <v>40</v>
      </c>
      <c r="J1" s="7" t="s">
        <v>41</v>
      </c>
      <c r="K1" s="5" t="s">
        <v>26</v>
      </c>
      <c r="L1" s="7" t="s">
        <v>43</v>
      </c>
    </row>
    <row r="2" spans="1:12" s="25" customFormat="1" ht="54.65" customHeight="1">
      <c r="A2" s="1" t="s">
        <v>192</v>
      </c>
      <c r="B2" s="23" t="s">
        <v>50</v>
      </c>
      <c r="C2" s="23" t="s">
        <v>51</v>
      </c>
      <c r="D2" s="1" t="s">
        <v>184</v>
      </c>
      <c r="E2" s="23" t="s">
        <v>194</v>
      </c>
      <c r="F2" s="24" t="s">
        <v>1</v>
      </c>
      <c r="G2" s="24" t="s">
        <v>193</v>
      </c>
      <c r="H2" s="24" t="s">
        <v>142</v>
      </c>
      <c r="I2" s="3" t="s">
        <v>29</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47</v>
      </c>
    </row>
    <row r="3" spans="1:12" s="25" customFormat="1" ht="54.65" customHeight="1">
      <c r="A3" s="1" t="s">
        <v>530</v>
      </c>
      <c r="B3" s="23" t="s">
        <v>50</v>
      </c>
      <c r="C3" s="23" t="s">
        <v>51</v>
      </c>
      <c r="D3" s="15" t="s">
        <v>531</v>
      </c>
      <c r="E3" s="24" t="s">
        <v>533</v>
      </c>
      <c r="F3" s="23" t="s">
        <v>1</v>
      </c>
      <c r="G3" s="23" t="s">
        <v>467</v>
      </c>
      <c r="H3" s="23" t="s">
        <v>142</v>
      </c>
      <c r="I3" s="3" t="s">
        <v>29</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47</v>
      </c>
    </row>
    <row r="4" spans="1:12" s="25" customFormat="1" ht="56.5" customHeight="1">
      <c r="A4" s="1" t="s">
        <v>482</v>
      </c>
      <c r="B4" s="23" t="s">
        <v>162</v>
      </c>
      <c r="C4" s="23" t="s">
        <v>483</v>
      </c>
      <c r="D4" s="15" t="s">
        <v>484</v>
      </c>
      <c r="E4" s="24" t="s">
        <v>486</v>
      </c>
      <c r="F4" s="23" t="s">
        <v>25</v>
      </c>
      <c r="G4" s="23" t="s">
        <v>30</v>
      </c>
      <c r="H4" s="23" t="s">
        <v>148</v>
      </c>
      <c r="I4" s="3" t="s">
        <v>2</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238</v>
      </c>
    </row>
    <row r="5" spans="1:12" s="25" customFormat="1" ht="56.5" customHeight="1">
      <c r="A5" s="1" t="s">
        <v>208</v>
      </c>
      <c r="B5" s="23" t="s">
        <v>37</v>
      </c>
      <c r="C5" s="23" t="s">
        <v>176</v>
      </c>
      <c r="D5" s="15" t="s">
        <v>209</v>
      </c>
      <c r="E5" s="24" t="s">
        <v>211</v>
      </c>
      <c r="F5" s="23" t="s">
        <v>25</v>
      </c>
      <c r="G5" s="23" t="s">
        <v>210</v>
      </c>
      <c r="H5" s="23" t="s">
        <v>182</v>
      </c>
      <c r="I5" s="3" t="s">
        <v>31</v>
      </c>
      <c r="J5" s="24" t="s">
        <v>3</v>
      </c>
      <c r="K5" s="62" t="str">
        <f>HYPERLINK("mailto:"&amp;VLOOKUP(L5,'CONCAT Codes'!$A$14:$G$26,5,FALSE)&amp;"?subject="&amp;_xlfn.CONCAT(C5," - APPLICANT for ",A5)&amp;"&amp;cc="&amp;'CONCAT Codes'!$A$32&amp;"&amp;body="&amp;D5&amp;"%0A%0APlease see my resume and bio for the above tour.","Click HERE to apply")</f>
        <v>Click HERE to apply</v>
      </c>
      <c r="L5" s="24" t="s">
        <v>49</v>
      </c>
    </row>
    <row r="6" spans="1:12" s="25" customFormat="1" ht="56.5" customHeight="1">
      <c r="A6" s="1" t="s">
        <v>595</v>
      </c>
      <c r="B6" s="23" t="s">
        <v>0</v>
      </c>
      <c r="C6" s="23" t="s">
        <v>596</v>
      </c>
      <c r="D6" s="15" t="s">
        <v>597</v>
      </c>
      <c r="E6" s="24" t="s">
        <v>604</v>
      </c>
      <c r="F6" s="23" t="s">
        <v>25</v>
      </c>
      <c r="G6" s="23" t="s">
        <v>39</v>
      </c>
      <c r="H6" s="23" t="s">
        <v>578</v>
      </c>
      <c r="I6" s="3" t="s">
        <v>15</v>
      </c>
      <c r="J6" s="24" t="s">
        <v>3</v>
      </c>
      <c r="K6" s="62" t="str">
        <f>HYPERLINK("mailto:"&amp;VLOOKUP(L6,'CONCAT Codes'!$A$14:$G$26,5,FALSE)&amp;"?subject="&amp;_xlfn.CONCAT(C6," - APPLICANT for ",A6)&amp;"&amp;cc="&amp;'CONCAT Codes'!$A$32&amp;"&amp;body="&amp;D6&amp;"%0A%0APlease see my resume and bio for the above tour.","Click HERE to apply")</f>
        <v>Click HERE to apply</v>
      </c>
      <c r="L6" s="24" t="s">
        <v>48</v>
      </c>
    </row>
    <row r="7" spans="1:12" s="25" customFormat="1" ht="56.5" customHeight="1">
      <c r="A7" s="1"/>
      <c r="B7" s="23"/>
      <c r="C7" s="23"/>
      <c r="D7" s="15"/>
      <c r="E7" s="24"/>
      <c r="F7" s="23"/>
      <c r="G7" s="23"/>
      <c r="H7" s="23"/>
      <c r="I7" s="3"/>
      <c r="J7" s="24"/>
      <c r="K7" s="62"/>
      <c r="L7" s="24"/>
    </row>
    <row r="8" spans="1:12" s="25" customFormat="1" ht="56.5" customHeight="1">
      <c r="A8" s="1"/>
      <c r="B8" s="23"/>
      <c r="C8" s="23"/>
      <c r="D8" s="15"/>
      <c r="E8" s="24"/>
      <c r="F8" s="23"/>
      <c r="G8" s="23"/>
      <c r="H8" s="23"/>
      <c r="I8" s="3"/>
      <c r="J8" s="24"/>
      <c r="K8" s="62"/>
      <c r="L8" s="24"/>
    </row>
    <row r="9" spans="1:12" s="25" customFormat="1" ht="56.5" customHeight="1">
      <c r="A9" s="1"/>
      <c r="B9" s="23"/>
      <c r="C9" s="23"/>
      <c r="D9" s="15"/>
      <c r="E9" s="24"/>
      <c r="F9" s="23"/>
      <c r="G9" s="23"/>
      <c r="H9" s="23"/>
      <c r="I9" s="3"/>
      <c r="J9" s="24"/>
      <c r="K9" s="62"/>
      <c r="L9" s="24"/>
    </row>
    <row r="10" spans="1:12" s="25" customFormat="1" ht="56.5" customHeight="1">
      <c r="A10" s="68"/>
      <c r="B10" s="24"/>
      <c r="C10" s="24"/>
      <c r="D10" s="68"/>
      <c r="E10" s="24"/>
      <c r="F10" s="24"/>
      <c r="G10" s="24"/>
      <c r="H10" s="24"/>
      <c r="I10" s="3"/>
      <c r="J10" s="24"/>
      <c r="K10" s="62"/>
      <c r="L10" s="24"/>
    </row>
    <row r="11" spans="1:12" s="25" customFormat="1" ht="56.5" customHeight="1">
      <c r="A11" s="72"/>
      <c r="B11" s="73"/>
      <c r="C11" s="73"/>
      <c r="D11" s="74"/>
      <c r="E11" s="75"/>
      <c r="F11" s="73"/>
      <c r="G11" s="73"/>
      <c r="H11" s="73"/>
      <c r="I11" s="76"/>
      <c r="J11" s="75"/>
      <c r="K11" s="77"/>
      <c r="L11" s="75"/>
    </row>
    <row r="12" spans="1:12" s="25" customFormat="1" ht="56.5" customHeight="1">
      <c r="A12" s="1"/>
      <c r="B12" s="23"/>
      <c r="C12" s="23"/>
      <c r="D12" s="15"/>
      <c r="E12" s="24"/>
      <c r="F12" s="23"/>
      <c r="G12" s="23"/>
      <c r="H12" s="23"/>
      <c r="I12" s="3"/>
      <c r="J12" s="24"/>
      <c r="K12" s="62"/>
      <c r="L12" s="24"/>
    </row>
    <row r="13" spans="1:12" s="25" customFormat="1" ht="56.5" customHeight="1">
      <c r="A13" s="1"/>
      <c r="B13" s="23"/>
      <c r="C13" s="23"/>
      <c r="D13" s="15"/>
      <c r="E13" s="24"/>
      <c r="F13" s="23"/>
      <c r="G13" s="23"/>
      <c r="H13" s="23"/>
      <c r="I13" s="3"/>
      <c r="J13" s="48"/>
      <c r="K13" s="58"/>
      <c r="L13" s="24"/>
    </row>
    <row r="14" spans="1:12" s="25" customFormat="1" ht="56.5" customHeight="1">
      <c r="A14" s="1"/>
      <c r="B14" s="23"/>
      <c r="C14" s="23"/>
      <c r="D14" s="1"/>
      <c r="E14" s="23"/>
      <c r="F14" s="23"/>
      <c r="G14" s="23"/>
      <c r="H14" s="23"/>
      <c r="I14" s="3"/>
      <c r="J14" s="48"/>
      <c r="K14" s="58"/>
      <c r="L14" s="24"/>
    </row>
    <row r="15" spans="1:12" s="25" customFormat="1" ht="56.5" customHeight="1">
      <c r="A15" s="1"/>
      <c r="B15" s="23"/>
      <c r="C15" s="23"/>
      <c r="D15" s="15"/>
      <c r="E15" s="24"/>
      <c r="F15" s="23"/>
      <c r="G15" s="23"/>
      <c r="H15" s="23"/>
      <c r="I15" s="3"/>
      <c r="J15" s="48"/>
      <c r="K15" s="58"/>
      <c r="L15" s="24"/>
    </row>
    <row r="16" spans="1:12" s="25" customFormat="1" ht="56.5" customHeight="1">
      <c r="A16" s="1"/>
      <c r="B16" s="23"/>
      <c r="C16" s="23"/>
      <c r="D16" s="15"/>
      <c r="E16" s="24"/>
      <c r="F16" s="23"/>
      <c r="G16" s="23"/>
      <c r="H16" s="23"/>
      <c r="I16" s="3"/>
      <c r="J16" s="48"/>
      <c r="K16" s="60"/>
      <c r="L16" s="24"/>
    </row>
    <row r="17" spans="1:12" s="25" customFormat="1" ht="56.5" customHeight="1">
      <c r="A17" s="1"/>
      <c r="B17" s="23"/>
      <c r="C17" s="23"/>
      <c r="D17" s="15"/>
      <c r="E17" s="24"/>
      <c r="F17" s="23"/>
      <c r="G17" s="23"/>
      <c r="H17" s="23"/>
      <c r="I17" s="3"/>
      <c r="J17" s="48"/>
      <c r="K17" s="58"/>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60"/>
      <c r="L19" s="24"/>
    </row>
    <row r="20" spans="1:12" s="25" customFormat="1" ht="56.5" customHeight="1">
      <c r="A20" s="1"/>
      <c r="B20" s="23"/>
      <c r="C20" s="23"/>
      <c r="D20" s="15"/>
      <c r="E20" s="24"/>
      <c r="F20" s="23"/>
      <c r="G20" s="23"/>
      <c r="H20" s="23"/>
      <c r="I20" s="3"/>
      <c r="J20" s="48"/>
      <c r="K20" s="58"/>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23"/>
      <c r="B25" s="23"/>
      <c r="C25" s="23"/>
      <c r="D25" s="1"/>
      <c r="E25" s="23"/>
      <c r="F25" s="24"/>
      <c r="G25" s="24"/>
      <c r="H25" s="24"/>
      <c r="I25" s="3"/>
      <c r="J25" s="48"/>
      <c r="K25" s="58"/>
      <c r="L25" s="24"/>
    </row>
    <row r="26" spans="1:12" s="25" customFormat="1" ht="56.5" customHeight="1">
      <c r="A26" s="1"/>
      <c r="B26" s="23"/>
      <c r="C26" s="23"/>
      <c r="D26" s="15"/>
      <c r="E26" s="24"/>
      <c r="F26" s="23"/>
      <c r="G26" s="23"/>
      <c r="H26" s="23"/>
      <c r="I26" s="3"/>
      <c r="J26" s="48"/>
      <c r="K26" s="60"/>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23"/>
      <c r="B31" s="23"/>
      <c r="C31" s="23"/>
      <c r="D31" s="1"/>
      <c r="E31" s="23"/>
      <c r="F31" s="24"/>
      <c r="G31" s="24"/>
      <c r="H31" s="24"/>
      <c r="I31" s="3"/>
      <c r="J31" s="48"/>
      <c r="K31" s="58"/>
      <c r="L31" s="24"/>
    </row>
    <row r="32" spans="1:12" s="25" customFormat="1" ht="54.65" customHeight="1">
      <c r="A32" s="1"/>
      <c r="B32" s="23"/>
      <c r="C32" s="23"/>
      <c r="D32" s="15"/>
      <c r="E32" s="24"/>
      <c r="F32" s="23"/>
      <c r="G32" s="23"/>
      <c r="H32" s="23"/>
      <c r="I32" s="3"/>
      <c r="J32" s="48"/>
      <c r="K32" s="60"/>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23"/>
      <c r="B39" s="23"/>
      <c r="C39" s="23"/>
      <c r="D39" s="1"/>
      <c r="E39" s="23"/>
      <c r="F39" s="24"/>
      <c r="G39" s="24"/>
      <c r="H39" s="24"/>
      <c r="I39" s="3"/>
      <c r="J39" s="48"/>
      <c r="K39" s="58"/>
      <c r="L39" s="24"/>
    </row>
    <row r="40" spans="1:12" s="25" customFormat="1" ht="54.65" customHeight="1">
      <c r="A40" s="1"/>
      <c r="B40" s="23"/>
      <c r="C40" s="23"/>
      <c r="D40" s="15"/>
      <c r="E40" s="24"/>
      <c r="F40" s="23"/>
      <c r="G40" s="23"/>
      <c r="H40" s="23"/>
      <c r="I40" s="3"/>
      <c r="J40" s="48"/>
      <c r="K40" s="58"/>
      <c r="L40" s="24"/>
    </row>
    <row r="41" spans="1:12" s="25" customFormat="1" ht="54.65" customHeight="1">
      <c r="A41" s="1"/>
      <c r="B41" s="23"/>
      <c r="C41" s="23"/>
      <c r="D41" s="15"/>
      <c r="E41" s="24"/>
      <c r="F41" s="23"/>
      <c r="G41" s="23"/>
      <c r="H41" s="23"/>
      <c r="I41" s="3"/>
      <c r="J41" s="48"/>
      <c r="K41" s="60"/>
      <c r="L41" s="24"/>
    </row>
    <row r="42" spans="1:12" s="25" customFormat="1" ht="54.65" customHeight="1">
      <c r="A42" s="1"/>
      <c r="B42" s="23"/>
      <c r="C42" s="23"/>
      <c r="D42" s="15"/>
      <c r="E42" s="54"/>
      <c r="F42" s="23"/>
      <c r="G42" s="23"/>
      <c r="H42" s="23"/>
      <c r="I42" s="3"/>
      <c r="J42" s="48"/>
      <c r="K42" s="58"/>
      <c r="L42" s="24"/>
    </row>
    <row r="43" spans="1:12" s="25" customFormat="1" ht="54.65" customHeight="1">
      <c r="A43" s="1"/>
      <c r="B43" s="23"/>
      <c r="C43" s="23"/>
      <c r="D43" s="15"/>
      <c r="E43" s="24"/>
      <c r="F43" s="23"/>
      <c r="G43" s="23"/>
      <c r="H43" s="23"/>
      <c r="I43" s="3"/>
      <c r="J43" s="48"/>
      <c r="K43" s="59"/>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
      <c r="E48" s="23"/>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5"/>
      <c r="E51" s="23"/>
      <c r="F51" s="24"/>
      <c r="G51" s="23"/>
      <c r="H51" s="23"/>
      <c r="I51" s="3"/>
      <c r="J51" s="48"/>
      <c r="K51" s="59"/>
      <c r="L51" s="24"/>
    </row>
    <row r="52" spans="1:12" s="25" customFormat="1" ht="54.65" customHeight="1">
      <c r="A52" s="1"/>
      <c r="B52" s="23"/>
      <c r="C52" s="23"/>
      <c r="D52" s="15"/>
      <c r="E52" s="24"/>
      <c r="F52" s="23"/>
      <c r="G52" s="23"/>
      <c r="H52" s="23"/>
      <c r="I52" s="3"/>
      <c r="J52" s="48"/>
      <c r="K52" s="59"/>
      <c r="L52" s="24"/>
    </row>
    <row r="53" spans="1:12" s="25" customFormat="1" ht="54.65" customHeight="1">
      <c r="A53" s="1"/>
      <c r="B53" s="23"/>
      <c r="C53" s="23"/>
      <c r="D53" s="15"/>
      <c r="E53" s="23"/>
      <c r="F53" s="24"/>
      <c r="G53" s="23"/>
      <c r="H53" s="23"/>
      <c r="I53" s="3"/>
      <c r="J53" s="48"/>
      <c r="K53" s="59"/>
      <c r="L53" s="24"/>
    </row>
    <row r="54" spans="1:12" s="25" customFormat="1" ht="54.65" customHeight="1">
      <c r="A54" s="1"/>
      <c r="B54" s="23"/>
      <c r="C54" s="23"/>
      <c r="D54" s="15"/>
      <c r="E54" s="24"/>
      <c r="F54" s="23"/>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51"/>
      <c r="B63" s="52"/>
      <c r="C63" s="52"/>
      <c r="D63" s="51"/>
      <c r="E63" s="24"/>
      <c r="F63" s="52"/>
      <c r="G63" s="52"/>
      <c r="H63" s="52"/>
      <c r="I63" s="53"/>
      <c r="J63" s="55"/>
      <c r="K63" s="59"/>
      <c r="L63" s="52"/>
    </row>
    <row r="64" spans="1:12" s="25" customFormat="1" ht="54.65" customHeight="1">
      <c r="A64" s="23"/>
      <c r="B64" s="23"/>
      <c r="C64" s="23"/>
      <c r="D64" s="1"/>
      <c r="E64" s="23"/>
      <c r="F64" s="24"/>
      <c r="G64" s="24"/>
      <c r="H64" s="24"/>
      <c r="I64" s="3"/>
      <c r="J64" s="48"/>
      <c r="K64" s="59"/>
      <c r="L64" s="24"/>
    </row>
    <row r="65" spans="1:12" s="25" customFormat="1" ht="54.65" customHeight="1">
      <c r="A65" s="1"/>
      <c r="B65" s="23"/>
      <c r="C65" s="23"/>
      <c r="D65" s="15"/>
      <c r="E65" s="24"/>
      <c r="F65" s="23"/>
      <c r="G65" s="23"/>
      <c r="H65" s="23"/>
      <c r="I65" s="3"/>
      <c r="J65" s="48"/>
      <c r="K65" s="59"/>
      <c r="L65" s="24"/>
    </row>
    <row r="66" spans="1:12" s="25" customFormat="1" ht="54.65" customHeight="1">
      <c r="A66" s="1"/>
      <c r="B66" s="23"/>
      <c r="C66" s="23"/>
      <c r="D66" s="15"/>
      <c r="E66" s="24"/>
      <c r="F66" s="23"/>
      <c r="G66" s="23"/>
      <c r="H66" s="23"/>
      <c r="I66" s="3"/>
      <c r="J66" s="48"/>
      <c r="K66" s="59"/>
      <c r="L66" s="24"/>
    </row>
  </sheetData>
  <autoFilter ref="A1:M1" xr:uid="{B5FBFB39-075C-4F6B-9827-2D18833EDED2}">
    <sortState xmlns:xlrd2="http://schemas.microsoft.com/office/spreadsheetml/2017/richdata2" ref="A2:M11">
      <sortCondition ref="C1"/>
    </sortState>
  </autoFilter>
  <conditionalFormatting sqref="A1">
    <cfRule type="duplicateValues" dxfId="35" priority="790"/>
  </conditionalFormatting>
  <conditionalFormatting sqref="A2">
    <cfRule type="duplicateValues" dxfId="34" priority="9"/>
  </conditionalFormatting>
  <conditionalFormatting sqref="A3">
    <cfRule type="duplicateValues" dxfId="33" priority="7"/>
  </conditionalFormatting>
  <conditionalFormatting sqref="A4">
    <cfRule type="duplicateValues" dxfId="32" priority="5"/>
  </conditionalFormatting>
  <conditionalFormatting sqref="A5">
    <cfRule type="duplicateValues" dxfId="31" priority="3"/>
  </conditionalFormatting>
  <conditionalFormatting sqref="A6">
    <cfRule type="duplicateValues" dxfId="30" priority="1"/>
  </conditionalFormatting>
  <conditionalFormatting sqref="A7">
    <cfRule type="duplicateValues" dxfId="29" priority="17"/>
  </conditionalFormatting>
  <conditionalFormatting sqref="A8">
    <cfRule type="duplicateValues" dxfId="28" priority="15"/>
  </conditionalFormatting>
  <conditionalFormatting sqref="A9">
    <cfRule type="duplicateValues" dxfId="27" priority="13"/>
  </conditionalFormatting>
  <conditionalFormatting sqref="A10">
    <cfRule type="duplicateValues" dxfId="26" priority="55"/>
  </conditionalFormatting>
  <conditionalFormatting sqref="A11">
    <cfRule type="duplicateValues" dxfId="25" priority="129"/>
  </conditionalFormatting>
  <conditionalFormatting sqref="A12">
    <cfRule type="duplicateValues" dxfId="24" priority="127"/>
  </conditionalFormatting>
  <conditionalFormatting sqref="A13:A16">
    <cfRule type="duplicateValues" dxfId="23" priority="420"/>
  </conditionalFormatting>
  <conditionalFormatting sqref="A17:A30">
    <cfRule type="duplicateValues" dxfId="22" priority="418"/>
  </conditionalFormatting>
  <conditionalFormatting sqref="A31">
    <cfRule type="duplicateValues" dxfId="21" priority="416"/>
  </conditionalFormatting>
  <conditionalFormatting sqref="A32:A34">
    <cfRule type="duplicateValues" dxfId="20" priority="414"/>
  </conditionalFormatting>
  <conditionalFormatting sqref="A35:A38">
    <cfRule type="duplicateValues" dxfId="19" priority="412"/>
  </conditionalFormatting>
  <conditionalFormatting sqref="A39:A42">
    <cfRule type="duplicateValues" dxfId="18" priority="410"/>
  </conditionalFormatting>
  <conditionalFormatting sqref="A43:A66">
    <cfRule type="duplicateValues" dxfId="17" priority="408"/>
  </conditionalFormatting>
  <conditionalFormatting sqref="A67:A1048576 A1">
    <cfRule type="duplicateValues" dxfId="16" priority="493"/>
  </conditionalFormatting>
  <conditionalFormatting sqref="K2:K66">
    <cfRule type="containsText" dxfId="15"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F4" sqref="F4"/>
    </sheetView>
  </sheetViews>
  <sheetFormatPr defaultRowHeight="165.65" customHeight="1"/>
  <cols>
    <col min="1" max="1" width="11.1796875" style="50" customWidth="1"/>
    <col min="2" max="2" width="26" customWidth="1"/>
    <col min="3" max="3" width="19.81640625" customWidth="1"/>
    <col min="4" max="4" width="33" customWidth="1"/>
    <col min="5" max="5" width="125.269531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21</v>
      </c>
      <c r="B1" s="7" t="s">
        <v>22</v>
      </c>
      <c r="C1" s="7" t="s">
        <v>23</v>
      </c>
      <c r="D1" s="7" t="s">
        <v>24</v>
      </c>
      <c r="E1" s="7" t="s">
        <v>20</v>
      </c>
      <c r="F1" s="7" t="s">
        <v>17</v>
      </c>
      <c r="G1" s="7" t="s">
        <v>18</v>
      </c>
      <c r="H1" s="7" t="s">
        <v>19</v>
      </c>
      <c r="I1" s="6" t="s">
        <v>40</v>
      </c>
      <c r="J1" s="7" t="s">
        <v>41</v>
      </c>
      <c r="K1" s="5" t="s">
        <v>26</v>
      </c>
      <c r="L1" s="7" t="s">
        <v>43</v>
      </c>
      <c r="N1" s="31" t="s">
        <v>70</v>
      </c>
      <c r="O1" s="26"/>
      <c r="P1" s="32" t="s">
        <v>83</v>
      </c>
      <c r="R1" s="32" t="s">
        <v>79</v>
      </c>
    </row>
    <row r="2" spans="1:18" ht="165" customHeight="1">
      <c r="A2" s="1" t="s">
        <v>614</v>
      </c>
      <c r="B2" s="23" t="s">
        <v>33</v>
      </c>
      <c r="C2" s="23" t="s">
        <v>413</v>
      </c>
      <c r="D2" s="15" t="s">
        <v>615</v>
      </c>
      <c r="E2" s="24" t="s">
        <v>629</v>
      </c>
      <c r="F2" s="23" t="s">
        <v>1</v>
      </c>
      <c r="G2" s="23" t="s">
        <v>35</v>
      </c>
      <c r="H2" s="23" t="s">
        <v>616</v>
      </c>
      <c r="I2" s="3" t="s">
        <v>475</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190</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Structural Engineer 26-6332 &lt;/span&gt;&lt;/strong&gt;&lt;/h3&gt;
   &lt;/td&gt;
   &lt;td&gt;
   &lt;h4 style="text-align: right;"&gt;&lt;span style="color:#ffffff;"&gt; Army: O3:O4&lt;/span&gt;&lt;/h4&gt;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St Paul, MN&lt;br /&gt;
&lt;strong&gt;Agency:&lt;/strong&gt; Corps of Engineers&lt;strong&gt; Activity:&lt;/strong&gt; USACE - St Paul District (MVP)&lt;br /&gt;
&lt;strong&gt;Service:&lt;/strong&gt; Army&lt;strong&gt; Desired Grade:&lt;/strong&gt; O3:O4&lt;br /&gt;
&lt;br /&gt;
&lt;strong&gt;Tour Description:&lt;/strong&gt; 26-6332, Length 1 Year:
Serves as a Structural Engineer responsible for investigation, design and management of structural engineering products. As senior specialist, performs professional engineering work with primary responsibility for planning, coordinating, preparing, and reviewing structural engineering, design, and technical specifications in support of District, Regional and National projects of the following type: (1) flood control projects with features such as drop structures, spillways and outlet works, floodwalls, levees, interior drainage systems, sanitary sewer modifications, gatewells, pumping stations, and highway and railroad relocations and bridge modifications; (2) navigation projects such as channel and harbor dredging, piers, breakwaters, revetments, channel rectification, and bank protection; (3) river and harbor projects such as locks and dams and wharves; (4) recreation projects such as roadways, parking areas, water and sanitary systems, area lighting, and small boat harbors at facilities on river and reservoir sites; (5) environmental preservation and restoration projects; and (6) military projects and special assignments from other Districts and other Government agencies. Incumbent resolves complicated engineering problems and makes decisions on the design, analysis and evaluation of project features. Coordinates these activities with other elements of the organization within the district, with other districts and with higher authority. Also coordinates with representatives of various local governmental and private interests affected by or interested in the project. Works under the direction of the Section Chief. USACE or Civil Works experience is a plus.
To apply for this position, please email your resume, military bio, soldier talent profile, and three evaluations to SFC Tabitha Ruckman at tabitha.n.ruckman.mil@mail.mil.</v>
      </c>
      <c r="R2" s="25" t="str">
        <f>_xlfn.CONCAT('CONCAT Codes'!$A$10,VLOOKUP(L2,'CONCAT Codes'!$A$14:$G$26,5,FALSE),'CONCAT Codes'!$B$10,'Tours Added'!A2," ",C2," ",D2," ",'CONCAT Codes'!$C$10,VLOOKUP(L2,'CONCAT Codes'!$A$14:$G$253,7,FALSE),'CONCAT Codes'!$D$10,VLOOKUP(L2,'CONCAT Codes'!$A$14:$G$26,6,FALSE))</f>
        <v>&lt;br /&gt; &lt;br /&gt; &lt;strong&gt;To apply, contact: &lt;a href="mailto:tabitha.n.ruckman.mil@mail.mil?subject=Tour 26-6332 USACE - St Paul District (MVP) Structural Engineer &amp;amp;cc=dfas.indianapolis-in.zh.mbx.pfi@mail.mil&amp;amp;body=Please find my resume and bio attached for consideration."&gt;SFC Tabitha Ruckman&lt;/a&gt;&lt;/strong&gt; - 463-298-4378</v>
      </c>
    </row>
    <row r="3" spans="1:18" ht="140.5" customHeight="1">
      <c r="A3" s="1" t="s">
        <v>617</v>
      </c>
      <c r="B3" s="23" t="s">
        <v>37</v>
      </c>
      <c r="C3" s="23" t="s">
        <v>618</v>
      </c>
      <c r="D3" s="15" t="s">
        <v>619</v>
      </c>
      <c r="E3" s="24" t="s">
        <v>627</v>
      </c>
      <c r="F3" s="23" t="s">
        <v>1</v>
      </c>
      <c r="G3" s="23" t="s">
        <v>620</v>
      </c>
      <c r="H3" s="23" t="s">
        <v>541</v>
      </c>
      <c r="I3" s="3" t="s">
        <v>15</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49</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Operations Center Watch Officer 26-6333 &lt;/span&gt;&lt;/strong&gt;&lt;/h3&gt;
   &lt;/td&gt;
   &lt;td&gt;
   &lt;h4 style="text-align: right;"&gt;&lt;span style="color:#ffffff;"&gt; Army: E6:E7:E8:E9:O1:O2:O3&lt;/span&gt;&lt;/h4&gt;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Quantico, VA&lt;br /&gt;
&lt;strong&gt;Agency:&lt;/strong&gt; Defense Counterintelligence &amp; Security Agency&lt;strong&gt; Activity:&lt;/strong&gt; DCSA - SPO&lt;br /&gt;
&lt;strong&gt;Service:&lt;/strong&gt; Army&lt;strong&gt; Desired Grade:&lt;/strong&gt; E6:E7:E8:E9:O1:O2:O3&lt;br /&gt;
&lt;br /&gt;
&lt;strong&gt;Tour Description:&lt;/strong&gt; 26-6333, Length 1 year: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Provide operations, planning and agency wide support to maintain 24/7 (watch will be manned 14/7) global situational awareness of threats or potential threats to DCSA equities. Coordinate and communicate the accurate reporting of personnel and facilities when required. 
Collaborate with the Naval Criminal Investigative Service (NCIS) Multiple Threat Alert Center (MTAC) stakeholder, liaison officers, law enforcement, intelligence community, federal agencies, military organizations, and DCSA stakeholders to maintain a common operating picture that enhances situational awareness of hazards and threats impacting DCSA areas of operation. 
Receive reports from across the agency based on the Director’s Critical Information Requirements (DCIR); reviews, analyzes, and forwards to senior leaders and those offices with response requirements based on the nature and criticality of the event. 
Initiate timely and accurate Mass Warning and Notification (MWN) System alert messages to impacted personnel and facilities using the MWN system of record. 
Receive and processes DCSA personnel accountability reports in response to an order to account during and/or after emergency situations impacting DCSA areas of operations. 
Perform duties in the full range of team in processing reports, support operational responses, and all other needed facets of accomplishing the work of the unit.
Civilian experience will be considered for this position.
PCS is authorized.
Qualifications:  TS/SCI clearance is required.
Experience working in an Operations Center, Fusion Cell, or similar work center. 
Experience providing timely and relevant all hazard/threat advisories and warnings to include natural disasters, severe weather, criminal, cyber, and terrorism events.</v>
      </c>
      <c r="R3" s="25" t="str">
        <f>_xlfn.CONCAT('CONCAT Codes'!$A$10,VLOOKUP(L3,'CONCAT Codes'!$A$14:$G$26,5,FALSE),'CONCAT Codes'!$B$10,'Tours Added'!A3," ",C3," ",D3," ",'CONCAT Codes'!$C$10,VLOOKUP(L3,'CONCAT Codes'!$A$14:$G$253,7,FALSE),'CONCAT Codes'!$D$10,VLOOKUP(L3,'CONCAT Codes'!$A$14:$G$26,6,FALSE))</f>
        <v>&lt;br /&gt; &lt;br /&gt; &lt;strong&gt;To apply, contact: &lt;a href="mailto:leanne.felvus-webb.mil@mail.mil?subject=Tour 26-6333 DCSA - SPO Operations Center Watch Officer &amp;amp;cc=dfas.indianapolis-in.zh.mbx.pfi@mail.mil&amp;amp;body=Please find my resume and bio attached for consideration."&gt;SFC Leanne Felvus-Webb&lt;/a&gt;&lt;/strong&gt; - 614-397-3226</v>
      </c>
    </row>
    <row r="4" spans="1:18" ht="142.4" customHeight="1">
      <c r="A4" s="1" t="s">
        <v>621</v>
      </c>
      <c r="B4" s="23" t="s">
        <v>37</v>
      </c>
      <c r="C4" s="23" t="s">
        <v>622</v>
      </c>
      <c r="D4" s="15" t="s">
        <v>623</v>
      </c>
      <c r="E4" s="24" t="s">
        <v>633</v>
      </c>
      <c r="F4" s="23" t="s">
        <v>25</v>
      </c>
      <c r="G4" s="23" t="s">
        <v>231</v>
      </c>
      <c r="H4" s="23" t="s">
        <v>541</v>
      </c>
      <c r="I4" s="3" t="s">
        <v>15</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49</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Senior Executive Speechwriter 26-6334 &lt;/span&gt;&lt;/strong&gt;&lt;/h3&gt;
   &lt;/td&gt;
   &lt;td&gt;
   &lt;h4 style="text-align: right;"&gt;&lt;span style="color:#ffffff;"&gt; Army or Air Force: O3&lt;/span&gt;&lt;/h4&gt;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Quantico, VA&lt;br /&gt;
&lt;strong&gt;Agency:&lt;/strong&gt; Defense Counterintelligence &amp; Security Agency&lt;strong&gt; Activity:&lt;/strong&gt; DCSA - OCCA&lt;br /&gt;
&lt;strong&gt;Service:&lt;/strong&gt; Army or Air Force&lt;strong&gt; Desired Grade:&lt;/strong&gt; O3&lt;br /&gt;
&lt;br /&gt;
&lt;strong&gt;Tour Description:&lt;/strong&gt; 26-6334, Length 1 Year:
The Defense Counterintelligence and Security Agency (DCSA) is the primary service provider of personnel background investigations for the Federal Government. The incumbent will serve in the Office of Communications and Congressional Affairs (OCCA) Communications Division as a Senior Executive Speechwriter for the DCSA Director and other principals as required. 
Key Responsibilities and Duties
Executive Messaging: Incumbent will draft persuasive, audience-tailored speeches for the DCSA Director and senior leaders for high-level speaking engagements. Adapt tone, style, and vocabulary to reflect the speaker’s unique voice. Tailor messaging for the occasion and for diverse audiences (civilians, military, customers, stakeholders, and Congress). 
Strategic Translation: Incumbent will translate complex policies, situations, circumstances, mission initiatives, and other subject matter into clear plain language. Organize and edit information based upon speaker’s feedback for maximum clarity and logical flow. 
Crisis and Rapid Response: Incumbent will develop high-quality speeches on short timelines as needed. Author rapid-response statements during high-stakes crises or major announcements.  
Inter-agency and Congressional Relations: Incumbent will draft Congressional testimony for the Director and senior leaders as needed, in collaboration with the OCCA Congressional Affairs team. Will ensure messaging is in alignment with the DCSA Strategic Communications Plan. 
Research and Information Integrity: Incumbent will conduct in-depth research to gather data, anecdotes, and historical quotes. Proactively collaborate with subject matter experts to obtain input for speech development. 
Familiarity with AI: Incumbent will be required to leverage AI to query information to help draft speeches, talking points and other communication materials. Will validate and upload approved materials into repository for future use. 
Technical Skills Strict application of the Associated Press (AP) Stylebook guidelines to all content creation, editing, and final reviews.
Strong interpersonal skills to navigate feedback loops, discuss changes to substance with the Director and staff.
Ability to provide structural, high-level speeches consistent with foundational mechanics (proper grammar, uniform technical syntax).  
AI Data Integration: Strong understanding of approved DoW AI platforms and experience leveraging platforms to create communications products.
Qualifications:  Secret Clearance required for position. Equivalent experience will be considered for this position. PCS is authorized.</v>
      </c>
      <c r="R4" s="25" t="str">
        <f>_xlfn.CONCAT('CONCAT Codes'!$A$10,VLOOKUP(L4,'CONCAT Codes'!$A$14:$G$26,5,FALSE),'CONCAT Codes'!$B$10,'Tours Added'!A4," ",C4," ",D4," ",'CONCAT Codes'!$C$10,VLOOKUP(L4,'CONCAT Codes'!$A$14:$G$253,7,FALSE),'CONCAT Codes'!$D$10,VLOOKUP(L4,'CONCAT Codes'!$A$14:$G$26,6,FALSE))</f>
        <v>&lt;br /&gt; &lt;br /&gt; &lt;strong&gt;To apply, contact: &lt;a href="mailto:leanne.felvus-webb.mil@mail.mil?subject=Tour 26-6334 DCSA - OCCA Senior Executive Speechwriter &amp;amp;cc=dfas.indianapolis-in.zh.mbx.pfi@mail.mil&amp;amp;body=Please find my resume and bio attached for consideration."&gt;SFC Leanne Felvus-Webb&lt;/a&gt;&lt;/strong&gt; - 614-397-3226</v>
      </c>
    </row>
    <row r="5" spans="1:18" ht="115.5" customHeight="1">
      <c r="A5" s="1" t="s">
        <v>624</v>
      </c>
      <c r="B5" s="23" t="s">
        <v>10</v>
      </c>
      <c r="C5" s="23" t="s">
        <v>625</v>
      </c>
      <c r="D5" s="15" t="s">
        <v>626</v>
      </c>
      <c r="E5" s="24" t="s">
        <v>630</v>
      </c>
      <c r="F5" s="23" t="s">
        <v>1</v>
      </c>
      <c r="G5" s="23" t="s">
        <v>30</v>
      </c>
      <c r="H5" s="23" t="s">
        <v>481</v>
      </c>
      <c r="I5" s="3" t="s">
        <v>14</v>
      </c>
      <c r="J5" s="24" t="s">
        <v>3</v>
      </c>
      <c r="K5" s="62" t="str">
        <f>HYPERLINK("mailto:"&amp;VLOOKUP(L5,'CONCAT Codes'!$A$14:$G$26,5,FALSE)&amp;"?subject="&amp;_xlfn.CONCAT(C5," - APPLICANT for ",A5)&amp;"&amp;cc="&amp;'CONCAT Codes'!$A$32&amp;"&amp;body="&amp;D5&amp;"%0A%0APlease see my resume and bio for the above tour.","Click HERE to apply")</f>
        <v>Click HERE to apply</v>
      </c>
      <c r="L5" s="24" t="s">
        <v>46</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Logistics Inventory Specialist 26-6335 &lt;/span&gt;&lt;/strong&gt;&lt;/h3&gt;
   &lt;/td&gt;
   &lt;td&gt;
   &lt;h4 style="text-align: right;"&gt;&lt;span style="color:#ffffff;"&gt; Army: E5:E6&lt;/span&gt;&lt;/h4&gt;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Fort Meade, MD&lt;br /&gt;
&lt;strong&gt;Agency:&lt;/strong&gt; Defense Information Systems Agency&lt;strong&gt; Activity:&lt;/strong&gt; DISA - J411&lt;br /&gt;
&lt;strong&gt;Service:&lt;/strong&gt; Army&lt;strong&gt; Desired Grade:&lt;/strong&gt; E5:E6&lt;br /&gt;
&lt;br /&gt;
&lt;strong&gt;Tour Description:&lt;/strong&gt; 26-6355, Length 1 Year;
Responsible for receiving, inspecting, and documenting all incoming bulk shipments of devices.  Responsible to formally report any discrepancies between shipping manifests and the physically received items.
Maintain an accurate, real-time inventory of all DMCC assets under J4's control.
Packaging and shipping fully kitted and provisioned devices end-users at both CONUS and OCONUS locations.
Qualifications:  Security Clearance Level- Secret</v>
      </c>
      <c r="R5" s="25" t="str">
        <f>_xlfn.CONCAT('CONCAT Codes'!$A$10,VLOOKUP(L5,'CONCAT Codes'!$A$14:$G$26,5,FALSE),'CONCAT Codes'!$B$10,'Tours Added'!A5," ",C5," ",D5," ",'CONCAT Codes'!$C$10,VLOOKUP(L5,'CONCAT Codes'!$A$14:$G$253,7,FALSE),'CONCAT Codes'!$D$10,VLOOKUP(L5,'CONCAT Codes'!$A$14:$G$26,6,FALSE))</f>
        <v>&lt;br /&gt; &lt;br /&gt; &lt;strong&gt;To apply, contact: &lt;a href="mailto:dan.e.brown2.mil@mail.mil?subject=Tour 26-6335 DISA - J411 Logistics Inventory Specialist &amp;amp;cc=dfas.indianapolis-in.zh.mbx.pfi@mail.mil&amp;amp;body=Please find my resume and bio attached for consideration."&gt;SFC Dan Brown&lt;/a&gt;&lt;/strong&gt; - 317-459-4983</v>
      </c>
    </row>
    <row r="6" spans="1:18" ht="165.65" customHeight="1">
      <c r="A6" s="88" t="s">
        <v>602</v>
      </c>
      <c r="B6" s="89" t="s">
        <v>37</v>
      </c>
      <c r="C6" s="89" t="s">
        <v>592</v>
      </c>
      <c r="D6" s="90" t="s">
        <v>603</v>
      </c>
      <c r="E6" s="91" t="s">
        <v>632</v>
      </c>
      <c r="F6" s="89" t="s">
        <v>25</v>
      </c>
      <c r="G6" s="89" t="s">
        <v>227</v>
      </c>
      <c r="H6" s="89" t="s">
        <v>541</v>
      </c>
      <c r="I6" s="92" t="s">
        <v>15</v>
      </c>
      <c r="J6" s="91" t="s">
        <v>3</v>
      </c>
      <c r="K6" s="93" t="str">
        <f>HYPERLINK("mailto:"&amp;VLOOKUP(L6,'CONCAT Codes'!$A$14:$G$26,5,FALSE)&amp;"?subject="&amp;_xlfn.CONCAT(C6," - APPLICANT for ",A6)&amp;"&amp;cc="&amp;'CONCAT Codes'!$A$32&amp;"&amp;body="&amp;D6&amp;"%0A%0APlease see my resume and bio for the above tour.","Click HERE to apply")</f>
        <v>Click HERE to apply</v>
      </c>
      <c r="L6" s="91" t="s">
        <v>49</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Operations Research Analyst 26-6326 &lt;/span&gt;&lt;/strong&gt;&lt;/h3&gt;
   &lt;/td&gt;
   &lt;td&gt;
   &lt;h4 style="text-align: right;"&gt;&lt;span style="color:#ffffff;"&gt; Army or Air Force: O2:O3:O4&lt;/span&gt;&lt;/h4&gt;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Quantico, VA&lt;br /&gt;
&lt;strong&gt;Agency:&lt;/strong&gt; Defense Counterintelligence &amp; Security Agency&lt;strong&gt; Activity:&lt;/strong&gt; DCSA - CFO&lt;br /&gt;
&lt;strong&gt;Service:&lt;/strong&gt; Army or Air Force&lt;strong&gt; Desired Grade:&lt;/strong&gt; O2:O3:O4&lt;br /&gt;
&lt;br /&gt;
&lt;strong&gt;Tour Description:&lt;/strong&gt; 26-6326, Length 1 Year:
UPDAET: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Qualifications:
a) Knowledge and abilities for modeling and simulation
b) A requisite capability in mathematics
c) Expert level skills in Microsoft excel
Secret Clearance required for position</v>
      </c>
      <c r="R6" s="25" t="str">
        <f>_xlfn.CONCAT('CONCAT Codes'!$A$10,VLOOKUP(L6,'CONCAT Codes'!$A$14:$G$26,5,FALSE),'CONCAT Codes'!$B$10,'Tours Added'!A6," ",C6," ",D6," ",'CONCAT Codes'!$C$10,VLOOKUP(L6,'CONCAT Codes'!$A$14:$G$253,7,FALSE),'CONCAT Codes'!$D$10,VLOOKUP(L6,'CONCAT Codes'!$A$14:$G$26,6,FALSE))</f>
        <v>&lt;br /&gt; &lt;br /&gt; &lt;strong&gt;To apply, contact: &lt;a href="mailto:leanne.felvus-webb.mil@mail.mil?subject=Tour 26-6326 DCSA - CFO Operations Research Analyst &amp;amp;cc=dfas.indianapolis-in.zh.mbx.pfi@mail.mil&amp;amp;body=Please find my resume and bio attached for consideration."&gt;SFC Leanne Felvus-Webb&lt;/a&gt;&lt;/strong&gt; - 614-397-3226</v>
      </c>
    </row>
    <row r="7" spans="1:18" ht="165.65" customHeight="1">
      <c r="A7" s="1"/>
      <c r="B7" s="23"/>
      <c r="C7" s="23"/>
      <c r="D7" s="15"/>
      <c r="E7" s="24"/>
      <c r="F7" s="23"/>
      <c r="G7" s="23"/>
      <c r="H7" s="23"/>
      <c r="I7" s="3"/>
      <c r="J7" s="24"/>
      <c r="K7" s="62"/>
      <c r="L7" s="24"/>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78"/>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78"/>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78"/>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78"/>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78"/>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78"/>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78"/>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78"/>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78"/>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78"/>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78"/>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78"/>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78"/>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78"/>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78"/>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78"/>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78"/>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4" priority="229"/>
  </conditionalFormatting>
  <conditionalFormatting sqref="A2:A5">
    <cfRule type="duplicateValues" dxfId="13" priority="3"/>
  </conditionalFormatting>
  <conditionalFormatting sqref="A7">
    <cfRule type="duplicateValues" dxfId="12" priority="9"/>
  </conditionalFormatting>
  <conditionalFormatting sqref="A8">
    <cfRule type="duplicateValues" dxfId="11" priority="31"/>
  </conditionalFormatting>
  <conditionalFormatting sqref="A9:A21">
    <cfRule type="duplicateValues" dxfId="10" priority="41"/>
  </conditionalFormatting>
  <conditionalFormatting sqref="A22:A25">
    <cfRule type="duplicateValues" dxfId="9" priority="135"/>
  </conditionalFormatting>
  <conditionalFormatting sqref="A26:A1048576 A1">
    <cfRule type="duplicateValues" dxfId="8" priority="275"/>
  </conditionalFormatting>
  <conditionalFormatting sqref="K2:K5 K7:K21">
    <cfRule type="containsText" dxfId="7" priority="4" operator="containsText" text="Click HERE to apply">
      <formula>NOT(ISERROR(SEARCH("Click HERE to apply",K2)))</formula>
    </cfRule>
  </conditionalFormatting>
  <conditionalFormatting sqref="A6">
    <cfRule type="duplicateValues" dxfId="1" priority="1"/>
  </conditionalFormatting>
  <conditionalFormatting sqref="K6">
    <cfRule type="containsText" dxfId="0" priority="2" operator="containsText" text="Click HERE to apply">
      <formula>NOT(ISERROR(SEARCH("Click HERE to apply",K6)))</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7" t="s">
        <v>69</v>
      </c>
      <c r="B1" s="87"/>
      <c r="C1" s="87"/>
    </row>
    <row r="2" spans="1:12" s="34" customFormat="1" ht="145">
      <c r="A2" s="33" t="s">
        <v>68</v>
      </c>
      <c r="B2" s="33" t="s">
        <v>67</v>
      </c>
      <c r="C2" s="33" t="s">
        <v>66</v>
      </c>
    </row>
    <row r="5" spans="1:12" s="29" customFormat="1">
      <c r="A5" s="28" t="s">
        <v>71</v>
      </c>
    </row>
    <row r="6" spans="1:12" s="39" customFormat="1" ht="70">
      <c r="A6" s="35"/>
      <c r="B6" s="35" t="s">
        <v>141</v>
      </c>
      <c r="C6" s="36" t="s">
        <v>73</v>
      </c>
      <c r="D6" s="35" t="s">
        <v>72</v>
      </c>
      <c r="E6" s="36" t="s">
        <v>74</v>
      </c>
      <c r="F6" s="35" t="s">
        <v>75</v>
      </c>
      <c r="G6" s="36" t="s">
        <v>76</v>
      </c>
      <c r="H6" s="36" t="s">
        <v>77</v>
      </c>
      <c r="I6" s="36" t="s">
        <v>78</v>
      </c>
      <c r="J6" s="35" t="s">
        <v>80</v>
      </c>
      <c r="K6" s="37" t="s">
        <v>81</v>
      </c>
      <c r="L6" s="38" t="s">
        <v>82</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129</v>
      </c>
    </row>
    <row r="10" spans="1:12" ht="101.5">
      <c r="A10" t="s">
        <v>146</v>
      </c>
      <c r="B10" t="s">
        <v>80</v>
      </c>
      <c r="C10" s="40" t="s">
        <v>81</v>
      </c>
      <c r="D10" t="s">
        <v>82</v>
      </c>
    </row>
    <row r="12" spans="1:12" s="29" customFormat="1">
      <c r="A12" s="28" t="s">
        <v>79</v>
      </c>
    </row>
    <row r="13" spans="1:12" s="42" customFormat="1">
      <c r="A13" s="43" t="s">
        <v>132</v>
      </c>
      <c r="B13" s="41" t="s">
        <v>91</v>
      </c>
      <c r="C13" s="41" t="s">
        <v>92</v>
      </c>
      <c r="D13" s="41" t="s">
        <v>93</v>
      </c>
      <c r="E13" s="41" t="s">
        <v>127</v>
      </c>
      <c r="F13" s="41" t="s">
        <v>128</v>
      </c>
      <c r="G13" s="43" t="s">
        <v>140</v>
      </c>
    </row>
    <row r="14" spans="1:12">
      <c r="A14" t="s">
        <v>46</v>
      </c>
      <c r="B14" t="s">
        <v>94</v>
      </c>
      <c r="C14" t="s">
        <v>95</v>
      </c>
      <c r="D14" t="s">
        <v>96</v>
      </c>
      <c r="E14" t="s">
        <v>97</v>
      </c>
      <c r="F14" t="s">
        <v>86</v>
      </c>
      <c r="G14" s="40" t="s">
        <v>134</v>
      </c>
      <c r="H14" s="42"/>
    </row>
    <row r="15" spans="1:12">
      <c r="A15" t="s">
        <v>65</v>
      </c>
      <c r="B15" t="s">
        <v>98</v>
      </c>
      <c r="C15" t="s">
        <v>99</v>
      </c>
      <c r="D15" t="s">
        <v>100</v>
      </c>
      <c r="E15" t="s">
        <v>101</v>
      </c>
      <c r="F15" t="s">
        <v>84</v>
      </c>
      <c r="G15" s="40" t="s">
        <v>135</v>
      </c>
    </row>
    <row r="16" spans="1:12">
      <c r="A16" t="s">
        <v>45</v>
      </c>
      <c r="B16" t="s">
        <v>102</v>
      </c>
      <c r="C16" t="s">
        <v>103</v>
      </c>
      <c r="D16" t="s">
        <v>104</v>
      </c>
      <c r="E16" t="s">
        <v>105</v>
      </c>
      <c r="F16" t="s">
        <v>89</v>
      </c>
      <c r="G16" s="40" t="s">
        <v>136</v>
      </c>
    </row>
    <row r="17" spans="1:7">
      <c r="A17" t="s">
        <v>49</v>
      </c>
      <c r="B17" t="s">
        <v>106</v>
      </c>
      <c r="C17" t="s">
        <v>107</v>
      </c>
      <c r="D17" t="s">
        <v>108</v>
      </c>
      <c r="E17" t="s">
        <v>260</v>
      </c>
      <c r="F17" t="s">
        <v>88</v>
      </c>
      <c r="G17" t="s">
        <v>130</v>
      </c>
    </row>
    <row r="18" spans="1:7">
      <c r="A18" t="s">
        <v>48</v>
      </c>
      <c r="B18" t="s">
        <v>106</v>
      </c>
      <c r="C18" t="s">
        <v>109</v>
      </c>
      <c r="D18" t="s">
        <v>110</v>
      </c>
      <c r="E18" t="s">
        <v>111</v>
      </c>
      <c r="F18" t="s">
        <v>85</v>
      </c>
      <c r="G18" s="40" t="s">
        <v>137</v>
      </c>
    </row>
    <row r="19" spans="1:7">
      <c r="A19" t="s">
        <v>133</v>
      </c>
      <c r="B19" t="s">
        <v>112</v>
      </c>
      <c r="C19" t="s">
        <v>113</v>
      </c>
      <c r="D19" t="s">
        <v>114</v>
      </c>
      <c r="E19" t="s">
        <v>115</v>
      </c>
      <c r="F19" t="s">
        <v>116</v>
      </c>
      <c r="G19" s="40" t="s">
        <v>138</v>
      </c>
    </row>
    <row r="20" spans="1:7">
      <c r="A20" t="s">
        <v>64</v>
      </c>
      <c r="B20" t="s">
        <v>102</v>
      </c>
      <c r="C20" t="s">
        <v>117</v>
      </c>
      <c r="D20" t="s">
        <v>118</v>
      </c>
      <c r="E20" t="s">
        <v>119</v>
      </c>
      <c r="F20" t="s">
        <v>90</v>
      </c>
      <c r="G20" t="s">
        <v>131</v>
      </c>
    </row>
    <row r="21" spans="1:7">
      <c r="A21" t="s">
        <v>47</v>
      </c>
      <c r="B21" t="s">
        <v>106</v>
      </c>
      <c r="C21" t="s">
        <v>120</v>
      </c>
      <c r="D21" t="s">
        <v>121</v>
      </c>
      <c r="E21" t="s">
        <v>122</v>
      </c>
      <c r="F21" t="s">
        <v>87</v>
      </c>
      <c r="G21" s="40" t="s">
        <v>139</v>
      </c>
    </row>
    <row r="22" spans="1:7">
      <c r="A22" t="s">
        <v>44</v>
      </c>
      <c r="B22" t="s">
        <v>98</v>
      </c>
      <c r="C22" t="s">
        <v>123</v>
      </c>
      <c r="D22" t="s">
        <v>124</v>
      </c>
      <c r="E22" t="s">
        <v>125</v>
      </c>
      <c r="F22" t="s">
        <v>126</v>
      </c>
      <c r="G22" s="40" t="s">
        <v>183</v>
      </c>
    </row>
    <row r="23" spans="1:7">
      <c r="A23" t="s">
        <v>163</v>
      </c>
      <c r="B23" t="s">
        <v>164</v>
      </c>
      <c r="C23" t="s">
        <v>165</v>
      </c>
      <c r="D23" t="s">
        <v>166</v>
      </c>
      <c r="E23" t="s">
        <v>167</v>
      </c>
      <c r="F23" t="s">
        <v>169</v>
      </c>
      <c r="G23" s="40" t="s">
        <v>168</v>
      </c>
    </row>
    <row r="24" spans="1:7">
      <c r="A24" t="s">
        <v>190</v>
      </c>
      <c r="B24" t="s">
        <v>106</v>
      </c>
      <c r="C24" t="s">
        <v>195</v>
      </c>
      <c r="D24" t="s">
        <v>196</v>
      </c>
      <c r="E24" t="s">
        <v>197</v>
      </c>
      <c r="F24" t="s">
        <v>263</v>
      </c>
      <c r="G24" s="40" t="s">
        <v>198</v>
      </c>
    </row>
    <row r="25" spans="1:7">
      <c r="A25" s="26" t="s">
        <v>191</v>
      </c>
      <c r="B25" t="s">
        <v>199</v>
      </c>
      <c r="C25" t="s">
        <v>200</v>
      </c>
      <c r="D25" t="s">
        <v>201</v>
      </c>
      <c r="E25" t="s">
        <v>202</v>
      </c>
      <c r="F25" t="s">
        <v>203</v>
      </c>
      <c r="G25" s="40" t="s">
        <v>204</v>
      </c>
    </row>
    <row r="26" spans="1:7">
      <c r="A26" t="s">
        <v>238</v>
      </c>
      <c r="B26" t="s">
        <v>217</v>
      </c>
      <c r="C26" t="s">
        <v>218</v>
      </c>
      <c r="D26" t="s">
        <v>219</v>
      </c>
      <c r="E26" t="s">
        <v>221</v>
      </c>
      <c r="F26" t="s">
        <v>239</v>
      </c>
      <c r="G26" s="40" t="s">
        <v>220</v>
      </c>
    </row>
    <row r="32" spans="1:7">
      <c r="A32" t="s">
        <v>205</v>
      </c>
    </row>
    <row r="34" spans="1:1">
      <c r="A34" t="s">
        <v>212</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sheetPr>
    <tabColor rgb="FFFFFF00"/>
  </sheetPr>
  <dimension ref="A1:M13"/>
  <sheetViews>
    <sheetView topLeftCell="B1" zoomScale="70" zoomScaleNormal="70" workbookViewId="0">
      <selection activeCell="E2" sqref="E2"/>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21</v>
      </c>
      <c r="B1" s="21" t="s">
        <v>22</v>
      </c>
      <c r="C1" s="21" t="s">
        <v>23</v>
      </c>
      <c r="D1" s="18" t="s">
        <v>24</v>
      </c>
      <c r="E1" s="17" t="s">
        <v>20</v>
      </c>
      <c r="F1" s="21" t="s">
        <v>17</v>
      </c>
      <c r="G1" s="21" t="s">
        <v>18</v>
      </c>
      <c r="H1" s="21" t="s">
        <v>19</v>
      </c>
      <c r="I1" s="17" t="s">
        <v>40</v>
      </c>
      <c r="J1" s="21" t="s">
        <v>41</v>
      </c>
      <c r="K1" s="19" t="s">
        <v>26</v>
      </c>
      <c r="L1" s="49" t="s">
        <v>43</v>
      </c>
      <c r="M1" s="17" t="s">
        <v>174</v>
      </c>
    </row>
    <row r="2" spans="1:13" ht="333.5">
      <c r="A2" s="1" t="s">
        <v>602</v>
      </c>
      <c r="B2" s="23" t="s">
        <v>37</v>
      </c>
      <c r="C2" s="23" t="s">
        <v>592</v>
      </c>
      <c r="D2" s="15" t="s">
        <v>603</v>
      </c>
      <c r="E2" s="24" t="s">
        <v>628</v>
      </c>
      <c r="F2" s="23" t="s">
        <v>25</v>
      </c>
      <c r="G2" s="23" t="s">
        <v>227</v>
      </c>
      <c r="H2" s="23" t="s">
        <v>541</v>
      </c>
      <c r="I2" s="3" t="s">
        <v>15</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49</v>
      </c>
      <c r="M2" s="24" t="s">
        <v>631</v>
      </c>
    </row>
    <row r="3" spans="1:13">
      <c r="A3" s="63"/>
      <c r="B3" s="64"/>
      <c r="C3" s="64"/>
      <c r="D3" s="65"/>
      <c r="E3" s="66"/>
      <c r="F3" s="64"/>
      <c r="G3" s="64"/>
      <c r="H3" s="64"/>
      <c r="I3" s="67"/>
      <c r="J3" s="24"/>
      <c r="K3" s="62"/>
      <c r="L3" s="24"/>
      <c r="M3" s="68"/>
    </row>
    <row r="4" spans="1:13">
      <c r="A4" s="1"/>
      <c r="B4" s="23"/>
      <c r="C4" s="23"/>
      <c r="D4" s="15"/>
      <c r="E4" s="24"/>
      <c r="F4" s="23"/>
      <c r="G4" s="23"/>
      <c r="H4" s="23"/>
      <c r="I4" s="3"/>
      <c r="J4" s="24"/>
      <c r="K4" s="62"/>
      <c r="L4" s="24"/>
      <c r="M4" s="68"/>
    </row>
    <row r="5" spans="1:13">
      <c r="A5" s="1"/>
      <c r="B5" s="23"/>
      <c r="C5" s="23"/>
      <c r="D5" s="15"/>
      <c r="E5" s="24"/>
      <c r="F5" s="23"/>
      <c r="G5" s="23"/>
      <c r="H5" s="23"/>
      <c r="I5" s="3"/>
      <c r="J5" s="24"/>
      <c r="K5" s="62"/>
      <c r="L5" s="24"/>
      <c r="M5" s="68"/>
    </row>
    <row r="6" spans="1:13">
      <c r="A6" s="1"/>
      <c r="B6" s="23"/>
      <c r="C6" s="23"/>
      <c r="D6" s="15"/>
      <c r="E6" s="24"/>
      <c r="F6" s="23"/>
      <c r="G6" s="23"/>
      <c r="H6" s="23"/>
      <c r="I6" s="3"/>
      <c r="J6" s="24"/>
      <c r="K6" s="62"/>
      <c r="L6" s="24"/>
      <c r="M6" s="68"/>
    </row>
    <row r="7" spans="1:13">
      <c r="A7" s="1"/>
      <c r="B7" s="23"/>
      <c r="C7" s="23"/>
      <c r="D7" s="15"/>
      <c r="E7" s="24"/>
      <c r="F7" s="23"/>
      <c r="G7" s="23"/>
      <c r="H7" s="23"/>
      <c r="I7" s="3"/>
      <c r="J7" s="24"/>
      <c r="K7" s="62"/>
      <c r="L7" s="24"/>
      <c r="M7" s="68"/>
    </row>
    <row r="8" spans="1:13">
      <c r="A8" s="1"/>
      <c r="B8" s="23"/>
      <c r="C8" s="23"/>
      <c r="D8" s="15"/>
      <c r="E8" s="24"/>
      <c r="F8" s="23"/>
      <c r="G8" s="23"/>
      <c r="H8" s="23"/>
      <c r="I8" s="3"/>
      <c r="J8" s="24"/>
      <c r="K8" s="62"/>
      <c r="L8" s="24"/>
      <c r="M8" s="68"/>
    </row>
    <row r="9" spans="1:13">
      <c r="A9" s="68"/>
      <c r="B9" s="24"/>
      <c r="C9" s="24"/>
      <c r="D9" s="68"/>
      <c r="E9" s="24"/>
      <c r="F9" s="24"/>
      <c r="G9" s="24"/>
      <c r="H9" s="24"/>
      <c r="I9" s="3"/>
      <c r="J9" s="24"/>
      <c r="K9" s="62"/>
      <c r="L9" s="24"/>
      <c r="M9" s="68"/>
    </row>
    <row r="10" spans="1:13" s="69" customFormat="1">
      <c r="A10" s="1"/>
      <c r="B10" s="23"/>
      <c r="C10" s="23"/>
      <c r="D10" s="1"/>
      <c r="E10" s="23"/>
      <c r="F10" s="23"/>
      <c r="G10" s="23"/>
      <c r="H10" s="23"/>
      <c r="I10" s="3"/>
      <c r="J10" s="24"/>
      <c r="K10" s="62"/>
      <c r="L10" s="23"/>
      <c r="M10" s="68"/>
    </row>
    <row r="11" spans="1:13" s="69" customFormat="1">
      <c r="A11" s="1"/>
      <c r="B11" s="23"/>
      <c r="C11" s="23"/>
      <c r="D11" s="1"/>
      <c r="E11" s="23"/>
      <c r="F11" s="23"/>
      <c r="G11" s="23"/>
      <c r="H11" s="23"/>
      <c r="I11" s="3"/>
      <c r="J11" s="24"/>
      <c r="K11" s="62"/>
      <c r="L11" s="23"/>
      <c r="M11" s="68"/>
    </row>
    <row r="12" spans="1:13" s="69" customFormat="1">
      <c r="A12" s="23"/>
      <c r="B12" s="23"/>
      <c r="C12" s="23"/>
      <c r="D12" s="23"/>
      <c r="E12" s="23"/>
      <c r="F12" s="23"/>
      <c r="G12" s="23"/>
      <c r="H12" s="23"/>
      <c r="I12" s="23"/>
      <c r="J12" s="23"/>
      <c r="K12" s="62"/>
      <c r="L12" s="23"/>
      <c r="M12" s="68"/>
    </row>
    <row r="13" spans="1:13" s="69" customFormat="1">
      <c r="A13" s="23"/>
      <c r="B13" s="23"/>
      <c r="C13" s="23"/>
      <c r="D13" s="23"/>
      <c r="E13" s="23"/>
      <c r="F13" s="23"/>
      <c r="G13" s="23"/>
      <c r="H13" s="23"/>
      <c r="I13" s="23"/>
      <c r="J13" s="23"/>
      <c r="K13" s="62"/>
      <c r="L13" s="23"/>
      <c r="M13" s="68"/>
    </row>
  </sheetData>
  <autoFilter ref="A1:M2" xr:uid="{D60CF029-A45F-4B09-BEA1-AAAF1A79F49F}">
    <sortState xmlns:xlrd2="http://schemas.microsoft.com/office/spreadsheetml/2017/richdata2" ref="A2:M35">
      <sortCondition ref="C1"/>
    </sortState>
  </autoFilter>
  <conditionalFormatting sqref="A1">
    <cfRule type="duplicateValues" dxfId="6" priority="63"/>
  </conditionalFormatting>
  <conditionalFormatting sqref="A2">
    <cfRule type="duplicateValues" dxfId="5" priority="1"/>
  </conditionalFormatting>
  <conditionalFormatting sqref="A3:A9">
    <cfRule type="duplicateValues" dxfId="4" priority="29"/>
  </conditionalFormatting>
  <conditionalFormatting sqref="A3:A1048576 A1">
    <cfRule type="duplicateValues" dxfId="3" priority="16"/>
  </conditionalFormatting>
  <conditionalFormatting sqref="K2:K13">
    <cfRule type="containsText" dxfId="2" priority="2" operator="containsText" text="Click HERE to apply">
      <formula>NOT(ISERROR(SEARCH("Click HERE to apply",K2)))</formula>
    </cfRule>
  </conditionalFormatting>
  <pageMargins left="0.7" right="0.7" top="0.75" bottom="0.75" header="0.3" footer="0.3"/>
</worksheet>
</file>

<file path=docMetadata/LabelInfo.xml><?xml version="1.0" encoding="utf-8"?>
<clbl:labelList xmlns:clbl="http://schemas.microsoft.com/office/2020/mipLabelMetadata">
  <clbl:label id="{34af72ce-cc13-4953-b9ba-4cca0e04b883}" enabled="1" method="Standard" siteId="{102d0191-eeae-4761-b1cb-1a83e86ef4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16July2026</vt:lpstr>
      <vt:lpstr>Tours Closed</vt:lpstr>
      <vt:lpstr>Tours Added</vt:lpstr>
      <vt:lpstr>CONCAT Codes</vt:lpstr>
      <vt:lpstr>Tours to be Updated</vt:lpstr>
      <vt:lpstr>'ADOS Tours Updated 16July2026'!Print_Area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2026-07-16T13:07:09Z</dcterms:modified>
</cp:coreProperties>
</file>