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505E5575-5FD5-4C47-8500-20894FFE0FB7}" xr6:coauthVersionLast="47" xr6:coauthVersionMax="47" xr10:uidLastSave="{00000000-0000-0000-0000-000000000000}"/>
  <bookViews>
    <workbookView xWindow="-28920" yWindow="-2385" windowWidth="29040" windowHeight="15510" tabRatio="707" activeTab="1" xr2:uid="{00000000-000D-0000-FFFF-FFFF00000000}"/>
  </bookViews>
  <sheets>
    <sheet name="Instructions" sheetId="4" r:id="rId1"/>
    <sheet name="ADOS Tours Updated 11June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11June2026'!$A$1:$L$90</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11June2026'!$A$1:$L$1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 l="1"/>
  <c r="K6" i="3"/>
  <c r="K5" i="3"/>
  <c r="K4" i="3"/>
  <c r="K3" i="3"/>
  <c r="K2" i="3"/>
  <c r="K99" i="1"/>
  <c r="K98" i="1"/>
  <c r="K97" i="1"/>
  <c r="K96" i="1"/>
  <c r="K95" i="1"/>
  <c r="K94" i="1"/>
  <c r="K5" i="2"/>
  <c r="K4" i="2"/>
  <c r="K3" i="2"/>
  <c r="K2" i="2"/>
  <c r="K78" i="1"/>
  <c r="K21" i="1"/>
  <c r="K20" i="1"/>
  <c r="K24" i="1"/>
  <c r="K12" i="1"/>
  <c r="K19" i="1"/>
  <c r="K37" i="1"/>
  <c r="K71" i="1"/>
  <c r="K72" i="1"/>
  <c r="K93" i="1"/>
  <c r="K23" i="1"/>
  <c r="K36" i="1"/>
  <c r="K18" i="1"/>
  <c r="K92" i="1"/>
  <c r="K11" i="1"/>
  <c r="K91" i="1"/>
  <c r="K10" i="1"/>
  <c r="K77" i="1"/>
  <c r="K66" i="1"/>
  <c r="K35" i="1"/>
  <c r="K47" i="1"/>
  <c r="K17" i="1"/>
  <c r="K52" i="1"/>
  <c r="K34" i="1"/>
  <c r="K70" i="1"/>
  <c r="K27" i="1"/>
  <c r="K76" i="1"/>
  <c r="K16" i="1"/>
  <c r="K33" i="1"/>
  <c r="K46" i="1"/>
  <c r="K38" i="1"/>
  <c r="K2" i="1"/>
  <c r="K69" i="1"/>
  <c r="K32" i="1"/>
  <c r="K31" i="1"/>
  <c r="K57" i="1"/>
  <c r="K56" i="1"/>
  <c r="K55" i="1"/>
  <c r="K54" i="1"/>
  <c r="K53" i="1"/>
  <c r="K9" i="1"/>
  <c r="K80" i="1"/>
  <c r="K30" i="1"/>
  <c r="K51" i="1"/>
  <c r="K75" i="1"/>
  <c r="K90" i="1"/>
  <c r="K29" i="1"/>
  <c r="K61" i="1"/>
  <c r="K8" i="1"/>
  <c r="K7" i="1"/>
  <c r="K6" i="1"/>
  <c r="K60" i="1"/>
  <c r="K5" i="1"/>
  <c r="K40" i="1"/>
  <c r="K45" i="1"/>
  <c r="K44" i="1"/>
  <c r="K43" i="1"/>
  <c r="K42" i="1"/>
  <c r="K41" i="1"/>
  <c r="K4" i="1" l="1"/>
  <c r="K26" i="1"/>
  <c r="K89" i="1"/>
  <c r="K88" i="1"/>
  <c r="K87" i="1"/>
  <c r="K86" i="1"/>
  <c r="K85" i="1"/>
  <c r="K84" i="1"/>
  <c r="K83" i="1"/>
  <c r="K82" i="1"/>
  <c r="K68" i="1"/>
  <c r="K15" i="1"/>
  <c r="K58" i="1"/>
  <c r="K49" i="1"/>
  <c r="K59" i="1"/>
  <c r="K28" i="1"/>
  <c r="K50" i="1"/>
  <c r="K48" i="1"/>
  <c r="K14" i="1"/>
  <c r="K67" i="1"/>
  <c r="K65" i="1"/>
  <c r="K79" i="1"/>
  <c r="K22" i="1"/>
  <c r="K81" i="1"/>
  <c r="K3" i="1"/>
  <c r="K13" i="1"/>
  <c r="K25" i="1"/>
  <c r="K62" i="1"/>
  <c r="K63" i="1"/>
  <c r="K74" i="1"/>
  <c r="K73" i="1"/>
  <c r="K64" i="1"/>
  <c r="K39"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<sst xmlns="http://schemas.openxmlformats.org/spreadsheetml/2006/main" count="1358" uniqueCount="619">
  <si>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</si>
  <si>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</si>
  <si>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</si>
  <si>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</si>
  <si>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</si>
  <si>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</si>
  <si>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</si>
  <si>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</si>
  <si>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</si>
  <si>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</si>
  <si>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</si>
  <si>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</si>
  <si>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</si>
  <si>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</si>
  <si>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</si>
  <si>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</si>
  <si>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</si>
  <si>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Branch</t>
  </si>
  <si>
    <t>Grade</t>
  </si>
  <si>
    <t>Duty Site</t>
  </si>
  <si>
    <t>Duty Description</t>
  </si>
  <si>
    <t>Tour#</t>
  </si>
  <si>
    <t>Agency</t>
  </si>
  <si>
    <t>Activity</t>
  </si>
  <si>
    <t>Position Title</t>
  </si>
  <si>
    <t>Army or Air Force</t>
  </si>
  <si>
    <t>Apply</t>
  </si>
  <si>
    <t>E5:E6:E7</t>
  </si>
  <si>
    <t>E4:E5:E6</t>
  </si>
  <si>
    <t>AZ</t>
  </si>
  <si>
    <t>E5:E6</t>
  </si>
  <si>
    <t>PA</t>
  </si>
  <si>
    <t>Crane</t>
  </si>
  <si>
    <t>Corps of Engineers</t>
  </si>
  <si>
    <t>AMCOM-Corpus Christi Army Depot</t>
  </si>
  <si>
    <t>O3:O4</t>
  </si>
  <si>
    <t>O4</t>
  </si>
  <si>
    <t>Defense Counterintelligence &amp; Security Agency</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</si>
  <si>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</si>
  <si>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</si>
  <si>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</si>
  <si>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</si>
  <si>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</si>
  <si>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</si>
  <si>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</si>
  <si>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</si>
  <si>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</si>
  <si>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</si>
  <si>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</si>
  <si>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</si>
  <si>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</si>
  <si>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</si>
  <si>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</si>
  <si>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</si>
  <si>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</si>
  <si>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</si>
  <si>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</si>
  <si>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</si>
  <si>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</si>
  <si>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</si>
  <si>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</si>
  <si>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</si>
  <si>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</si>
  <si>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</si>
  <si>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</si>
  <si>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</si>
  <si>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</si>
  <si>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</si>
  <si>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</si>
  <si>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</si>
  <si>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</si>
  <si>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</si>
  <si>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</si>
  <si>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</si>
  <si>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</si>
  <si>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</si>
  <si>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</si>
  <si>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</si>
  <si>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</si>
  <si>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</si>
  <si>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</si>
  <si>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</si>
  <si>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</si>
  <si>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</si>
  <si>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</si>
  <si>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</si>
  <si>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</si>
  <si>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</si>
  <si>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</si>
  <si>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</si>
  <si>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</si>
  <si>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</si>
  <si>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</si>
  <si>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</si>
  <si>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</si>
  <si>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</si>
  <si>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</si>
  <si>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</si>
  <si>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</si>
  <si>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</si>
  <si>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</si>
  <si>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</si>
  <si>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</si>
  <si>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</si>
  <si>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</si>
  <si>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</si>
  <si>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</si>
  <si>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</si>
  <si>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</si>
  <si>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</si>
  <si>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</si>
  <si>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</si>
  <si>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</si>
  <si>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</si>
  <si>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</si>
  <si>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</si>
  <si>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</si>
  <si>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</si>
  <si>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</si>
  <si>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</si>
  <si>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</si>
  <si>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</si>
  <si>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</si>
  <si>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</si>
  <si>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</si>
  <si>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</si>
  <si>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</si>
  <si>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</si>
  <si>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</si>
  <si>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</si>
  <si>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</si>
  <si>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</si>
  <si>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</si>
  <si>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</si>
  <si>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</si>
  <si>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</si>
  <si>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</si>
  <si>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</si>
  <si>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</si>
  <si>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</si>
  <si>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</si>
  <si>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</si>
  <si>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</si>
  <si>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</si>
  <si>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</si>
  <si>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</si>
  <si>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</si>
  <si>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</si>
  <si>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</si>
  <si>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</si>
  <si>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</si>
  <si>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</si>
  <si>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</si>
  <si>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</si>
  <si>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</si>
  <si>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</si>
  <si>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</si>
  <si>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</si>
  <si>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</si>
  <si>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</si>
  <si>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</si>
  <si>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</si>
  <si>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</si>
  <si>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</si>
  <si>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</si>
  <si>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</si>
  <si>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</si>
  <si>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</si>
  <si>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</si>
  <si>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</si>
  <si>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</si>
  <si>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</si>
  <si>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</si>
  <si>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</si>
  <si>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</si>
  <si>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</si>
  <si>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</si>
  <si>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</si>
  <si>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</si>
  <si>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</si>
  <si>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</si>
  <si>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</si>
  <si>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Construction Control Representative</t>
  </si>
  <si>
    <t>E6:E7:E8:W1:W2</t>
  </si>
  <si>
    <t>JMC-Crane Army Ammunition Activity</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</si>
  <si>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</si>
  <si>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</si>
  <si>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</si>
  <si>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</si>
  <si>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</si>
  <si>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SMSgt Dennis Tallent</t>
  </si>
  <si>
    <t>Contracting Specialist</t>
  </si>
  <si>
    <t>E2:E3:E4:E5:E6</t>
  </si>
  <si>
    <t>USACE - San Francisco District (SPN)</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</si>
  <si>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</si>
  <si>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</si>
  <si>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</si>
  <si>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</si>
  <si>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</si>
  <si>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</si>
  <si>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</si>
  <si>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</si>
  <si>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W2:W3:W4</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</si>
  <si>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</si>
  <si>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</si>
  <si>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</si>
  <si>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</si>
  <si>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</si>
  <si>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</si>
  <si>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</si>
  <si>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</si>
  <si>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</si>
  <si>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</si>
  <si>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</si>
  <si>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</si>
  <si>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</si>
  <si>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</si>
  <si>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</si>
  <si>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</si>
  <si>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</si>
  <si>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</si>
  <si>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</si>
  <si>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</si>
  <si>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</si>
  <si>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</si>
  <si>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</si>
  <si>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</si>
  <si>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</si>
  <si>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</si>
  <si>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</si>
  <si>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</si>
  <si>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</si>
  <si>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</si>
  <si>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</si>
  <si>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</si>
  <si>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</si>
  <si>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</si>
  <si>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</si>
  <si>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AH-64 Armament/Electronics/Avionics Repairer</t>
  </si>
  <si>
    <t>SSG</t>
  </si>
  <si>
    <t>Holly</t>
  </si>
  <si>
    <t>Tilley</t>
  </si>
  <si>
    <t>SSG Holly Tilley</t>
  </si>
  <si>
    <t>holly.c.tilley.mil@mail.mil</t>
  </si>
  <si>
    <t>25-6601</t>
  </si>
  <si>
    <t>Electronics Technician</t>
  </si>
  <si>
    <t>E4:E5:E6:O1:O2:W1:W2</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</si>
  <si>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</si>
  <si>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</si>
  <si>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</si>
  <si>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</si>
  <si>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</si>
  <si>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</si>
  <si>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</si>
  <si>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</si>
  <si>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</si>
  <si>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</si>
  <si>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</si>
  <si>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</si>
  <si>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</si>
  <si>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</si>
  <si>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</si>
  <si>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</si>
  <si>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</si>
  <si>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</si>
  <si>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</si>
  <si>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</si>
  <si>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</si>
  <si>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</si>
  <si>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</si>
  <si>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</si>
  <si>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</si>
  <si>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</si>
  <si>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</si>
  <si>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</si>
  <si>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</si>
  <si>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</si>
  <si>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</si>
  <si>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</si>
  <si>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</si>
  <si>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</si>
  <si>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</si>
  <si>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</si>
  <si>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</si>
  <si>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</si>
  <si>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</si>
  <si>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</si>
  <si>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26-6019</t>
  </si>
  <si>
    <t>Judge Advocate</t>
  </si>
  <si>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</si>
  <si>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</si>
  <si>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</si>
  <si>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</si>
  <si>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</si>
  <si>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</si>
  <si>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</si>
  <si>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</si>
  <si>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</si>
  <si>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</si>
  <si>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</si>
  <si>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</si>
  <si>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</si>
  <si>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</si>
  <si>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</si>
  <si>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</si>
  <si>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</si>
  <si>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</si>
  <si>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</si>
  <si>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</si>
  <si>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</si>
  <si>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</si>
  <si>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</si>
  <si>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</si>
  <si>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</si>
  <si>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</si>
  <si>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</si>
  <si>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</si>
  <si>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</si>
  <si>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</si>
  <si>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</si>
  <si>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</si>
  <si>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</si>
  <si>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</si>
  <si>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</si>
  <si>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</si>
  <si>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</si>
  <si>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</si>
  <si>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</si>
  <si>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</si>
  <si>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</si>
  <si>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</si>
  <si>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</si>
  <si>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</si>
  <si>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</si>
  <si>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</si>
  <si>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</si>
  <si>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</si>
  <si>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</si>
  <si>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</si>
  <si>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</si>
  <si>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</si>
  <si>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</si>
  <si>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</si>
  <si>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</si>
  <si>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</si>
  <si>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</si>
  <si>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</si>
  <si>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</si>
  <si>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</si>
  <si>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</si>
  <si>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</si>
  <si>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</si>
  <si>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</si>
  <si>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</si>
  <si>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</si>
  <si>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</si>
  <si>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</si>
  <si>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</si>
  <si>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</si>
  <si>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</si>
  <si>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</si>
  <si>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</si>
  <si>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</si>
  <si>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</si>
  <si>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</si>
  <si>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</si>
  <si>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</si>
  <si>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</si>
  <si>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</si>
  <si>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</si>
  <si>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</si>
  <si>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</si>
  <si>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</si>
  <si>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</si>
  <si>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</si>
  <si>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</si>
  <si>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</si>
  <si>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</si>
  <si>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</si>
  <si>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</si>
  <si>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</si>
  <si>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</si>
  <si>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</si>
  <si>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</si>
  <si>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</si>
  <si>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</si>
  <si>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26-6121</t>
  </si>
  <si>
    <t>UAS Trainer (Maintenance/Operations) OUSW R&amp;E</t>
  </si>
  <si>
    <t>E6:E7:W1:W2</t>
  </si>
  <si>
    <t>Yuma</t>
  </si>
  <si>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</si>
  <si>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26-6127</t>
  </si>
  <si>
    <t>USACE - Portland District (NWP)</t>
  </si>
  <si>
    <t>Culinary Specialist/Chef</t>
  </si>
  <si>
    <t>Portland</t>
  </si>
  <si>
    <t>OR</t>
  </si>
  <si>
    <t>26-6131</t>
  </si>
  <si>
    <t>Instructor Pilot Master Gunner</t>
  </si>
  <si>
    <t>26-6135</t>
  </si>
  <si>
    <t>AH-64D Powerplant Repairer</t>
  </si>
  <si>
    <t>26-6137</t>
  </si>
  <si>
    <t>Standardization Instructor Pilot</t>
  </si>
  <si>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</si>
  <si>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</si>
  <si>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</si>
  <si>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</si>
  <si>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t>Joint Base San Antonio</t>
  </si>
  <si>
    <t>26-6094</t>
  </si>
  <si>
    <t>SAF - IARC - Japan FMS Program</t>
  </si>
  <si>
    <t>Japan FMS Director</t>
  </si>
  <si>
    <t>Pentagon</t>
  </si>
  <si>
    <t>26-6125</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</si>
  <si>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</si>
  <si>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</si>
  <si>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</si>
  <si>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</si>
  <si>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</si>
  <si>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</si>
  <si>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</si>
  <si>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</si>
  <si>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</si>
  <si>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</si>
  <si>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</si>
  <si>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</si>
  <si>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</si>
  <si>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</si>
  <si>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</si>
  <si>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</si>
  <si>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</si>
  <si>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</si>
  <si>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</si>
  <si>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O6</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</si>
  <si>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</si>
  <si>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</si>
  <si>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</si>
  <si>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</si>
  <si>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</si>
  <si>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</si>
  <si>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</si>
  <si>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</si>
  <si>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</si>
  <si>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</si>
  <si>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</si>
  <si>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</si>
  <si>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</si>
  <si>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</si>
  <si>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</si>
  <si>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</si>
  <si>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</si>
  <si>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</si>
  <si>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</si>
  <si>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</si>
  <si>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</si>
  <si>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</si>
  <si>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</si>
  <si>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</si>
  <si>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</si>
  <si>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</si>
  <si>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</si>
  <si>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26-6203</t>
  </si>
  <si>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</si>
  <si>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</si>
  <si>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</si>
  <si>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</si>
  <si>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</si>
  <si>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</si>
  <si>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</si>
  <si>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</si>
  <si>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</si>
  <si>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</si>
  <si>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</si>
  <si>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</si>
  <si>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</si>
  <si>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</si>
  <si>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</si>
  <si>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</si>
  <si>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</si>
  <si>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</si>
  <si>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</si>
  <si>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</si>
  <si>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</si>
  <si>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</si>
  <si>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</si>
  <si>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</si>
  <si>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</si>
  <si>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</si>
  <si>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</si>
  <si>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</si>
  <si>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</si>
  <si>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26-6219</t>
  </si>
  <si>
    <t>USACE - Sacramento District (SPK)</t>
  </si>
  <si>
    <t>Sacramento</t>
  </si>
  <si>
    <t>26-6221</t>
  </si>
  <si>
    <t>FMS Contract Specialist</t>
  </si>
  <si>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</si>
  <si>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</si>
  <si>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</si>
  <si>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</si>
  <si>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</si>
  <si>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</si>
  <si>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</si>
  <si>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</si>
  <si>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</si>
  <si>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26-6227</t>
  </si>
  <si>
    <t>DFAS-IND-JJE-Warrior Pay Modernization</t>
  </si>
  <si>
    <t>Contraction Officer's Representative</t>
  </si>
  <si>
    <t>E6:E7:E8:E9:O2:O3</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</si>
  <si>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</si>
  <si>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</si>
  <si>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</si>
  <si>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</si>
  <si>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</si>
  <si>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</si>
  <si>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</si>
  <si>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</si>
  <si>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</si>
  <si>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</si>
  <si>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</si>
  <si>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</si>
  <si>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</si>
  <si>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</si>
  <si>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</si>
  <si>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26-6227, Length 1 year:</t>
    </r>
    <r>
      <rPr>
        <sz val="11"/>
        <color indexed="8"/>
        <rFont val="Calibri"/>
        <family val="2"/>
        <scheme val="minor"/>
      </rPr>
      <t xml:space="preserve">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t>
    </r>
    <r>
      <rPr>
        <b/>
        <sz val="11"/>
        <color rgb="FF000000"/>
        <rFont val="Calibri"/>
        <family val="2"/>
        <scheme val="minor"/>
      </rPr>
      <t>Qualifications</t>
    </r>
    <r>
      <rPr>
        <sz val="11"/>
        <color indexed="8"/>
        <rFont val="Calibri"/>
        <family val="2"/>
        <scheme val="minor"/>
      </rPr>
      <t>: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</si>
  <si>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</si>
  <si>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</si>
  <si>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</si>
  <si>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25-6497</t>
  </si>
  <si>
    <t>USACE - Nashville District (LRN)</t>
  </si>
  <si>
    <t>E6:E7:E8:O1:O2:O3:W1:W2:W3</t>
  </si>
  <si>
    <t>Chattanooga</t>
  </si>
  <si>
    <t>TN</t>
  </si>
  <si>
    <t>26-6239</t>
  </si>
  <si>
    <t>DCSA - EEO</t>
  </si>
  <si>
    <t>EEO Medical Officer/Physician's Assistant</t>
  </si>
  <si>
    <t>26-6240</t>
  </si>
  <si>
    <t>26-6241</t>
  </si>
  <si>
    <t>USASAC-OPM-SANG</t>
  </si>
  <si>
    <t>Staff Judge Advocate</t>
  </si>
  <si>
    <t>O5:O6</t>
  </si>
  <si>
    <t>26-6242</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</si>
  <si>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</si>
  <si>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</si>
  <si>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</si>
  <si>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</si>
  <si>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</si>
  <si>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</si>
  <si>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</si>
  <si>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</si>
  <si>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t>25-6637</t>
  </si>
  <si>
    <t>Seal Beach</t>
  </si>
  <si>
    <t>26-6247</t>
  </si>
  <si>
    <t>Network Engineer</t>
  </si>
  <si>
    <t>E4:E5:E6:E7:O1:O2:O3:W1:W2:W3</t>
  </si>
  <si>
    <t>26-6248</t>
  </si>
  <si>
    <t>DLA Energy – Indo Pacific</t>
  </si>
  <si>
    <t>Chief of Plans and Exercises</t>
  </si>
  <si>
    <t>Pearl Harbor</t>
  </si>
  <si>
    <t>HI</t>
  </si>
  <si>
    <t>Camp Walker</t>
  </si>
  <si>
    <t>Korea</t>
  </si>
  <si>
    <t>26-6250</t>
  </si>
  <si>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</si>
  <si>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r>
      <rPr>
        <b/>
        <sz val="11"/>
        <color rgb="FF000000"/>
        <rFont val="Calibri"/>
        <family val="2"/>
        <scheme val="minor"/>
      </rPr>
      <t>26-6247, Length 1 Year:</t>
    </r>
    <r>
      <rPr>
        <sz val="11"/>
        <color indexed="8"/>
        <rFont val="Calibri"/>
        <family val="2"/>
        <scheme val="minor"/>
      </rPr>
      <t xml:space="preserve">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t>
    </r>
  </si>
  <si>
    <r>
      <rPr>
        <b/>
        <sz val="11"/>
        <color rgb="FF000000"/>
        <rFont val="Calibri"/>
        <family val="2"/>
        <scheme val="minor"/>
      </rPr>
      <t>26-6248, Length 1 Year:</t>
    </r>
    <r>
      <rPr>
        <sz val="11"/>
        <color indexed="8"/>
        <rFont val="Calibri"/>
        <family val="2"/>
        <scheme val="minor"/>
      </rPr>
      <t xml:space="preserve">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t>
    </r>
  </si>
  <si>
    <r>
      <rPr>
        <b/>
        <sz val="11"/>
        <color rgb="FF000000"/>
        <rFont val="Calibri"/>
        <family val="2"/>
        <scheme val="minor"/>
      </rPr>
      <t>26-6250, Length 400 days:</t>
    </r>
    <r>
      <rPr>
        <sz val="11"/>
        <color indexed="8"/>
        <rFont val="Calibri"/>
        <family val="2"/>
        <scheme val="minor"/>
      </rPr>
      <t xml:space="preserve">
Provides direct support to Energy Indo-Pacific Korea and assists Commander and Operations Officer in providing integrated material management in support to U.S. Forces Korea (USFK). Performs all aspects of the programming, forecasting, resource management, review and analysis function for Energy Indo-Pac Korea. Plans and conducts analysis in relation to the Energy Indo-Pac Korea program areas and determines the need for changes to processes in relation to the continuing change in mission and operational requirements. Establishes quantitative parameters for strategic energy initiative process execution, determines resource needs, evaluates impact of resource constraints, and recommends action for management approval. Assists with policy and guidance implementation for Energy Indo-Pac Korea. This involves coordination with DLA Energy-HQ and field counterparts.  Areas of responsibility include prioritization and coordination of efforts across Energy Indo-Pac Korea and the implementation of best practices. Assists with developing and integrating critical Class III bulk supply chain plans and facility capability models (Fuel Models) for Operational Plans (OPLANs) supporting US INDOPAC Command's (USINDOPACOM) strategic bulk petroleum requirements.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Assists with coordination implementation of Acquisition Cross Servicing Agreement (ACSA) and implementing arrangement for DLA Energy’s Fuel Exchange Agreement (FEA). Ensures support for multiple civilian and military agencies to include USINDOPACOM, service component commands, multiple JTFs, and DoD agencies, as required. Prepares and presents briefings of Energy Indo-Pac Korea’s status, progress and mission. This involves applying administrative and technical procedures, methods, and techniques supporting Energy Indo-Pac Korea operations and program management. Assists staff members in the conduct of assigned programs and functions, and programs that require extensive research. Independently evaluates DoD/DLA policy and procedural changes that impact the mission. Perform other duties as assigned.
Qualifications:  Operations and/or petroleum operations skill sets
Secret Clearance
MOS 92F, AFSC 2F0X1</t>
    </r>
  </si>
  <si>
    <t>26-6253</t>
  </si>
  <si>
    <r>
      <rPr>
        <b/>
        <sz val="11"/>
        <color rgb="FF000000"/>
        <rFont val="Calibri"/>
        <family val="2"/>
        <scheme val="minor"/>
      </rPr>
      <t>26-6253,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APPLICANTS
Send the following documents to the PFI Coordinator for the position:
o Professional Resume (All)
o Military Bio (All)
o Soldier Talent Profile (Army)
o vMPF (Air Force)
PFI Coordinator: SFC Holly C. Tilley Email: holly.c.tilley.mil@mail.mil
Qualifications:  One year experience providing security or security related functions for government, military, or private institutions.</t>
    </r>
  </si>
  <si>
    <t>26-6258</t>
  </si>
  <si>
    <t>26-6259</t>
  </si>
  <si>
    <t>USACE - Galveston District (SWG)</t>
  </si>
  <si>
    <t>E7:O3</t>
  </si>
  <si>
    <t>Galveston</t>
  </si>
  <si>
    <r>
      <rPr>
        <b/>
        <sz val="11"/>
        <color rgb="FF000000"/>
        <rFont val="Calibri"/>
        <family val="2"/>
        <scheme val="minor"/>
      </rPr>
      <t>26-6258, Length 1 Year:</t>
    </r>
    <r>
      <rPr>
        <sz val="11"/>
        <color indexed="8"/>
        <rFont val="Calibri"/>
        <family val="2"/>
        <scheme val="minor"/>
      </rPr>
      <t xml:space="preserve">
The incumbent will serve as a developmental expert and innovator in the contracting field, providing critical acquisition support for the unique and complex mission of DLA Energy Aerospace. This role is focused on introducing and applying innovative and efficient contracting strategies to the procurement of aerospace energy products and services, which include rocket propellants, missile fuels, aviator's breathing oxygen, and other bulk industrial chemicals and gases for the Department of War, NASA, and other federal agencies. This involves planning and managing procurements, from pre-award to post-award and close-out. Key functions include acquisition planning, performing market research, preparing and issuing solicitations, evaluating proposals, negotiating contract terms and prices, and awarding contracts. After the award, the specialist administers the contract by monitoring performance, managing modifications, resolving disputes, and ensuring all regulatory and policy requirements are met.
Qualifications:  The ideal candidate will possess a foundational understanding of business principles and demonstrate strong analytical, problem-solving, and communication skills. The incumbent will receive comprehensive, structured on-the-job training covering all aspects of the duties and tasks associated with this position. Security Requirements: Non-Sensitive or Non-Critical Sensitive</t>
    </r>
  </si>
  <si>
    <r>
      <rPr>
        <b/>
        <sz val="11"/>
        <color rgb="FF000000"/>
        <rFont val="Calibri"/>
        <family val="2"/>
        <scheme val="minor"/>
      </rPr>
      <t>26-6259, Length 1 Year:</t>
    </r>
    <r>
      <rPr>
        <sz val="11"/>
        <color indexed="8"/>
        <rFont val="Calibri"/>
        <family val="2"/>
        <scheme val="minor"/>
      </rPr>
      <t xml:space="preserve">
Serves as Project Manager responsible for the overall management, control, coordination, and execution of assigned
projects. Coordinates with PDTs (i.e., planning, design, cost engineering, construction, real estate, contracting, etc.) to plan projects and prepare estimates of scope, schedule, budget, and resources to deliver essential products and services according to commitments. Controls and manages project milestones and budgets from planning through
construction and initial operations. Critical to project delivery for several ongoing deep-draft navigation projects and studies. Aligns with expressed priorities of administration to maintain economic and energy dominance by ensuring freedom of movement related to commercial navigation.
Qualifications: 12A W5 Project Management Professional (PMP) or W3 (Professional Engineer) preferred but not required.
To apply for this position, please email your resume, military bio, three evaluations, and your soldier talent profile to SFC Tabitha Ruckman at tabitha.n.ruckman.mil@mail.mil.</t>
    </r>
  </si>
  <si>
    <t>26-6014</t>
  </si>
  <si>
    <t>Houston</t>
  </si>
  <si>
    <t>26-6266</t>
  </si>
  <si>
    <t>DFAS-IND-Personnel Force Innovation</t>
  </si>
  <si>
    <t>PFI Case Manger/Recruiter</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</si>
  <si>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</si>
  <si>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26-6266, Length 1-5 Years</t>
    </r>
    <r>
      <rPr>
        <sz val="11"/>
        <color indexed="8"/>
        <rFont val="Calibri"/>
        <family val="2"/>
        <scheme val="minor"/>
      </rPr>
      <t xml:space="preserve">
Incumbent will work as a PFI Case Manager and coordinate ADOS-AC packets for order processing and will process and oversee order requests for Army and Air Force Reserve and Guard members. Primary responsibilities will be to maintain situational awareness of all assigned service members to provide answers to leadership concerning status of individuals from application to orders publication. Must have a great attention to detail and be customer service oriented. Speaks with senior military leaders up to and including General Officers and Senior Executive Service Leaders from throughout the Department of Defense.
NOTE: This position is in Indianapolis, IN and includes PCS entitlements. Initial tour is for 1 year, extendable based on performance. 
</t>
    </r>
    <r>
      <rPr>
        <b/>
        <sz val="11"/>
        <color rgb="FF000000"/>
        <rFont val="Calibri"/>
        <family val="2"/>
        <scheme val="minor"/>
      </rPr>
      <t>Qualifications</t>
    </r>
    <r>
      <rPr>
        <sz val="11"/>
        <color indexed="8"/>
        <rFont val="Calibri"/>
        <family val="2"/>
        <scheme val="minor"/>
      </rPr>
      <t>:  Experience with M4S, AROWS and AROWS-R and Tour of Duty as a Force Requester recommended but not required.</t>
    </r>
  </si>
  <si>
    <t>26-6032</t>
  </si>
  <si>
    <t>26-6271</t>
  </si>
  <si>
    <t>Security Officer</t>
  </si>
  <si>
    <t>26-6272</t>
  </si>
  <si>
    <t>Intel Officer</t>
  </si>
  <si>
    <r>
      <rPr>
        <b/>
        <sz val="11"/>
        <color rgb="FF000000"/>
        <rFont val="Calibri"/>
        <family val="2"/>
        <scheme val="minor"/>
      </rPr>
      <t>26-6032, Length 182 days:</t>
    </r>
    <r>
      <rPr>
        <sz val="11"/>
        <color indexed="8"/>
        <rFont val="Calibri"/>
        <family val="2"/>
        <scheme val="minor"/>
      </rPr>
      <t xml:space="preserve">
The incumbent serves as the initial point of contact between DLA Energy, the major commands, the Service components, and federal agencies on Class III bulk fuel issues in support of DoD contingencies and global fuel operations.  Acts as DLA Energy's crisis manager, analyzing international and domestic situations that may impact DLA Energy's mission throughout the world.  Reviews the Operations Center's incoming classified and unclassified verbal and written communications, determines the required actions, and distributes action items to the appropriate DLA Energy Commodity Business Units (CBU).  Channels critical information through the DLA Energy chain of command, ensuring DLA Energy and DLA Senior Staffs receive timely situational updates.  Provides DLA Energy's "Customer Service" support for emergency fuel requirements, fuel quality issues, and Continuity of Operations (COOP) taskings/call downs.  Accesses Internet sites to collect data needed to prepare briefings, reports and fact sheets.  Tracks and validates command petroleum reports (REPOL).  Utilizes Microsoft Access and Power Point to create recurring DLA Energy Director's, DLA J-4 and DLA Director's briefings.  Briefs DLA Energy CBU directors and senior leadership.  Develops and maintains spreadsheets, fact sheets, and specialty briefings as required.  Tracks critical petroleum products from load out through delivery to bases throughout combat theaters of operations.  Researches and compiles information and performs analysis to determine fuel availability to support DoD real-world and potential contingency operations.  Works with CBU, DLA Energy Field Offices, JCS, Service Petroleum Office and Major Command action officers to ensure proactive energy logistics support and customer service is provided for operations, contingencies and exercises.
Qualifications:  TS Clearance preferred; Secret Clearance required, Desired:  Advanced Petroleum Course, Desired:  Assignments in Petroleum units; Petroleum and Water Officer Course (R8)
AFSC 21R3</t>
    </r>
  </si>
  <si>
    <r>
      <rPr>
        <b/>
        <sz val="11"/>
        <color rgb="FF000000"/>
        <rFont val="Calibri"/>
        <family val="2"/>
        <scheme val="minor"/>
      </rPr>
      <t>26-6271, Length 1 Year:</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</si>
  <si>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26-6272, Length 1 Year:</t>
    </r>
    <r>
      <rPr>
        <sz val="11"/>
        <color indexed="8"/>
        <rFont val="Calibri"/>
        <family val="2"/>
        <scheme val="minor"/>
      </rPr>
      <t xml:space="preserve">
Serve as the Intelligence Officer (S-2) for the United States Army Flight Training Detachment (USAFTD) - Peace Vanguard, a Singapore foreign military sales (FMS) program in Marana, AZ with 57 US Soldiers, 56 Republic of Singapore Air Force (RSAF) Airmen, and six RSAF AH-64D Helicopters assigned.
Responsibilities: Establish and maintain systematic, cross-referenced, intelligence records and files for an Army FMS
Program. Participate operational planning for exercises and work closely with RSAF S-2. Manage unit COMSEC and security accounts. Preferred Candidates have working knowledge DISS/JVS, Foreign Visitor Request System, Security Clearance Management, and FDO Policies.
Assigned additional duties: Contracting Office Representative (as needed) Foreign Disclosure Officer. Successful
candidates would have experience with Foreign Military Sales, multinational missions, Foreign Visit Requests, Out of
Country Travel Packet Processing, interfacing with Army NGB G2, ODC, SAFTA, SPACECOM, and other governmental entities.
USAFTD is a designated Security Cooperation Workforce (SCW). Personnel must complete assigned certification functional area / level and maintain certification while serving within the organization. Position is for 1-year with an opportunity for extension for an additional year.</t>
    </r>
  </si>
  <si>
    <t>26-6274</t>
  </si>
  <si>
    <t>HR Specialist</t>
  </si>
  <si>
    <t>26-6275</t>
  </si>
  <si>
    <t>Project Coordinator</t>
  </si>
  <si>
    <t>26-6277</t>
  </si>
  <si>
    <t>DCSA - DR</t>
  </si>
  <si>
    <t>Front Office Administrative NCO</t>
  </si>
  <si>
    <t>Quantico</t>
  </si>
  <si>
    <r>
      <rPr>
        <b/>
        <sz val="11"/>
        <color rgb="FF000000"/>
        <rFont val="Calibri"/>
        <family val="2"/>
        <scheme val="minor"/>
      </rPr>
      <t>26-6274, Length: 1 Year</t>
    </r>
    <r>
      <rPr>
        <sz val="11"/>
        <color indexed="8"/>
        <rFont val="Calibri"/>
        <family val="2"/>
        <scheme val="minor"/>
      </rPr>
      <t xml:space="preserve">
The Military Human Resources Specialist serves as the command expert and primary action officer for military personnel management programs supporting Soldiers assigned to the U.S. Army Corps of Engineers, San Francisco District. The incumbent plans, administers, and evaluates a wide range of military HR programs to ensure effective utilization, readiness, and career development of military personnel in support of the USACE mission.
With additional duty: Project Coordinator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</si>
  <si>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26-6275, Length: 1 year</t>
    </r>
    <r>
      <rPr>
        <sz val="11"/>
        <color indexed="8"/>
        <rFont val="Calibri"/>
        <family val="2"/>
        <scheme val="minor"/>
      </rPr>
      <t xml:space="preserve">
MOS: 12A
The U.S. Army Corps of Engineers seeks a skilled and motivated Project Coordinator to support our mission of delivering vital public infrastructure and military construction projects. The incumbent will provide comprehensive project management support, including scheduling, cost tracking, resource allocation, and performance reporting for a diverse portfolio of engineering and construction projects. The position requires collaboration with project managers, engineers, and contractors to ensure projects are executed on time, within budget, and according to established quality standards. This role is ideal for a detail-oriented professional who thrives in a dynamic, mission-driven environment dedicated to public service and excellence in project execution.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</si>
  <si>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26-6277,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Our mission is to ensure a trusted federal, industrial, and affiliated workforce to advance and preserve America’s strategic edge. As the DCSA Front Office Administrative Noncommissioned Officer (NCO), you will drive the day-to-day operations of the command suite. You will provide critical executive support, handling confidential and sensitive duties while ensuring strict compliance with DoD and Federal policies to enable senior leader decision-making.
Executive Administration: Execute a wide range of administrative operations, applying critical thinking and NCO adaptability to resolve complex or ambiguous challenges.
Access &amp; Visitor Control: Serve as the primary face of the DCSA Front Office. Control access, professionally greet distinguished visitors, and manage all incoming communications, including high-level phone calls and executive mail.
Travel Management: Serve as the Defense Travel System (DTS) subject matter expert; establish accounts, draft travel authorizations, process vouchers, and manage claims for Front Office personnel.
Executive Communications: Coordinate the development, tracking, and dissemination of read-ahead materials, briefings, and talking points for high-level engagements with senior government officials, the Intelligence Community (IC), and industry partners.
Tasker Management: Draft, route, and manage recurring reports, taskers, and routine senior management inquiries to ensure information is effectively shared across appropriate directorates.
Schedule Synchronization: Assist in synchronizing Front Office executive calendars; proactively assess priorities and deconflict meetings as delegated by Executive Assistants and Executive Officers.
Event Coordination: Liaise seamlessly with internal DCSA offices and external entities (DoD, IC, Industry) to orchestrate visits, high-level meetings, and major events.
Logistics &amp; Resource Management: Act as the Front Office Property and Supply NCO. Manage inventory, balance the administrative budget, and oversee asset accountability.
IT Readiness: Oversee all Front Office IT requirements, coordinating swift technical support, equipment repairs, and hardware lifecycle refreshes.
Civilian experience will be considered for this position.
PCS is authorized.
</t>
    </r>
    <r>
      <rPr>
        <b/>
        <sz val="11"/>
        <color rgb="FF000000"/>
        <rFont val="Calibri"/>
        <family val="2"/>
        <scheme val="minor"/>
      </rPr>
      <t>Qualifications</t>
    </r>
    <r>
      <rPr>
        <sz val="11"/>
        <color indexed="8"/>
        <rFont val="Calibri"/>
        <family val="2"/>
        <scheme val="minor"/>
      </rPr>
      <t>:  Secret clearance with eligibility to upgrade required. TS/SCI clearance preferred.
Proven experience providing administrative or executive support to senior leaders or commanders.
Demonstrated ability to track projects, manage taskers, and successfully plan high-level meetings or events.
Familiarity with DoD administrative systems (e.g., DTS, tasker tracking systems).
Preferred: Experience with Microsoft SharePoint administration and content management.</t>
    </r>
  </si>
  <si>
    <t>26-6285</t>
  </si>
  <si>
    <t>USTRANSCOM-ARTRANS-HQ</t>
  </si>
  <si>
    <t>Information Technology NCO</t>
  </si>
  <si>
    <t>Scott AFB</t>
  </si>
  <si>
    <t>26-6286</t>
  </si>
  <si>
    <t>Cyber Operation Planner</t>
  </si>
  <si>
    <t>26-6287</t>
  </si>
  <si>
    <t>26-6293</t>
  </si>
  <si>
    <t>Property Book Officer/Deputy Log Officer</t>
  </si>
  <si>
    <t>O1:O2:O3:W1:W2:W3</t>
  </si>
  <si>
    <t>26-6294</t>
  </si>
  <si>
    <t>Logistics NCO</t>
  </si>
  <si>
    <t>26-6295</t>
  </si>
  <si>
    <r>
      <rPr>
        <b/>
        <sz val="11"/>
        <color rgb="FF000000"/>
        <rFont val="Calibri"/>
        <family val="2"/>
        <scheme val="minor"/>
      </rPr>
      <t>26-6285,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Qualifications:  SECRET security clearance. May use either civilian or military skills (or both).
Individuals must be in accordance with DoDI 8140, required for privileged access to the network.</t>
    </r>
  </si>
  <si>
    <r>
      <rPr>
        <b/>
        <sz val="11"/>
        <color rgb="FF000000"/>
        <rFont val="Calibri"/>
        <family val="2"/>
        <scheme val="minor"/>
      </rPr>
      <t>26-6286, Length 1 Year:</t>
    </r>
    <r>
      <rPr>
        <sz val="11"/>
        <color indexed="8"/>
        <rFont val="Calibri"/>
        <family val="2"/>
        <scheme val="minor"/>
      </rPr>
      <t xml:space="preserve">
Leads planning and execution of Defensive Cyber Operations to ensure the command maintains cyber resiliency and can operate effectively in a contested domain. Guide Cyber mission and Cyber effects efforts, providing objective cyber estimate to identify and assess cyber threats, combining operational planning data, intelligence analysis, and information technology security information.  Implement strategic and operational priorities for the ARTRANS Cyber Cell, enabling the Command to mature cyber response actions, priorities, and engagement at the DA, USTRANSCOM, ARCYBER, and AMC level.  Develops and maintains a deployable PACE communications plan for port operations, enabling uninterrupted command and control in degraded or contested environments.  Manage, implement, and publish cyber security-related guidance, to include task orders, OPORDs, FRAGOs, etc. Develop and implement a command incident response policy. Oversee command cybersecurity incident response actions, managing the team's priorities ensuring effective response and recovery, from event identification through closure.
Must have TS/SCI Clearance.</t>
    </r>
  </si>
  <si>
    <r>
      <rPr>
        <b/>
        <sz val="11"/>
        <color rgb="FF000000"/>
        <rFont val="Calibri"/>
        <family val="2"/>
        <scheme val="minor"/>
      </rPr>
      <t>26-6287,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Send the following documents to the PFI Coordinator for the position:
1. Professional Resume (All)
2. Military Bio (All)
3. Soldier Talent Profile (Army)
4. vMPF (Air Force)
PFI Coordinator: SFC Holly C. Tilley Email: holly.c.tilley.mil@mail.mil</t>
    </r>
  </si>
  <si>
    <r>
      <rPr>
        <b/>
        <sz val="11"/>
        <color rgb="FF000000"/>
        <rFont val="Calibri"/>
        <family val="2"/>
        <scheme val="minor"/>
      </rPr>
      <t>26-6293, Length 1 Year:</t>
    </r>
    <r>
      <rPr>
        <sz val="11"/>
        <color indexed="8"/>
        <rFont val="Calibri"/>
        <family val="2"/>
        <scheme val="minor"/>
      </rPr>
      <t xml:space="preserve">
Serves as the primary accountability officer and legal property custodian for TF RAPTR; administers the Command Supply Discipline Program (CSDP) through rigorous audit-readiness protocols, and policy oversight. Concurrently acting as the principal assistant to the Logistics OIC, assumes full operational control of the staff in their absence and provides strategic mentorship to subordinate logistics personnel. Drives the sustainment enterprise by authorizing Class I-IX forecasting, validating resource requirements, and synchronizing overarching movement planning. Devises load plans. Furthermore, serves as the primary liaison to the Directorate of Logistics (DOL) to secure event-level funding/resources and manages the administrative and operational scope of external civilian contractors performing critical Task Force asset upgrades.
Qualifications:  90A, 920A, 21R3, TS Clearance Eligibility</t>
    </r>
  </si>
  <si>
    <r>
      <rPr>
        <b/>
        <sz val="11"/>
        <color rgb="FF000000"/>
        <rFont val="Calibri"/>
        <family val="2"/>
        <scheme val="minor"/>
      </rPr>
      <t>26-6294, Length 1 Year:</t>
    </r>
    <r>
      <rPr>
        <sz val="11"/>
        <color indexed="8"/>
        <rFont val="Calibri"/>
        <family val="2"/>
        <scheme val="minor"/>
      </rPr>
      <t xml:space="preserve">
Serves as the Logistics Noncommissioned Officer in Charge (NCOIC) for TF RAPTR; acts as the Senior Enlisted Logistical Advisor to the Logistics OIC. Translates the OIC’s strategic vision into daily execution by directing troop-level logistics planning and physical resource allocation. Enforces Command Supply Discipline Program (CSDP) compliance by physically validating cyclic, annual, and sensitive item layouts across all subordinate elements and ensuring flawless sub-hand receipt management. Orchestrates the ground-level receipt, staging, and tactical distribution of vital Class I, III, V, and IX supplies. Supervises the physical loading of rolling stock and executes complex convoy and transit operations. Coordinates directly with the Directorate of Logistics (DOL) for daily motor pool and warehouse operations, and provides on-site supervision and security escort for civilian contractors integrating Task Force asset upgrades.
Qualifications:  92Y/2S0X1, TS Clearance Eligibility</t>
    </r>
  </si>
  <si>
    <r>
      <rPr>
        <b/>
        <sz val="11"/>
        <color rgb="FF000000"/>
        <rFont val="Calibri"/>
        <family val="2"/>
        <scheme val="minor"/>
      </rPr>
      <t>26-6295, Length 1 Year:</t>
    </r>
    <r>
      <rPr>
        <sz val="11"/>
        <color indexed="8"/>
        <rFont val="Calibri"/>
        <family val="2"/>
        <scheme val="minor"/>
      </rPr>
      <t xml:space="preserve">
The incumbent serves as a highly skilled professional and innovator in the contracting field, providing critical acquisition support for the unique and complex mission of DLA Energy Aerospace. This role demands advanced, existing contracting capabilities and a proven ability to train and mentor personnel, cultivating a proficient and well-rounded contracting workforce. The candidate must apply their extensive experience to introduce and execute efficient contracting strategies for the procurement of aerospace energy products and services. These critical commodities include rocket propellants, missile fuels, Aviator's breathing Oxygen, Nitrogen and other bulk industrial chemicals and gases supporting the Department of War, NASA, and other federal agencies.
In this capacity, the Contracting Lead will independently direct and manage highly complex procurements throughout the entire acquisition life-cycle, from pre-award to post-award and close-out. This encompasses executing comprehensive acquisition planning, performing in-depth market research, and preparing and issuing complex solicitations. Furthermore, the incumbent is responsible for evaluating proposals and independently negotiating sophisticated contract terms and prices prior to awarding contracts. Post-award duties require rigorous administration, including monitoring contractor performance, managing modifications, resolving complex disputes, and ensuring strict adherence to all regulatory and policy requirements.
Beyond managing intricate acquisitions, the Contracting Lead plays a pivotal role in elevating the capabilities of the broader organization. The incumbent will actively train, guide, and mentor contracting personnel on advanced procurement strategies, regulatory compliance, and negotiation tactics. By imparting their strong practical contracting knowledge, the Contracting Lead ensures the team is well-equipped to handle complex procurements and consistently meets the highest standards of federal acquisition excellence.
Qualifications:  Crucially, the incumbent must currently hold, or have recently held, a Contracting Officer's Warrant, demonstrating a proven track record of independently executing complex awards and legally binding the government. Security Requirements: Non-Sensitive or Non-Critical Sensitive.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</si>
</sst>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1" fillId="0" borderId="1" xfId="0" applyFont="1" applyBorder="1" applyAlignment="1">
      <alignment horizontal="left"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5" borderId="0" xfId="0" applyFont="1" applyFill="1" applyAlignment="1">
      <alignment horizontal="left" vertical="top"/>
    </xf>
  </cellXfs>
  <cellStyles count="2">
    <cellStyle name="Hyperlink" xfId="1" builtinId="8"/>
    <cellStyle name="Normal" xfId="0" builtinId="0"/>
  </cellStyles>
  <dxfs count="36">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5546875" defaultRowHeight="15.75"/>
  <cols>
    <col min="1" max="1" width="138.140625" style="11" customWidth="1"/>
    <col min="2" max="16384" width="8.85546875" style="11"/>
  </cols>
  <sheetData>
    <row r="1" spans="1:1" ht="23.25">
      <c r="A1" s="14" t="s">
        <v>43</v>
      </c>
    </row>
    <row r="2" spans="1:1">
      <c r="A2" s="13" t="s">
        <v>54</v>
      </c>
    </row>
    <row r="3" spans="1:1" ht="75">
      <c r="A3" s="9" t="s">
        <v>55</v>
      </c>
    </row>
    <row r="4" spans="1:1">
      <c r="A4" s="9"/>
    </row>
    <row r="5" spans="1:1">
      <c r="A5" s="12" t="s">
        <v>56</v>
      </c>
    </row>
    <row r="6" spans="1:1" ht="60">
      <c r="A6" s="10" t="s">
        <v>63</v>
      </c>
    </row>
    <row r="7" spans="1:1">
      <c r="A7" s="10" t="s">
        <v>57</v>
      </c>
    </row>
    <row r="8" spans="1:1">
      <c r="A8" s="10" t="s">
        <v>58</v>
      </c>
    </row>
    <row r="9" spans="1:1">
      <c r="A9" s="10" t="s">
        <v>59</v>
      </c>
    </row>
    <row r="10" spans="1:1">
      <c r="A10" s="10" t="s">
        <v>62</v>
      </c>
    </row>
    <row r="12" spans="1:1">
      <c r="A12" s="12" t="s">
        <v>60</v>
      </c>
    </row>
    <row r="13" spans="1:1" ht="30">
      <c r="A13" s="10" t="s">
        <v>61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99"/>
  <sheetViews>
    <sheetView tabSelected="1" zoomScale="70" zoomScaleNormal="70" zoomScaleSheetLayoutView="40" zoomScalePageLayoutView="50" workbookViewId="0">
      <pane ySplit="1" topLeftCell="A2" activePane="bottomLeft" state="frozen"/>
      <selection pane="bottomLeft" activeCell="O1" sqref="O1"/>
    </sheetView>
  </sheetViews>
  <sheetFormatPr defaultColWidth="9.140625" defaultRowHeight="54.6" customHeight="1"/>
  <cols>
    <col min="1" max="1" width="15.7109375" style="2" customWidth="1"/>
    <col min="2" max="2" width="31" style="25" customWidth="1"/>
    <col min="3" max="3" width="23.85546875" style="25" customWidth="1"/>
    <col min="4" max="4" width="33.140625" style="16" customWidth="1"/>
    <col min="5" max="5" width="100.28515625" style="26" customWidth="1"/>
    <col min="6" max="6" width="13.5703125" style="25" customWidth="1"/>
    <col min="7" max="7" width="21" style="25" customWidth="1"/>
    <col min="8" max="8" width="16.85546875" style="25" customWidth="1"/>
    <col min="9" max="9" width="14.5703125" style="4" customWidth="1"/>
    <col min="10" max="10" width="23.140625" style="26" customWidth="1"/>
    <col min="11" max="11" width="17.140625" style="20" customWidth="1"/>
    <col min="12" max="12" width="26.5703125" style="26" customWidth="1"/>
    <col min="13" max="16384" width="9.140625" style="25"/>
  </cols>
  <sheetData>
    <row r="1" spans="1:12" s="22" customFormat="1" ht="53.45" customHeight="1">
      <c r="A1" s="17" t="s">
        <v>21</v>
      </c>
      <c r="B1" s="21" t="s">
        <v>22</v>
      </c>
      <c r="C1" s="21" t="s">
        <v>23</v>
      </c>
      <c r="D1" s="18" t="s">
        <v>24</v>
      </c>
      <c r="E1" s="17" t="s">
        <v>20</v>
      </c>
      <c r="F1" s="21" t="s">
        <v>17</v>
      </c>
      <c r="G1" s="21" t="s">
        <v>18</v>
      </c>
      <c r="H1" s="21" t="s">
        <v>19</v>
      </c>
      <c r="I1" s="17" t="s">
        <v>41</v>
      </c>
      <c r="J1" s="21" t="s">
        <v>42</v>
      </c>
      <c r="K1" s="19" t="s">
        <v>26</v>
      </c>
      <c r="L1" s="49" t="s">
        <v>44</v>
      </c>
    </row>
    <row r="2" spans="1:12" ht="54.6" customHeight="1">
      <c r="A2" s="1" t="s">
        <v>362</v>
      </c>
      <c r="B2" s="23" t="s">
        <v>6</v>
      </c>
      <c r="C2" s="23" t="s">
        <v>363</v>
      </c>
      <c r="D2" s="15" t="s">
        <v>364</v>
      </c>
      <c r="E2" s="24" t="s">
        <v>378</v>
      </c>
      <c r="F2" s="23" t="s">
        <v>1</v>
      </c>
      <c r="G2" s="23" t="s">
        <v>39</v>
      </c>
      <c r="H2" s="23" t="s">
        <v>365</v>
      </c>
      <c r="I2" s="3" t="s">
        <v>366</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260</v>
      </c>
    </row>
    <row r="3" spans="1:12" ht="54.6" customHeight="1">
      <c r="A3" s="1" t="s">
        <v>211</v>
      </c>
      <c r="B3" s="23" t="s">
        <v>51</v>
      </c>
      <c r="C3" s="23" t="s">
        <v>52</v>
      </c>
      <c r="D3" s="1" t="s">
        <v>191</v>
      </c>
      <c r="E3" s="23" t="s">
        <v>213</v>
      </c>
      <c r="F3" s="24" t="s">
        <v>1</v>
      </c>
      <c r="G3" s="24" t="s">
        <v>212</v>
      </c>
      <c r="H3" s="24" t="s">
        <v>143</v>
      </c>
      <c r="I3" s="3" t="s">
        <v>29</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48</v>
      </c>
    </row>
    <row r="4" spans="1:12" ht="54.6" customHeight="1">
      <c r="A4" s="1" t="s">
        <v>347</v>
      </c>
      <c r="B4" s="23" t="s">
        <v>51</v>
      </c>
      <c r="C4" s="23" t="s">
        <v>52</v>
      </c>
      <c r="D4" s="15" t="s">
        <v>348</v>
      </c>
      <c r="E4" s="24" t="s">
        <v>356</v>
      </c>
      <c r="F4" s="23" t="s">
        <v>1</v>
      </c>
      <c r="G4" s="23" t="s">
        <v>35</v>
      </c>
      <c r="H4" s="23" t="s">
        <v>143</v>
      </c>
      <c r="I4" s="3" t="s">
        <v>29</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48</v>
      </c>
    </row>
    <row r="5" spans="1:12" ht="54.6" customHeight="1">
      <c r="A5" s="1" t="s">
        <v>386</v>
      </c>
      <c r="B5" s="23" t="s">
        <v>301</v>
      </c>
      <c r="C5" s="23" t="s">
        <v>302</v>
      </c>
      <c r="D5" s="15" t="s">
        <v>387</v>
      </c>
      <c r="E5" s="24" t="s">
        <v>390</v>
      </c>
      <c r="F5" s="23" t="s">
        <v>1</v>
      </c>
      <c r="G5" s="23" t="s">
        <v>388</v>
      </c>
      <c r="H5" s="23" t="s">
        <v>389</v>
      </c>
      <c r="I5" s="3" t="s">
        <v>29</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45</v>
      </c>
    </row>
    <row r="6" spans="1:12" ht="54.6" customHeight="1">
      <c r="A6" s="1" t="s">
        <v>396</v>
      </c>
      <c r="B6" s="23" t="s">
        <v>51</v>
      </c>
      <c r="C6" s="23" t="s">
        <v>52</v>
      </c>
      <c r="D6" s="15" t="s">
        <v>397</v>
      </c>
      <c r="E6" s="24" t="s">
        <v>402</v>
      </c>
      <c r="F6" s="23" t="s">
        <v>1</v>
      </c>
      <c r="G6" s="23" t="s">
        <v>202</v>
      </c>
      <c r="H6" s="23" t="s">
        <v>143</v>
      </c>
      <c r="I6" s="3" t="s">
        <v>29</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48</v>
      </c>
    </row>
    <row r="7" spans="1:12" ht="54.6" customHeight="1">
      <c r="A7" s="1" t="s">
        <v>398</v>
      </c>
      <c r="B7" s="23" t="s">
        <v>51</v>
      </c>
      <c r="C7" s="23" t="s">
        <v>52</v>
      </c>
      <c r="D7" s="15" t="s">
        <v>399</v>
      </c>
      <c r="E7" s="24" t="s">
        <v>403</v>
      </c>
      <c r="F7" s="23" t="s">
        <v>1</v>
      </c>
      <c r="G7" s="23" t="s">
        <v>176</v>
      </c>
      <c r="H7" s="23" t="s">
        <v>143</v>
      </c>
      <c r="I7" s="3" t="s">
        <v>29</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48</v>
      </c>
    </row>
    <row r="8" spans="1:12" ht="54.6" customHeight="1">
      <c r="A8" s="1" t="s">
        <v>400</v>
      </c>
      <c r="B8" s="23" t="s">
        <v>51</v>
      </c>
      <c r="C8" s="23" t="s">
        <v>52</v>
      </c>
      <c r="D8" s="15" t="s">
        <v>401</v>
      </c>
      <c r="E8" s="24" t="s">
        <v>404</v>
      </c>
      <c r="F8" s="23" t="s">
        <v>1</v>
      </c>
      <c r="G8" s="23" t="s">
        <v>202</v>
      </c>
      <c r="H8" s="23" t="s">
        <v>143</v>
      </c>
      <c r="I8" s="3" t="s">
        <v>29</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48</v>
      </c>
    </row>
    <row r="9" spans="1:12" ht="54.6" customHeight="1">
      <c r="A9" s="1" t="s">
        <v>429</v>
      </c>
      <c r="B9" s="23" t="s">
        <v>51</v>
      </c>
      <c r="C9" s="23" t="s">
        <v>52</v>
      </c>
      <c r="D9" s="15" t="s">
        <v>430</v>
      </c>
      <c r="E9" s="24" t="s">
        <v>463</v>
      </c>
      <c r="F9" s="23" t="s">
        <v>1</v>
      </c>
      <c r="G9" s="23" t="s">
        <v>176</v>
      </c>
      <c r="H9" s="23" t="s">
        <v>143</v>
      </c>
      <c r="I9" s="3" t="s">
        <v>29</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48</v>
      </c>
    </row>
    <row r="10" spans="1:12" ht="54.6" customHeight="1">
      <c r="A10" s="1" t="s">
        <v>534</v>
      </c>
      <c r="B10" s="23" t="s">
        <v>51</v>
      </c>
      <c r="C10" s="23" t="s">
        <v>52</v>
      </c>
      <c r="D10" s="15" t="s">
        <v>238</v>
      </c>
      <c r="E10" s="24" t="s">
        <v>543</v>
      </c>
      <c r="F10" s="23" t="s">
        <v>1</v>
      </c>
      <c r="G10" s="23" t="s">
        <v>28</v>
      </c>
      <c r="H10" s="23" t="s">
        <v>143</v>
      </c>
      <c r="I10" s="3" t="s">
        <v>29</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48</v>
      </c>
    </row>
    <row r="11" spans="1:12" ht="54.6" customHeight="1">
      <c r="A11" s="1" t="s">
        <v>539</v>
      </c>
      <c r="B11" s="23" t="s">
        <v>51</v>
      </c>
      <c r="C11" s="23" t="s">
        <v>52</v>
      </c>
      <c r="D11" s="15" t="s">
        <v>430</v>
      </c>
      <c r="E11" s="24" t="s">
        <v>545</v>
      </c>
      <c r="F11" s="23" t="s">
        <v>1</v>
      </c>
      <c r="G11" s="23" t="s">
        <v>27</v>
      </c>
      <c r="H11" s="23" t="s">
        <v>143</v>
      </c>
      <c r="I11" s="3" t="s">
        <v>29</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48</v>
      </c>
    </row>
    <row r="12" spans="1:12" ht="54.6" customHeight="1">
      <c r="A12" s="1" t="s">
        <v>584</v>
      </c>
      <c r="B12" s="23" t="s">
        <v>51</v>
      </c>
      <c r="C12" s="23" t="s">
        <v>52</v>
      </c>
      <c r="D12" s="15" t="s">
        <v>585</v>
      </c>
      <c r="E12" s="24" t="s">
        <v>588</v>
      </c>
      <c r="F12" s="23" t="s">
        <v>1</v>
      </c>
      <c r="G12" s="23" t="s">
        <v>496</v>
      </c>
      <c r="H12" s="23" t="s">
        <v>143</v>
      </c>
      <c r="I12" s="3" t="s">
        <v>29</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48</v>
      </c>
    </row>
    <row r="13" spans="1:12" ht="54.6" customHeight="1">
      <c r="A13" s="1" t="s">
        <v>195</v>
      </c>
      <c r="B13" s="23" t="s">
        <v>33</v>
      </c>
      <c r="C13" s="23" t="s">
        <v>193</v>
      </c>
      <c r="D13" s="15" t="s">
        <v>196</v>
      </c>
      <c r="E13" s="24" t="s">
        <v>197</v>
      </c>
      <c r="F13" s="23" t="s">
        <v>1</v>
      </c>
      <c r="G13" s="23" t="s">
        <v>148</v>
      </c>
      <c r="H13" s="23" t="s">
        <v>194</v>
      </c>
      <c r="I13" s="3" t="s">
        <v>7</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205</v>
      </c>
    </row>
    <row r="14" spans="1:12" ht="54.6" customHeight="1">
      <c r="A14" s="1" t="s">
        <v>291</v>
      </c>
      <c r="B14" s="23" t="s">
        <v>8</v>
      </c>
      <c r="C14" s="23" t="s">
        <v>290</v>
      </c>
      <c r="D14" s="15" t="s">
        <v>292</v>
      </c>
      <c r="E14" s="24" t="s">
        <v>294</v>
      </c>
      <c r="F14" s="23" t="s">
        <v>25</v>
      </c>
      <c r="G14" s="23" t="s">
        <v>28</v>
      </c>
      <c r="H14" s="23" t="s">
        <v>9</v>
      </c>
      <c r="I14" s="3" t="s">
        <v>7</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66</v>
      </c>
    </row>
    <row r="15" spans="1:12" ht="54.6" customHeight="1">
      <c r="A15" s="1" t="s">
        <v>318</v>
      </c>
      <c r="B15" s="23" t="s">
        <v>33</v>
      </c>
      <c r="C15" s="23" t="s">
        <v>256</v>
      </c>
      <c r="D15" s="15" t="s">
        <v>257</v>
      </c>
      <c r="E15" s="24" t="s">
        <v>319</v>
      </c>
      <c r="F15" s="23" t="s">
        <v>1</v>
      </c>
      <c r="G15" s="23" t="s">
        <v>249</v>
      </c>
      <c r="H15" s="23" t="s">
        <v>259</v>
      </c>
      <c r="I15" s="3" t="s">
        <v>7</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205</v>
      </c>
    </row>
    <row r="16" spans="1:12" ht="54.6" customHeight="1">
      <c r="A16" s="1" t="s">
        <v>489</v>
      </c>
      <c r="B16" s="23" t="s">
        <v>33</v>
      </c>
      <c r="C16" s="23" t="s">
        <v>490</v>
      </c>
      <c r="D16" s="15" t="s">
        <v>257</v>
      </c>
      <c r="E16" s="24" t="s">
        <v>494</v>
      </c>
      <c r="F16" s="23" t="s">
        <v>1</v>
      </c>
      <c r="G16" s="23" t="s">
        <v>496</v>
      </c>
      <c r="H16" s="23" t="s">
        <v>491</v>
      </c>
      <c r="I16" s="3" t="s">
        <v>7</v>
      </c>
      <c r="J16" s="24" t="s">
        <v>3</v>
      </c>
      <c r="K16" s="62" t="str">
        <f>HYPERLINK("mailto:"&amp;VLOOKUP(L16,'CONCAT Codes'!$A$14:$G$26,5,FALSE)&amp;"?subject="&amp;_xlfn.CONCAT(C16," - APPLICANT for ",A16)&amp;"&amp;cc="&amp;'CONCAT Codes'!$A$32&amp;"&amp;body="&amp;D16&amp;"%0A%0APlease see my resume and bio for the above tour.","Click HERE to apply")</f>
        <v>Click HERE to apply</v>
      </c>
      <c r="L16" s="24" t="s">
        <v>205</v>
      </c>
    </row>
    <row r="17" spans="1:13" ht="54.6" customHeight="1">
      <c r="A17" s="1" t="s">
        <v>511</v>
      </c>
      <c r="B17" s="23" t="s">
        <v>8</v>
      </c>
      <c r="C17" s="23" t="s">
        <v>290</v>
      </c>
      <c r="D17" s="15" t="s">
        <v>512</v>
      </c>
      <c r="E17" s="24" t="s">
        <v>524</v>
      </c>
      <c r="F17" s="23" t="s">
        <v>1</v>
      </c>
      <c r="G17" s="23" t="s">
        <v>204</v>
      </c>
      <c r="H17" s="23" t="s">
        <v>9</v>
      </c>
      <c r="I17" s="3" t="s">
        <v>7</v>
      </c>
      <c r="J17" s="24" t="s">
        <v>3</v>
      </c>
      <c r="K17" s="62" t="str">
        <f>HYPERLINK("mailto:"&amp;VLOOKUP(L17,'CONCAT Codes'!$A$14:$G$26,5,FALSE)&amp;"?subject="&amp;_xlfn.CONCAT(C17," - APPLICANT for ",A17)&amp;"&amp;cc="&amp;'CONCAT Codes'!$A$32&amp;"&amp;body="&amp;D17&amp;"%0A%0APlease see my resume and bio for the above tour.","Click HERE to apply")</f>
        <v>Click HERE to apply</v>
      </c>
      <c r="L17" s="24" t="s">
        <v>66</v>
      </c>
    </row>
    <row r="18" spans="1:13" ht="54.6" customHeight="1">
      <c r="A18" s="1" t="s">
        <v>548</v>
      </c>
      <c r="B18" s="23" t="s">
        <v>0</v>
      </c>
      <c r="C18" s="23" t="s">
        <v>153</v>
      </c>
      <c r="D18" s="15" t="s">
        <v>267</v>
      </c>
      <c r="E18" s="24" t="s">
        <v>561</v>
      </c>
      <c r="F18" s="23" t="s">
        <v>1</v>
      </c>
      <c r="G18" s="23" t="s">
        <v>39</v>
      </c>
      <c r="H18" s="23" t="s">
        <v>549</v>
      </c>
      <c r="I18" s="3" t="s">
        <v>7</v>
      </c>
      <c r="J18" s="24" t="s">
        <v>3</v>
      </c>
      <c r="K18" s="62" t="str">
        <f>HYPERLINK("mailto:"&amp;VLOOKUP(L18,'CONCAT Codes'!$A$14:$G$26,5,FALSE)&amp;"?subject="&amp;_xlfn.CONCAT(C18," - APPLICANT for ",A18)&amp;"&amp;cc="&amp;'CONCAT Codes'!$A$32&amp;"&amp;body="&amp;D18&amp;"%0A%0APlease see my resume and bio for the above tour.","Click HERE to apply")</f>
        <v>Click HERE to apply</v>
      </c>
      <c r="L18" s="24" t="s">
        <v>206</v>
      </c>
    </row>
    <row r="19" spans="1:13" ht="54.6" customHeight="1">
      <c r="A19" s="1" t="s">
        <v>582</v>
      </c>
      <c r="B19" s="23" t="s">
        <v>8</v>
      </c>
      <c r="C19" s="23" t="s">
        <v>290</v>
      </c>
      <c r="D19" s="15" t="s">
        <v>583</v>
      </c>
      <c r="E19" s="24" t="s">
        <v>587</v>
      </c>
      <c r="F19" s="23" t="s">
        <v>25</v>
      </c>
      <c r="G19" s="23" t="s">
        <v>496</v>
      </c>
      <c r="H19" s="23" t="s">
        <v>9</v>
      </c>
      <c r="I19" s="3" t="s">
        <v>7</v>
      </c>
      <c r="J19" s="24" t="s">
        <v>3</v>
      </c>
      <c r="K19" s="62" t="str">
        <f>HYPERLINK("mailto:"&amp;VLOOKUP(L19,'CONCAT Codes'!$A$14:$G$26,5,FALSE)&amp;"?subject="&amp;_xlfn.CONCAT(C19," - APPLICANT for ",A19)&amp;"&amp;cc="&amp;'CONCAT Codes'!$A$32&amp;"&amp;body="&amp;D19&amp;"%0A%0APlease see my resume and bio for the above tour.","Click HERE to apply")</f>
        <v>Click HERE to apply</v>
      </c>
      <c r="L19" s="24" t="s">
        <v>66</v>
      </c>
    </row>
    <row r="20" spans="1:13" ht="285">
      <c r="A20" s="1" t="s">
        <v>589</v>
      </c>
      <c r="B20" s="23" t="s">
        <v>33</v>
      </c>
      <c r="C20" s="23" t="s">
        <v>193</v>
      </c>
      <c r="D20" s="15" t="s">
        <v>590</v>
      </c>
      <c r="E20" s="24" t="s">
        <v>597</v>
      </c>
      <c r="F20" s="23" t="s">
        <v>1</v>
      </c>
      <c r="G20" s="23" t="s">
        <v>148</v>
      </c>
      <c r="H20" s="23" t="s">
        <v>194</v>
      </c>
      <c r="I20" s="3" t="s">
        <v>7</v>
      </c>
      <c r="J20" s="24" t="s">
        <v>3</v>
      </c>
      <c r="K20" s="62" t="str">
        <f>HYPERLINK("mailto:"&amp;VLOOKUP(L20,'CONCAT Codes'!$A$14:$G$26,5,FALSE)&amp;"?subject="&amp;_xlfn.CONCAT(C20," - APPLICANT for ",A20)&amp;"&amp;cc="&amp;'CONCAT Codes'!$A$32&amp;"&amp;body="&amp;D20&amp;"%0A%0APlease see my resume and bio for the above tour.","Click HERE to apply")</f>
        <v>Click HERE to apply</v>
      </c>
      <c r="L20" s="24" t="s">
        <v>205</v>
      </c>
    </row>
    <row r="21" spans="1:13" ht="54.6" customHeight="1">
      <c r="A21" s="1" t="s">
        <v>591</v>
      </c>
      <c r="B21" s="23" t="s">
        <v>33</v>
      </c>
      <c r="C21" s="23" t="s">
        <v>193</v>
      </c>
      <c r="D21" s="15" t="s">
        <v>592</v>
      </c>
      <c r="E21" s="24" t="s">
        <v>598</v>
      </c>
      <c r="F21" s="23" t="s">
        <v>1</v>
      </c>
      <c r="G21" s="23" t="s">
        <v>148</v>
      </c>
      <c r="H21" s="23" t="s">
        <v>194</v>
      </c>
      <c r="I21" s="3" t="s">
        <v>7</v>
      </c>
      <c r="J21" s="24" t="s">
        <v>3</v>
      </c>
      <c r="K21" s="62" t="str">
        <f>HYPERLINK("mailto:"&amp;VLOOKUP(L21,'CONCAT Codes'!$A$14:$G$26,5,FALSE)&amp;"?subject="&amp;_xlfn.CONCAT(C21," - APPLICANT for ",A21)&amp;"&amp;cc="&amp;'CONCAT Codes'!$A$32&amp;"&amp;body="&amp;D21&amp;"%0A%0APlease see my resume and bio for the above tour.","Click HERE to apply")</f>
        <v>Click HERE to apply</v>
      </c>
      <c r="L21" s="24" t="s">
        <v>205</v>
      </c>
    </row>
    <row r="22" spans="1:13" ht="54.6" customHeight="1">
      <c r="A22" s="1" t="s">
        <v>269</v>
      </c>
      <c r="B22" s="23" t="s">
        <v>163</v>
      </c>
      <c r="C22" s="23" t="s">
        <v>270</v>
      </c>
      <c r="D22" s="15" t="s">
        <v>271</v>
      </c>
      <c r="E22" s="24" t="s">
        <v>272</v>
      </c>
      <c r="F22" s="23" t="s">
        <v>16</v>
      </c>
      <c r="G22" s="23" t="s">
        <v>226</v>
      </c>
      <c r="H22" s="23" t="s">
        <v>164</v>
      </c>
      <c r="I22" s="3" t="s">
        <v>11</v>
      </c>
      <c r="J22" s="24" t="s">
        <v>3</v>
      </c>
      <c r="K22" s="62" t="str">
        <f>HYPERLINK("mailto:"&amp;VLOOKUP(L22,'CONCAT Codes'!$A$14:$G$26,5,FALSE)&amp;"?subject="&amp;_xlfn.CONCAT(C22," - APPLICANT for ",A22)&amp;"&amp;cc="&amp;'CONCAT Codes'!$A$32&amp;"&amp;body="&amp;D22&amp;"%0A%0APlease see my resume and bio for the above tour.","Click HERE to apply")</f>
        <v>Click HERE to apply</v>
      </c>
      <c r="L22" s="24" t="s">
        <v>66</v>
      </c>
    </row>
    <row r="23" spans="1:13" ht="54.6" customHeight="1">
      <c r="A23" s="1" t="s">
        <v>553</v>
      </c>
      <c r="B23" s="23" t="s">
        <v>0</v>
      </c>
      <c r="C23" s="23" t="s">
        <v>554</v>
      </c>
      <c r="D23" s="15" t="s">
        <v>555</v>
      </c>
      <c r="E23" s="24" t="s">
        <v>563</v>
      </c>
      <c r="F23" s="23" t="s">
        <v>16</v>
      </c>
      <c r="G23" s="23" t="s">
        <v>275</v>
      </c>
      <c r="H23" s="23" t="s">
        <v>556</v>
      </c>
      <c r="I23" s="3" t="s">
        <v>557</v>
      </c>
      <c r="J23" s="24" t="s">
        <v>3</v>
      </c>
      <c r="K23" s="62" t="str">
        <f>HYPERLINK("mailto:"&amp;VLOOKUP(L23,'CONCAT Codes'!$A$14:$G$26,5,FALSE)&amp;"?subject="&amp;_xlfn.CONCAT(C23," - APPLICANT for ",A23)&amp;"&amp;cc="&amp;'CONCAT Codes'!$A$32&amp;"&amp;body="&amp;D23&amp;"%0A%0APlease see my resume and bio for the above tour.","Click HERE to apply")</f>
        <v>Click HERE to apply</v>
      </c>
      <c r="L23" s="24" t="s">
        <v>206</v>
      </c>
    </row>
    <row r="24" spans="1:13" ht="54.6" customHeight="1">
      <c r="A24" s="1" t="s">
        <v>581</v>
      </c>
      <c r="B24" s="23" t="s">
        <v>0</v>
      </c>
      <c r="C24" s="23" t="s">
        <v>554</v>
      </c>
      <c r="D24" s="15" t="s">
        <v>293</v>
      </c>
      <c r="E24" s="24" t="s">
        <v>586</v>
      </c>
      <c r="F24" s="23" t="s">
        <v>16</v>
      </c>
      <c r="G24" s="23"/>
      <c r="H24" s="23" t="s">
        <v>556</v>
      </c>
      <c r="I24" s="3" t="s">
        <v>557</v>
      </c>
      <c r="J24" s="24" t="s">
        <v>3</v>
      </c>
      <c r="K24" s="62" t="str">
        <f>HYPERLINK("mailto:"&amp;VLOOKUP(L24,'CONCAT Codes'!$A$14:$G$26,5,FALSE)&amp;"?subject="&amp;_xlfn.CONCAT(C24," - APPLICANT for ",A24)&amp;"&amp;cc="&amp;'CONCAT Codes'!$A$32&amp;"&amp;body="&amp;D24&amp;"%0A%0APlease see my resume and bio for the above tour.","Click HERE to apply")</f>
        <v>Click HERE to apply</v>
      </c>
      <c r="L24" s="24" t="s">
        <v>206</v>
      </c>
    </row>
    <row r="25" spans="1:13" ht="54.6" customHeight="1">
      <c r="A25" s="1" t="s">
        <v>207</v>
      </c>
      <c r="B25" s="23" t="s">
        <v>33</v>
      </c>
      <c r="C25" s="23" t="s">
        <v>208</v>
      </c>
      <c r="D25" s="1" t="s">
        <v>182</v>
      </c>
      <c r="E25" s="23" t="s">
        <v>235</v>
      </c>
      <c r="F25" s="24" t="s">
        <v>1</v>
      </c>
      <c r="G25" s="24" t="s">
        <v>40</v>
      </c>
      <c r="H25" s="24" t="s">
        <v>209</v>
      </c>
      <c r="I25" s="3" t="s">
        <v>210</v>
      </c>
      <c r="J25" s="24" t="s">
        <v>3</v>
      </c>
      <c r="K25" s="62" t="str">
        <f>HYPERLINK("mailto:"&amp;VLOOKUP(L25,'CONCAT Codes'!$A$14:$G$26,5,FALSE)&amp;"?subject="&amp;_xlfn.CONCAT(C25," - APPLICANT for ",A25)&amp;"&amp;cc="&amp;'CONCAT Codes'!$A$32&amp;"&amp;body="&amp;D25&amp;"%0A%0APlease see my resume and bio for the above tour.","Click HERE to apply")</f>
        <v>Click HERE to apply</v>
      </c>
      <c r="L25" s="24" t="s">
        <v>205</v>
      </c>
    </row>
    <row r="26" spans="1:13" ht="54.6" customHeight="1">
      <c r="A26" s="1" t="s">
        <v>343</v>
      </c>
      <c r="B26" s="23" t="s">
        <v>163</v>
      </c>
      <c r="C26" s="23" t="s">
        <v>344</v>
      </c>
      <c r="D26" s="15" t="s">
        <v>345</v>
      </c>
      <c r="E26" s="24" t="s">
        <v>357</v>
      </c>
      <c r="F26" s="23" t="s">
        <v>16</v>
      </c>
      <c r="G26" s="23" t="s">
        <v>192</v>
      </c>
      <c r="H26" s="23" t="s">
        <v>346</v>
      </c>
      <c r="I26" s="3" t="s">
        <v>360</v>
      </c>
      <c r="J26" s="24" t="s">
        <v>3</v>
      </c>
      <c r="K26" s="62" t="str">
        <f>HYPERLINK("mailto:"&amp;VLOOKUP(L26,'CONCAT Codes'!$A$14:$G$26,5,FALSE)&amp;"?subject="&amp;_xlfn.CONCAT(C26," - APPLICANT for ",A26)&amp;"&amp;cc="&amp;'CONCAT Codes'!$A$32&amp;"&amp;body="&amp;D26&amp;"%0A%0APlease see my resume and bio for the above tour.","Click HERE to apply")</f>
        <v>Click HERE to apply</v>
      </c>
      <c r="L26" s="24" t="s">
        <v>66</v>
      </c>
    </row>
    <row r="27" spans="1:13" ht="54.6" customHeight="1">
      <c r="A27" s="80" t="s">
        <v>497</v>
      </c>
      <c r="B27" s="81" t="s">
        <v>33</v>
      </c>
      <c r="C27" s="81" t="s">
        <v>498</v>
      </c>
      <c r="D27" s="80" t="s">
        <v>257</v>
      </c>
      <c r="E27" s="81" t="s">
        <v>500</v>
      </c>
      <c r="F27" s="81" t="s">
        <v>1</v>
      </c>
      <c r="G27" s="81" t="s">
        <v>496</v>
      </c>
      <c r="H27" s="81" t="s">
        <v>499</v>
      </c>
      <c r="I27" s="72" t="s">
        <v>146</v>
      </c>
      <c r="J27" s="81" t="s">
        <v>3</v>
      </c>
      <c r="K27" s="62" t="str">
        <f>HYPERLINK("mailto:"&amp;VLOOKUP(L27,'CONCAT Codes'!$A$14:$G$26,5,FALSE)&amp;"?subject="&amp;_xlfn.CONCAT(C27," - APPLICANT for ",A27)&amp;"&amp;cc="&amp;'CONCAT Codes'!$A$32&amp;"&amp;body="&amp;D27&amp;"%0A%0APlease see my resume and bio for the above tour.","Click HERE to apply")</f>
        <v>Click HERE to apply</v>
      </c>
      <c r="L27" s="81" t="s">
        <v>205</v>
      </c>
    </row>
    <row r="28" spans="1:13" ht="54.6" customHeight="1">
      <c r="A28" s="1" t="s">
        <v>300</v>
      </c>
      <c r="B28" s="23" t="s">
        <v>301</v>
      </c>
      <c r="C28" s="23" t="s">
        <v>302</v>
      </c>
      <c r="D28" s="15" t="s">
        <v>303</v>
      </c>
      <c r="E28" s="24" t="s">
        <v>312</v>
      </c>
      <c r="F28" s="23" t="s">
        <v>1</v>
      </c>
      <c r="G28" s="23" t="s">
        <v>304</v>
      </c>
      <c r="H28" s="23" t="s">
        <v>150</v>
      </c>
      <c r="I28" s="3" t="s">
        <v>2</v>
      </c>
      <c r="J28" s="24" t="s">
        <v>3</v>
      </c>
      <c r="K28" s="62" t="str">
        <f>HYPERLINK("mailto:"&amp;VLOOKUP(L28,'CONCAT Codes'!$A$14:$G$26,5,FALSE)&amp;"?subject="&amp;_xlfn.CONCAT(C28," - APPLICANT for ",A28)&amp;"&amp;cc="&amp;'CONCAT Codes'!$A$32&amp;"&amp;body="&amp;D28&amp;"%0A%0APlease see my resume and bio for the above tour.","Click HERE to apply")</f>
        <v>Click HERE to apply</v>
      </c>
      <c r="L28" s="24" t="s">
        <v>45</v>
      </c>
    </row>
    <row r="29" spans="1:13" ht="54.6" customHeight="1">
      <c r="A29" s="64" t="s">
        <v>412</v>
      </c>
      <c r="B29" s="65" t="s">
        <v>301</v>
      </c>
      <c r="C29" s="65" t="s">
        <v>302</v>
      </c>
      <c r="D29" s="66" t="s">
        <v>387</v>
      </c>
      <c r="E29" s="67" t="s">
        <v>417</v>
      </c>
      <c r="F29" s="65" t="s">
        <v>1</v>
      </c>
      <c r="G29" s="65" t="s">
        <v>413</v>
      </c>
      <c r="H29" s="65" t="s">
        <v>414</v>
      </c>
      <c r="I29" s="68" t="s">
        <v>2</v>
      </c>
      <c r="J29" s="67" t="s">
        <v>3</v>
      </c>
      <c r="K29" s="62" t="str">
        <f>HYPERLINK("mailto:"&amp;VLOOKUP(L29,'CONCAT Codes'!$A$14:$G$26,5,FALSE)&amp;"?subject="&amp;_xlfn.CONCAT(C29," - APPLICANT for ",A29)&amp;"&amp;cc="&amp;'CONCAT Codes'!$A$32&amp;"&amp;body="&amp;D29&amp;"%0A%0APlease see my resume and bio for the above tour.","Click HERE to apply")</f>
        <v>Click HERE to apply</v>
      </c>
      <c r="L29" s="24" t="s">
        <v>45</v>
      </c>
      <c r="M29" s="71"/>
    </row>
    <row r="30" spans="1:13" ht="54.6" customHeight="1">
      <c r="A30" s="1" t="s">
        <v>423</v>
      </c>
      <c r="B30" s="23" t="s">
        <v>165</v>
      </c>
      <c r="C30" s="23" t="s">
        <v>424</v>
      </c>
      <c r="D30" s="15" t="s">
        <v>425</v>
      </c>
      <c r="E30" s="24" t="s">
        <v>461</v>
      </c>
      <c r="F30" s="23" t="s">
        <v>25</v>
      </c>
      <c r="G30" s="23" t="s">
        <v>28</v>
      </c>
      <c r="H30" s="23" t="s">
        <v>150</v>
      </c>
      <c r="I30" s="3" t="s">
        <v>2</v>
      </c>
      <c r="J30" s="24" t="s">
        <v>3</v>
      </c>
      <c r="K30" s="62" t="str">
        <f>HYPERLINK("mailto:"&amp;VLOOKUP(L30,'CONCAT Codes'!$A$14:$G$26,5,FALSE)&amp;"?subject="&amp;_xlfn.CONCAT(C30," - APPLICANT for ",A30)&amp;"&amp;cc="&amp;'CONCAT Codes'!$A$32&amp;"&amp;body="&amp;D30&amp;"%0A%0APlease see my resume and bio for the above tour.","Click HERE to apply")</f>
        <v>Click HERE to apply</v>
      </c>
      <c r="L30" s="24" t="s">
        <v>260</v>
      </c>
      <c r="M30" s="71"/>
    </row>
    <row r="31" spans="1:13" ht="79.5" customHeight="1">
      <c r="A31" s="1" t="s">
        <v>451</v>
      </c>
      <c r="B31" s="23" t="s">
        <v>165</v>
      </c>
      <c r="C31" s="23" t="s">
        <v>452</v>
      </c>
      <c r="D31" s="15" t="s">
        <v>453</v>
      </c>
      <c r="E31" s="24" t="s">
        <v>469</v>
      </c>
      <c r="F31" s="23" t="s">
        <v>25</v>
      </c>
      <c r="G31" s="23" t="s">
        <v>454</v>
      </c>
      <c r="H31" s="23" t="s">
        <v>150</v>
      </c>
      <c r="I31" s="3" t="s">
        <v>2</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260</v>
      </c>
      <c r="M31" s="71"/>
    </row>
    <row r="32" spans="1:13" ht="54.6" customHeight="1">
      <c r="A32" s="1" t="s">
        <v>455</v>
      </c>
      <c r="B32" s="23" t="s">
        <v>165</v>
      </c>
      <c r="C32" s="23" t="s">
        <v>456</v>
      </c>
      <c r="D32" s="15" t="s">
        <v>457</v>
      </c>
      <c r="E32" s="24" t="s">
        <v>470</v>
      </c>
      <c r="F32" s="23" t="s">
        <v>25</v>
      </c>
      <c r="G32" s="23" t="s">
        <v>458</v>
      </c>
      <c r="H32" s="23" t="s">
        <v>150</v>
      </c>
      <c r="I32" s="3" t="s">
        <v>2</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260</v>
      </c>
      <c r="M32" s="71"/>
    </row>
    <row r="33" spans="1:13" ht="54.6" customHeight="1">
      <c r="A33" s="1" t="s">
        <v>478</v>
      </c>
      <c r="B33" s="23" t="s">
        <v>165</v>
      </c>
      <c r="C33" s="23" t="s">
        <v>479</v>
      </c>
      <c r="D33" s="15" t="s">
        <v>480</v>
      </c>
      <c r="E33" s="24" t="s">
        <v>488</v>
      </c>
      <c r="F33" s="23" t="s">
        <v>16</v>
      </c>
      <c r="G33" s="23" t="s">
        <v>481</v>
      </c>
      <c r="H33" s="23" t="s">
        <v>150</v>
      </c>
      <c r="I33" s="3" t="s">
        <v>2</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166</v>
      </c>
      <c r="M33" s="71"/>
    </row>
    <row r="34" spans="1:13" ht="54.6" customHeight="1">
      <c r="A34" s="1" t="s">
        <v>503</v>
      </c>
      <c r="B34" s="23" t="s">
        <v>165</v>
      </c>
      <c r="C34" s="23" t="s">
        <v>504</v>
      </c>
      <c r="D34" s="15" t="s">
        <v>505</v>
      </c>
      <c r="E34" s="24" t="s">
        <v>522</v>
      </c>
      <c r="F34" s="23" t="s">
        <v>25</v>
      </c>
      <c r="G34" s="23" t="s">
        <v>506</v>
      </c>
      <c r="H34" s="23" t="s">
        <v>150</v>
      </c>
      <c r="I34" s="3" t="s">
        <v>2</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260</v>
      </c>
      <c r="M34" s="71"/>
    </row>
    <row r="35" spans="1:13" ht="54.6" customHeight="1">
      <c r="A35" s="1" t="s">
        <v>517</v>
      </c>
      <c r="B35" s="23" t="s">
        <v>165</v>
      </c>
      <c r="C35" s="23" t="s">
        <v>518</v>
      </c>
      <c r="D35" s="15" t="s">
        <v>519</v>
      </c>
      <c r="E35" s="24" t="s">
        <v>523</v>
      </c>
      <c r="F35" s="23" t="s">
        <v>25</v>
      </c>
      <c r="G35" s="23" t="s">
        <v>30</v>
      </c>
      <c r="H35" s="23" t="s">
        <v>150</v>
      </c>
      <c r="I35" s="3" t="s">
        <v>2</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260</v>
      </c>
    </row>
    <row r="36" spans="1:13" ht="54.6" customHeight="1">
      <c r="A36" s="1" t="s">
        <v>550</v>
      </c>
      <c r="B36" s="23" t="s">
        <v>301</v>
      </c>
      <c r="C36" s="23" t="s">
        <v>302</v>
      </c>
      <c r="D36" s="15" t="s">
        <v>551</v>
      </c>
      <c r="E36" s="24" t="s">
        <v>562</v>
      </c>
      <c r="F36" s="23" t="s">
        <v>25</v>
      </c>
      <c r="G36" s="23" t="s">
        <v>552</v>
      </c>
      <c r="H36" s="23" t="s">
        <v>150</v>
      </c>
      <c r="I36" s="3" t="s">
        <v>2</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45</v>
      </c>
    </row>
    <row r="37" spans="1:13" ht="54.6" customHeight="1">
      <c r="A37" s="1" t="s">
        <v>576</v>
      </c>
      <c r="B37" s="23" t="s">
        <v>165</v>
      </c>
      <c r="C37" s="23" t="s">
        <v>577</v>
      </c>
      <c r="D37" s="15" t="s">
        <v>578</v>
      </c>
      <c r="E37" s="24" t="s">
        <v>580</v>
      </c>
      <c r="F37" s="23" t="s">
        <v>25</v>
      </c>
      <c r="G37" s="23" t="s">
        <v>299</v>
      </c>
      <c r="H37" s="23" t="s">
        <v>150</v>
      </c>
      <c r="I37" s="3" t="s">
        <v>2</v>
      </c>
      <c r="J37" s="24"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166</v>
      </c>
    </row>
    <row r="38" spans="1:13" ht="54.6" customHeight="1">
      <c r="A38" s="1" t="s">
        <v>482</v>
      </c>
      <c r="B38" s="23" t="s">
        <v>165</v>
      </c>
      <c r="C38" s="23" t="s">
        <v>456</v>
      </c>
      <c r="D38" s="15" t="s">
        <v>483</v>
      </c>
      <c r="E38" s="24" t="s">
        <v>486</v>
      </c>
      <c r="F38" s="23" t="s">
        <v>25</v>
      </c>
      <c r="G38" s="23" t="s">
        <v>484</v>
      </c>
      <c r="H38" s="23" t="s">
        <v>155</v>
      </c>
      <c r="I38" s="3" t="s">
        <v>487</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4" t="s">
        <v>260</v>
      </c>
    </row>
    <row r="39" spans="1:13" ht="54.6" customHeight="1">
      <c r="A39" s="1" t="s">
        <v>250</v>
      </c>
      <c r="B39" s="23" t="s">
        <v>33</v>
      </c>
      <c r="C39" s="23" t="s">
        <v>251</v>
      </c>
      <c r="D39" s="15" t="s">
        <v>252</v>
      </c>
      <c r="E39" s="24" t="s">
        <v>258</v>
      </c>
      <c r="F39" s="23" t="s">
        <v>1</v>
      </c>
      <c r="G39" s="23" t="s">
        <v>253</v>
      </c>
      <c r="H39" s="23" t="s">
        <v>254</v>
      </c>
      <c r="I39" s="3" t="s">
        <v>255</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205</v>
      </c>
    </row>
    <row r="40" spans="1:13" ht="54.6" customHeight="1">
      <c r="A40" s="1" t="s">
        <v>367</v>
      </c>
      <c r="B40" s="23" t="s">
        <v>33</v>
      </c>
      <c r="C40" s="23" t="s">
        <v>251</v>
      </c>
      <c r="D40" s="15" t="s">
        <v>368</v>
      </c>
      <c r="E40" s="24" t="s">
        <v>385</v>
      </c>
      <c r="F40" s="23" t="s">
        <v>1</v>
      </c>
      <c r="G40" s="23" t="s">
        <v>369</v>
      </c>
      <c r="H40" s="23" t="s">
        <v>155</v>
      </c>
      <c r="I40" s="3" t="s">
        <v>255</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205</v>
      </c>
    </row>
    <row r="41" spans="1:13" ht="54.6" customHeight="1">
      <c r="A41" s="1" t="s">
        <v>370</v>
      </c>
      <c r="B41" s="23" t="s">
        <v>33</v>
      </c>
      <c r="C41" s="23" t="s">
        <v>251</v>
      </c>
      <c r="D41" s="15" t="s">
        <v>371</v>
      </c>
      <c r="E41" s="24" t="s">
        <v>379</v>
      </c>
      <c r="F41" s="23" t="s">
        <v>1</v>
      </c>
      <c r="G41" s="23" t="s">
        <v>30</v>
      </c>
      <c r="H41" s="23" t="s">
        <v>254</v>
      </c>
      <c r="I41" s="3" t="s">
        <v>255</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205</v>
      </c>
    </row>
    <row r="42" spans="1:13" ht="54.6" customHeight="1">
      <c r="A42" s="1" t="s">
        <v>372</v>
      </c>
      <c r="B42" s="23" t="s">
        <v>33</v>
      </c>
      <c r="C42" s="23" t="s">
        <v>251</v>
      </c>
      <c r="D42" s="15" t="s">
        <v>384</v>
      </c>
      <c r="E42" s="24" t="s">
        <v>380</v>
      </c>
      <c r="F42" s="23" t="s">
        <v>1</v>
      </c>
      <c r="G42" s="23" t="s">
        <v>27</v>
      </c>
      <c r="H42" s="23" t="s">
        <v>254</v>
      </c>
      <c r="I42" s="3" t="s">
        <v>255</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4" t="s">
        <v>205</v>
      </c>
    </row>
    <row r="43" spans="1:13" ht="54.6" customHeight="1">
      <c r="A43" s="1" t="s">
        <v>373</v>
      </c>
      <c r="B43" s="23" t="s">
        <v>33</v>
      </c>
      <c r="C43" s="23" t="s">
        <v>251</v>
      </c>
      <c r="D43" s="15" t="s">
        <v>374</v>
      </c>
      <c r="E43" s="24" t="s">
        <v>381</v>
      </c>
      <c r="F43" s="23" t="s">
        <v>1</v>
      </c>
      <c r="G43" s="23" t="s">
        <v>30</v>
      </c>
      <c r="H43" s="23" t="s">
        <v>254</v>
      </c>
      <c r="I43" s="3" t="s">
        <v>255</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205</v>
      </c>
    </row>
    <row r="44" spans="1:13" ht="54.6" customHeight="1">
      <c r="A44" s="1" t="s">
        <v>375</v>
      </c>
      <c r="B44" s="23" t="s">
        <v>33</v>
      </c>
      <c r="C44" s="23" t="s">
        <v>251</v>
      </c>
      <c r="D44" s="15" t="s">
        <v>376</v>
      </c>
      <c r="E44" s="24" t="s">
        <v>382</v>
      </c>
      <c r="F44" s="23" t="s">
        <v>1</v>
      </c>
      <c r="G44" s="23" t="s">
        <v>30</v>
      </c>
      <c r="H44" s="23" t="s">
        <v>254</v>
      </c>
      <c r="I44" s="3" t="s">
        <v>255</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205</v>
      </c>
    </row>
    <row r="45" spans="1:13" ht="54.6" customHeight="1">
      <c r="A45" s="1" t="s">
        <v>377</v>
      </c>
      <c r="B45" s="23" t="s">
        <v>33</v>
      </c>
      <c r="C45" s="23" t="s">
        <v>251</v>
      </c>
      <c r="D45" s="15" t="s">
        <v>314</v>
      </c>
      <c r="E45" s="24" t="s">
        <v>383</v>
      </c>
      <c r="F45" s="23" t="s">
        <v>1</v>
      </c>
      <c r="G45" s="23" t="s">
        <v>30</v>
      </c>
      <c r="H45" s="23" t="s">
        <v>254</v>
      </c>
      <c r="I45" s="3" t="s">
        <v>255</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205</v>
      </c>
    </row>
    <row r="46" spans="1:13" ht="54.6" customHeight="1">
      <c r="A46" s="1" t="s">
        <v>472</v>
      </c>
      <c r="B46" s="23" t="s">
        <v>473</v>
      </c>
      <c r="C46" s="23" t="s">
        <v>474</v>
      </c>
      <c r="D46" s="15" t="s">
        <v>475</v>
      </c>
      <c r="E46" s="24" t="s">
        <v>485</v>
      </c>
      <c r="F46" s="23" t="s">
        <v>16</v>
      </c>
      <c r="G46" s="23" t="s">
        <v>476</v>
      </c>
      <c r="H46" s="23" t="s">
        <v>477</v>
      </c>
      <c r="I46" s="3" t="s">
        <v>178</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66</v>
      </c>
    </row>
    <row r="47" spans="1:13" ht="54.6" customHeight="1">
      <c r="A47" s="1" t="s">
        <v>513</v>
      </c>
      <c r="B47" s="23" t="s">
        <v>10</v>
      </c>
      <c r="C47" s="23" t="s">
        <v>514</v>
      </c>
      <c r="D47" s="15" t="s">
        <v>515</v>
      </c>
      <c r="E47" s="24" t="s">
        <v>521</v>
      </c>
      <c r="F47" s="23" t="s">
        <v>25</v>
      </c>
      <c r="G47" s="23" t="s">
        <v>27</v>
      </c>
      <c r="H47" s="23" t="s">
        <v>516</v>
      </c>
      <c r="I47" s="3" t="s">
        <v>14</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47</v>
      </c>
    </row>
    <row r="48" spans="1:13" ht="54.6" customHeight="1">
      <c r="A48" s="1" t="s">
        <v>296</v>
      </c>
      <c r="B48" s="23" t="s">
        <v>33</v>
      </c>
      <c r="C48" s="23" t="s">
        <v>173</v>
      </c>
      <c r="D48" s="15" t="s">
        <v>182</v>
      </c>
      <c r="E48" s="24" t="s">
        <v>309</v>
      </c>
      <c r="F48" s="23" t="s">
        <v>1</v>
      </c>
      <c r="G48" s="23" t="s">
        <v>183</v>
      </c>
      <c r="H48" s="23" t="s">
        <v>174</v>
      </c>
      <c r="I48" s="3" t="s">
        <v>175</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205</v>
      </c>
    </row>
    <row r="49" spans="1:12" ht="54.6" customHeight="1">
      <c r="A49" s="1" t="s">
        <v>297</v>
      </c>
      <c r="B49" s="23" t="s">
        <v>33</v>
      </c>
      <c r="C49" s="23" t="s">
        <v>173</v>
      </c>
      <c r="D49" s="15" t="s">
        <v>308</v>
      </c>
      <c r="E49" s="24" t="s">
        <v>307</v>
      </c>
      <c r="F49" s="23" t="s">
        <v>1</v>
      </c>
      <c r="G49" s="23" t="s">
        <v>35</v>
      </c>
      <c r="H49" s="23" t="s">
        <v>174</v>
      </c>
      <c r="I49" s="3" t="s">
        <v>175</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205</v>
      </c>
    </row>
    <row r="50" spans="1:12" ht="54.6" customHeight="1">
      <c r="A50" s="1" t="s">
        <v>298</v>
      </c>
      <c r="B50" s="23" t="s">
        <v>33</v>
      </c>
      <c r="C50" s="23" t="s">
        <v>173</v>
      </c>
      <c r="D50" s="15" t="s">
        <v>182</v>
      </c>
      <c r="E50" s="24" t="s">
        <v>310</v>
      </c>
      <c r="F50" s="23" t="s">
        <v>1</v>
      </c>
      <c r="G50" s="23" t="s">
        <v>299</v>
      </c>
      <c r="H50" s="23" t="s">
        <v>174</v>
      </c>
      <c r="I50" s="3" t="s">
        <v>175</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205</v>
      </c>
    </row>
    <row r="51" spans="1:12" ht="54.6" customHeight="1">
      <c r="A51" s="1" t="s">
        <v>420</v>
      </c>
      <c r="B51" s="23" t="s">
        <v>33</v>
      </c>
      <c r="C51" s="23" t="s">
        <v>173</v>
      </c>
      <c r="D51" s="15" t="s">
        <v>421</v>
      </c>
      <c r="E51" s="24" t="s">
        <v>460</v>
      </c>
      <c r="F51" s="23" t="s">
        <v>1</v>
      </c>
      <c r="G51" s="23" t="s">
        <v>35</v>
      </c>
      <c r="H51" s="23" t="s">
        <v>422</v>
      </c>
      <c r="I51" s="3" t="s">
        <v>175</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205</v>
      </c>
    </row>
    <row r="52" spans="1:12" ht="54.6" customHeight="1">
      <c r="A52" s="1" t="s">
        <v>507</v>
      </c>
      <c r="B52" s="23" t="s">
        <v>33</v>
      </c>
      <c r="C52" s="23" t="s">
        <v>442</v>
      </c>
      <c r="D52" s="15" t="s">
        <v>508</v>
      </c>
      <c r="E52" s="24" t="s">
        <v>525</v>
      </c>
      <c r="F52" s="23" t="s">
        <v>1</v>
      </c>
      <c r="G52" s="23" t="s">
        <v>247</v>
      </c>
      <c r="H52" s="23" t="s">
        <v>509</v>
      </c>
      <c r="I52" s="3" t="s">
        <v>510</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205</v>
      </c>
    </row>
    <row r="53" spans="1:12" ht="54.6" customHeight="1">
      <c r="A53" s="1" t="s">
        <v>432</v>
      </c>
      <c r="B53" s="23" t="s">
        <v>33</v>
      </c>
      <c r="C53" s="23" t="s">
        <v>433</v>
      </c>
      <c r="D53" s="15" t="s">
        <v>434</v>
      </c>
      <c r="E53" s="24" t="s">
        <v>464</v>
      </c>
      <c r="F53" s="23" t="s">
        <v>1</v>
      </c>
      <c r="G53" s="23" t="s">
        <v>435</v>
      </c>
      <c r="H53" s="23" t="s">
        <v>436</v>
      </c>
      <c r="I53" s="3" t="s">
        <v>437</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205</v>
      </c>
    </row>
    <row r="54" spans="1:12" ht="54.6" customHeight="1">
      <c r="A54" s="1" t="s">
        <v>438</v>
      </c>
      <c r="B54" s="23" t="s">
        <v>33</v>
      </c>
      <c r="C54" s="23" t="s">
        <v>433</v>
      </c>
      <c r="D54" s="15" t="s">
        <v>439</v>
      </c>
      <c r="E54" s="24" t="s">
        <v>465</v>
      </c>
      <c r="F54" s="23" t="s">
        <v>1</v>
      </c>
      <c r="G54" s="23" t="s">
        <v>440</v>
      </c>
      <c r="H54" s="23" t="s">
        <v>436</v>
      </c>
      <c r="I54" s="3" t="s">
        <v>437</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205</v>
      </c>
    </row>
    <row r="55" spans="1:12" ht="54.6" customHeight="1">
      <c r="A55" s="1" t="s">
        <v>441</v>
      </c>
      <c r="B55" s="23" t="s">
        <v>33</v>
      </c>
      <c r="C55" s="23" t="s">
        <v>442</v>
      </c>
      <c r="D55" s="15" t="s">
        <v>443</v>
      </c>
      <c r="E55" s="24" t="s">
        <v>466</v>
      </c>
      <c r="F55" s="23" t="s">
        <v>1</v>
      </c>
      <c r="G55" s="23" t="s">
        <v>444</v>
      </c>
      <c r="H55" s="23" t="s">
        <v>436</v>
      </c>
      <c r="I55" s="3" t="s">
        <v>437</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205</v>
      </c>
    </row>
    <row r="56" spans="1:12" ht="54.6" customHeight="1">
      <c r="A56" s="1" t="s">
        <v>445</v>
      </c>
      <c r="B56" s="23" t="s">
        <v>33</v>
      </c>
      <c r="C56" s="23" t="s">
        <v>433</v>
      </c>
      <c r="D56" s="15" t="s">
        <v>446</v>
      </c>
      <c r="E56" s="24" t="s">
        <v>467</v>
      </c>
      <c r="F56" s="23" t="s">
        <v>1</v>
      </c>
      <c r="G56" s="23" t="s">
        <v>447</v>
      </c>
      <c r="H56" s="23" t="s">
        <v>436</v>
      </c>
      <c r="I56" s="3" t="s">
        <v>437</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205</v>
      </c>
    </row>
    <row r="57" spans="1:12" ht="54.6" customHeight="1">
      <c r="A57" s="1" t="s">
        <v>448</v>
      </c>
      <c r="B57" s="23" t="s">
        <v>33</v>
      </c>
      <c r="C57" s="23" t="s">
        <v>442</v>
      </c>
      <c r="D57" s="15" t="s">
        <v>449</v>
      </c>
      <c r="E57" s="24" t="s">
        <v>468</v>
      </c>
      <c r="F57" s="23" t="s">
        <v>1</v>
      </c>
      <c r="G57" s="23" t="s">
        <v>450</v>
      </c>
      <c r="H57" s="23" t="s">
        <v>436</v>
      </c>
      <c r="I57" s="3" t="s">
        <v>437</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205</v>
      </c>
    </row>
    <row r="58" spans="1:12" ht="54.6" customHeight="1">
      <c r="A58" s="1" t="s">
        <v>313</v>
      </c>
      <c r="B58" s="23" t="s">
        <v>33</v>
      </c>
      <c r="C58" s="23" t="s">
        <v>154</v>
      </c>
      <c r="D58" s="15" t="s">
        <v>314</v>
      </c>
      <c r="E58" s="24" t="s">
        <v>317</v>
      </c>
      <c r="F58" s="23" t="s">
        <v>1</v>
      </c>
      <c r="G58" s="23" t="s">
        <v>152</v>
      </c>
      <c r="H58" s="23" t="s">
        <v>315</v>
      </c>
      <c r="I58" s="3" t="s">
        <v>316</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205</v>
      </c>
    </row>
    <row r="59" spans="1:12" ht="54.6" customHeight="1">
      <c r="A59" s="1" t="s">
        <v>305</v>
      </c>
      <c r="B59" s="23" t="s">
        <v>33</v>
      </c>
      <c r="C59" s="23" t="s">
        <v>232</v>
      </c>
      <c r="D59" s="15" t="s">
        <v>306</v>
      </c>
      <c r="E59" s="24" t="s">
        <v>311</v>
      </c>
      <c r="F59" s="23" t="s">
        <v>1</v>
      </c>
      <c r="G59" s="23" t="s">
        <v>35</v>
      </c>
      <c r="H59" s="23" t="s">
        <v>233</v>
      </c>
      <c r="I59" s="3" t="s">
        <v>234</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205</v>
      </c>
    </row>
    <row r="60" spans="1:12" ht="166.5" customHeight="1">
      <c r="A60" s="1" t="s">
        <v>391</v>
      </c>
      <c r="B60" s="23" t="s">
        <v>33</v>
      </c>
      <c r="C60" s="23" t="s">
        <v>392</v>
      </c>
      <c r="D60" s="15" t="s">
        <v>393</v>
      </c>
      <c r="E60" s="24" t="s">
        <v>405</v>
      </c>
      <c r="F60" s="23" t="s">
        <v>1</v>
      </c>
      <c r="G60" s="23" t="s">
        <v>247</v>
      </c>
      <c r="H60" s="23" t="s">
        <v>394</v>
      </c>
      <c r="I60" s="3" t="s">
        <v>395</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205</v>
      </c>
    </row>
    <row r="61" spans="1:12" ht="54.6" customHeight="1">
      <c r="A61" s="1" t="s">
        <v>411</v>
      </c>
      <c r="B61" s="23" t="s">
        <v>33</v>
      </c>
      <c r="C61" s="23" t="s">
        <v>392</v>
      </c>
      <c r="D61" s="15" t="s">
        <v>393</v>
      </c>
      <c r="E61" s="24" t="s">
        <v>415</v>
      </c>
      <c r="F61" s="23" t="s">
        <v>1</v>
      </c>
      <c r="G61" s="23" t="s">
        <v>247</v>
      </c>
      <c r="H61" s="23" t="s">
        <v>394</v>
      </c>
      <c r="I61" s="3" t="s">
        <v>395</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205</v>
      </c>
    </row>
    <row r="62" spans="1:12" ht="54.6" customHeight="1">
      <c r="A62" s="1" t="s">
        <v>185</v>
      </c>
      <c r="B62" s="23" t="s">
        <v>33</v>
      </c>
      <c r="C62" s="23" t="s">
        <v>162</v>
      </c>
      <c r="D62" s="15" t="s">
        <v>186</v>
      </c>
      <c r="E62" s="24" t="s">
        <v>188</v>
      </c>
      <c r="F62" s="23" t="s">
        <v>1</v>
      </c>
      <c r="G62" s="23" t="s">
        <v>149</v>
      </c>
      <c r="H62" s="23" t="s">
        <v>187</v>
      </c>
      <c r="I62" s="3" t="s">
        <v>31</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205</v>
      </c>
    </row>
    <row r="63" spans="1:12" ht="54.6" customHeight="1">
      <c r="A63" s="1" t="s">
        <v>227</v>
      </c>
      <c r="B63" s="23" t="s">
        <v>37</v>
      </c>
      <c r="C63" s="23" t="s">
        <v>179</v>
      </c>
      <c r="D63" s="15" t="s">
        <v>228</v>
      </c>
      <c r="E63" s="24" t="s">
        <v>230</v>
      </c>
      <c r="F63" s="23" t="s">
        <v>25</v>
      </c>
      <c r="G63" s="23" t="s">
        <v>229</v>
      </c>
      <c r="H63" s="23" t="s">
        <v>189</v>
      </c>
      <c r="I63" s="3" t="s">
        <v>31</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50</v>
      </c>
    </row>
    <row r="64" spans="1:12" ht="54.6" customHeight="1">
      <c r="A64" s="1" t="s">
        <v>244</v>
      </c>
      <c r="B64" s="23" t="s">
        <v>6</v>
      </c>
      <c r="C64" s="23" t="s">
        <v>144</v>
      </c>
      <c r="D64" s="15" t="s">
        <v>245</v>
      </c>
      <c r="E64" s="24" t="s">
        <v>248</v>
      </c>
      <c r="F64" s="23" t="s">
        <v>1</v>
      </c>
      <c r="G64" s="23" t="s">
        <v>246</v>
      </c>
      <c r="H64" s="23" t="s">
        <v>145</v>
      </c>
      <c r="I64" s="3" t="s">
        <v>31</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63" t="s">
        <v>50</v>
      </c>
    </row>
    <row r="65" spans="1:12" ht="54.6" customHeight="1">
      <c r="A65" s="1" t="s">
        <v>283</v>
      </c>
      <c r="B65" s="23" t="s">
        <v>6</v>
      </c>
      <c r="C65" s="23" t="s">
        <v>144</v>
      </c>
      <c r="D65" s="15" t="s">
        <v>151</v>
      </c>
      <c r="E65" s="24" t="s">
        <v>284</v>
      </c>
      <c r="F65" s="23" t="s">
        <v>25</v>
      </c>
      <c r="G65" s="23" t="s">
        <v>152</v>
      </c>
      <c r="H65" s="23" t="s">
        <v>145</v>
      </c>
      <c r="I65" s="3" t="s">
        <v>31</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50</v>
      </c>
    </row>
    <row r="66" spans="1:12" ht="54.6" customHeight="1">
      <c r="A66" s="1" t="s">
        <v>526</v>
      </c>
      <c r="B66" s="23" t="s">
        <v>33</v>
      </c>
      <c r="C66" s="23" t="s">
        <v>527</v>
      </c>
      <c r="D66" s="15" t="s">
        <v>182</v>
      </c>
      <c r="E66" s="24" t="s">
        <v>546</v>
      </c>
      <c r="F66" s="23" t="s">
        <v>1</v>
      </c>
      <c r="G66" s="23" t="s">
        <v>528</v>
      </c>
      <c r="H66" s="23" t="s">
        <v>529</v>
      </c>
      <c r="I66" s="3" t="s">
        <v>530</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205</v>
      </c>
    </row>
    <row r="67" spans="1:12" ht="54.6" customHeight="1">
      <c r="A67" s="1" t="s">
        <v>287</v>
      </c>
      <c r="B67" s="23" t="s">
        <v>6</v>
      </c>
      <c r="C67" s="23" t="s">
        <v>34</v>
      </c>
      <c r="D67" s="15" t="s">
        <v>288</v>
      </c>
      <c r="E67" s="24" t="s">
        <v>289</v>
      </c>
      <c r="F67" s="23" t="s">
        <v>25</v>
      </c>
      <c r="G67" s="23" t="s">
        <v>226</v>
      </c>
      <c r="H67" s="23" t="s">
        <v>12</v>
      </c>
      <c r="I67" s="3" t="s">
        <v>13</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50</v>
      </c>
    </row>
    <row r="68" spans="1:12" ht="54.6" customHeight="1">
      <c r="A68" s="1" t="s">
        <v>321</v>
      </c>
      <c r="B68" s="23" t="s">
        <v>6</v>
      </c>
      <c r="C68" s="23" t="s">
        <v>34</v>
      </c>
      <c r="D68" s="15" t="s">
        <v>292</v>
      </c>
      <c r="E68" s="24" t="s">
        <v>322</v>
      </c>
      <c r="F68" s="23" t="s">
        <v>1</v>
      </c>
      <c r="G68" s="23" t="s">
        <v>274</v>
      </c>
      <c r="H68" s="23" t="s">
        <v>12</v>
      </c>
      <c r="I68" s="3" t="s">
        <v>13</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50</v>
      </c>
    </row>
    <row r="69" spans="1:12" ht="54.6" customHeight="1">
      <c r="A69" s="1" t="s">
        <v>459</v>
      </c>
      <c r="B69" s="23" t="s">
        <v>6</v>
      </c>
      <c r="C69" s="23" t="s">
        <v>34</v>
      </c>
      <c r="D69" s="15" t="s">
        <v>273</v>
      </c>
      <c r="E69" s="24" t="s">
        <v>471</v>
      </c>
      <c r="F69" s="23" t="s">
        <v>1</v>
      </c>
      <c r="G69" s="23" t="s">
        <v>274</v>
      </c>
      <c r="H69" s="23" t="s">
        <v>12</v>
      </c>
      <c r="I69" s="3" t="s">
        <v>13</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50</v>
      </c>
    </row>
    <row r="70" spans="1:12" ht="54.6" customHeight="1">
      <c r="A70" s="73" t="s">
        <v>501</v>
      </c>
      <c r="B70" s="74" t="s">
        <v>0</v>
      </c>
      <c r="C70" s="74" t="s">
        <v>225</v>
      </c>
      <c r="D70" s="75" t="s">
        <v>502</v>
      </c>
      <c r="E70" s="76" t="s">
        <v>520</v>
      </c>
      <c r="F70" s="74" t="s">
        <v>25</v>
      </c>
      <c r="G70" s="74" t="s">
        <v>28</v>
      </c>
      <c r="H70" s="74" t="s">
        <v>406</v>
      </c>
      <c r="I70" s="77" t="s">
        <v>13</v>
      </c>
      <c r="J70" s="76" t="s">
        <v>3</v>
      </c>
      <c r="K70" s="78" t="str">
        <f>HYPERLINK("mailto:"&amp;VLOOKUP(L70,'CONCAT Codes'!$A$14:$G$26,5,FALSE)&amp;"?subject="&amp;_xlfn.CONCAT(C70," - APPLICANT for ",A70)&amp;"&amp;cc="&amp;'CONCAT Codes'!$A$32&amp;"&amp;body="&amp;D70&amp;"%0A%0APlease see my resume and bio for the above tour.","Click HERE to apply")</f>
        <v>Click HERE to apply</v>
      </c>
      <c r="L70" s="76" t="s">
        <v>206</v>
      </c>
    </row>
    <row r="71" spans="1:12" ht="54.6" customHeight="1">
      <c r="A71" s="1" t="s">
        <v>568</v>
      </c>
      <c r="B71" s="23" t="s">
        <v>33</v>
      </c>
      <c r="C71" s="23" t="s">
        <v>569</v>
      </c>
      <c r="D71" s="15" t="s">
        <v>257</v>
      </c>
      <c r="E71" s="24" t="s">
        <v>573</v>
      </c>
      <c r="F71" s="23" t="s">
        <v>1</v>
      </c>
      <c r="G71" s="23" t="s">
        <v>570</v>
      </c>
      <c r="H71" s="23" t="s">
        <v>571</v>
      </c>
      <c r="I71" s="3" t="s">
        <v>13</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205</v>
      </c>
    </row>
    <row r="72" spans="1:12" ht="54.6" customHeight="1">
      <c r="A72" s="1" t="s">
        <v>565</v>
      </c>
      <c r="B72" s="23" t="s">
        <v>6</v>
      </c>
      <c r="C72" s="23" t="s">
        <v>180</v>
      </c>
      <c r="D72" s="15" t="s">
        <v>292</v>
      </c>
      <c r="E72" s="24" t="s">
        <v>566</v>
      </c>
      <c r="F72" s="23" t="s">
        <v>25</v>
      </c>
      <c r="G72" s="23" t="s">
        <v>274</v>
      </c>
      <c r="H72" s="23" t="s">
        <v>181</v>
      </c>
      <c r="I72" s="3" t="s">
        <v>38</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260</v>
      </c>
    </row>
    <row r="73" spans="1:12" ht="54.6" customHeight="1">
      <c r="A73" s="1" t="s">
        <v>156</v>
      </c>
      <c r="B73" s="23" t="s">
        <v>157</v>
      </c>
      <c r="C73" s="23" t="s">
        <v>158</v>
      </c>
      <c r="D73" s="1" t="s">
        <v>159</v>
      </c>
      <c r="E73" s="23" t="s">
        <v>161</v>
      </c>
      <c r="F73" s="23" t="s">
        <v>16</v>
      </c>
      <c r="G73" s="23" t="s">
        <v>35</v>
      </c>
      <c r="H73" s="23" t="s">
        <v>160</v>
      </c>
      <c r="I73" s="3" t="s">
        <v>15</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66</v>
      </c>
    </row>
    <row r="74" spans="1:12" ht="54.6" customHeight="1">
      <c r="A74" s="1" t="s">
        <v>200</v>
      </c>
      <c r="B74" s="23" t="s">
        <v>37</v>
      </c>
      <c r="C74" s="23" t="s">
        <v>198</v>
      </c>
      <c r="D74" s="15" t="s">
        <v>201</v>
      </c>
      <c r="E74" s="24" t="s">
        <v>203</v>
      </c>
      <c r="F74" s="23" t="s">
        <v>1</v>
      </c>
      <c r="G74" s="23" t="s">
        <v>27</v>
      </c>
      <c r="H74" s="23" t="s">
        <v>199</v>
      </c>
      <c r="I74" s="3" t="s">
        <v>15</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50</v>
      </c>
    </row>
    <row r="75" spans="1:12" ht="54.6" customHeight="1">
      <c r="A75" s="1" t="s">
        <v>407</v>
      </c>
      <c r="B75" s="23" t="s">
        <v>263</v>
      </c>
      <c r="C75" s="23" t="s">
        <v>408</v>
      </c>
      <c r="D75" s="15" t="s">
        <v>409</v>
      </c>
      <c r="E75" s="24" t="s">
        <v>416</v>
      </c>
      <c r="F75" s="23" t="s">
        <v>16</v>
      </c>
      <c r="G75" s="23" t="s">
        <v>275</v>
      </c>
      <c r="H75" s="23" t="s">
        <v>410</v>
      </c>
      <c r="I75" s="3" t="s">
        <v>15</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66</v>
      </c>
    </row>
    <row r="76" spans="1:12" ht="54.6" customHeight="1">
      <c r="A76" s="1" t="s">
        <v>492</v>
      </c>
      <c r="B76" s="23" t="s">
        <v>157</v>
      </c>
      <c r="C76" s="23" t="s">
        <v>158</v>
      </c>
      <c r="D76" s="15" t="s">
        <v>493</v>
      </c>
      <c r="E76" s="24" t="s">
        <v>495</v>
      </c>
      <c r="F76" s="23" t="s">
        <v>16</v>
      </c>
      <c r="G76" s="23" t="s">
        <v>35</v>
      </c>
      <c r="H76" s="23" t="s">
        <v>160</v>
      </c>
      <c r="I76" s="3" t="s">
        <v>15</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66</v>
      </c>
    </row>
    <row r="77" spans="1:12" ht="54.6" customHeight="1">
      <c r="A77" s="1" t="s">
        <v>531</v>
      </c>
      <c r="B77" s="23" t="s">
        <v>37</v>
      </c>
      <c r="C77" s="23" t="s">
        <v>532</v>
      </c>
      <c r="D77" s="15" t="s">
        <v>533</v>
      </c>
      <c r="E77" s="24" t="s">
        <v>542</v>
      </c>
      <c r="F77" s="23" t="s">
        <v>25</v>
      </c>
      <c r="G77" s="23" t="s">
        <v>299</v>
      </c>
      <c r="H77" s="23" t="s">
        <v>155</v>
      </c>
      <c r="I77" s="3" t="s">
        <v>15</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50</v>
      </c>
    </row>
    <row r="78" spans="1:12" ht="54.6" customHeight="1">
      <c r="A78" s="1" t="s">
        <v>593</v>
      </c>
      <c r="B78" s="23" t="s">
        <v>37</v>
      </c>
      <c r="C78" s="23" t="s">
        <v>594</v>
      </c>
      <c r="D78" s="15" t="s">
        <v>595</v>
      </c>
      <c r="E78" s="24" t="s">
        <v>599</v>
      </c>
      <c r="F78" s="23" t="s">
        <v>25</v>
      </c>
      <c r="G78" s="23" t="s">
        <v>148</v>
      </c>
      <c r="H78" s="23" t="s">
        <v>596</v>
      </c>
      <c r="I78" s="3" t="s">
        <v>15</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50</v>
      </c>
    </row>
    <row r="79" spans="1:12" ht="54.6" customHeight="1">
      <c r="A79" s="1" t="s">
        <v>276</v>
      </c>
      <c r="B79" s="23" t="s">
        <v>10</v>
      </c>
      <c r="C79" s="23" t="s">
        <v>277</v>
      </c>
      <c r="D79" s="15" t="s">
        <v>278</v>
      </c>
      <c r="E79" s="24" t="s">
        <v>281</v>
      </c>
      <c r="F79" s="23" t="s">
        <v>1</v>
      </c>
      <c r="G79" s="23" t="s">
        <v>53</v>
      </c>
      <c r="H79" s="23" t="s">
        <v>279</v>
      </c>
      <c r="I79" s="3" t="s">
        <v>280</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47</v>
      </c>
    </row>
    <row r="80" spans="1:12" ht="54.6" customHeight="1">
      <c r="A80" s="1" t="s">
        <v>426</v>
      </c>
      <c r="B80" s="23" t="s">
        <v>418</v>
      </c>
      <c r="C80" s="23" t="s">
        <v>419</v>
      </c>
      <c r="D80" s="15" t="s">
        <v>427</v>
      </c>
      <c r="E80" s="24" t="s">
        <v>462</v>
      </c>
      <c r="F80" s="23" t="s">
        <v>1</v>
      </c>
      <c r="G80" s="23" t="s">
        <v>428</v>
      </c>
      <c r="H80" s="23" t="s">
        <v>4</v>
      </c>
      <c r="I80" s="3"/>
      <c r="J80" s="24" t="s">
        <v>5</v>
      </c>
      <c r="K80" s="62" t="str">
        <f>HYPERLINK("mailto:"&amp;VLOOKUP(L80,'CONCAT Codes'!$A$14:$G$26,5,FALSE)&amp;"?subject="&amp;_xlfn.CONCAT(C80," - APPLICANT for ",A80)&amp;"&amp;cc="&amp;'CONCAT Codes'!$A$32&amp;"&amp;body="&amp;D80&amp;"%0A%0APlease see my resume and bio for the above tour.","Click HERE to apply")</f>
        <v>Click HERE to apply</v>
      </c>
      <c r="L80" s="24" t="s">
        <v>48</v>
      </c>
    </row>
    <row r="81" spans="1:12" ht="54.6" customHeight="1">
      <c r="A81" s="1" t="s">
        <v>262</v>
      </c>
      <c r="B81" s="23" t="s">
        <v>263</v>
      </c>
      <c r="C81" s="23" t="s">
        <v>264</v>
      </c>
      <c r="D81" s="15" t="s">
        <v>265</v>
      </c>
      <c r="E81" s="24" t="s">
        <v>268</v>
      </c>
      <c r="F81" s="23" t="s">
        <v>16</v>
      </c>
      <c r="G81" s="23" t="s">
        <v>36</v>
      </c>
      <c r="H81" s="23" t="s">
        <v>286</v>
      </c>
      <c r="I81" s="3"/>
      <c r="J81" s="24" t="s">
        <v>266</v>
      </c>
      <c r="K81" s="62" t="str">
        <f>HYPERLINK("mailto:"&amp;VLOOKUP(L81,'CONCAT Codes'!$A$14:$G$26,5,FALSE)&amp;"?subject="&amp;_xlfn.CONCAT(C81," - APPLICANT for ",A81)&amp;"&amp;cc="&amp;'CONCAT Codes'!$A$32&amp;"&amp;body="&amp;D81&amp;"%0A%0APlease see my resume and bio for the above tour.","Click HERE to apply")</f>
        <v>Click HERE to apply</v>
      </c>
      <c r="L81" s="24" t="s">
        <v>66</v>
      </c>
    </row>
    <row r="82" spans="1:12" ht="54.6" customHeight="1">
      <c r="A82" s="1" t="s">
        <v>325</v>
      </c>
      <c r="B82" s="23" t="s">
        <v>51</v>
      </c>
      <c r="C82" s="23" t="s">
        <v>324</v>
      </c>
      <c r="D82" s="15" t="s">
        <v>267</v>
      </c>
      <c r="E82" s="24" t="s">
        <v>358</v>
      </c>
      <c r="F82" s="23" t="s">
        <v>1</v>
      </c>
      <c r="G82" s="23" t="s">
        <v>35</v>
      </c>
      <c r="H82" s="23" t="s">
        <v>4</v>
      </c>
      <c r="I82" s="3"/>
      <c r="J82" s="24" t="s">
        <v>5</v>
      </c>
      <c r="K82" s="62" t="str">
        <f>HYPERLINK("mailto:"&amp;VLOOKUP(L82,'CONCAT Codes'!$A$14:$G$26,5,FALSE)&amp;"?subject="&amp;_xlfn.CONCAT(C82," - APPLICANT for ",A82)&amp;"&amp;cc="&amp;'CONCAT Codes'!$A$32&amp;"&amp;body="&amp;D82&amp;"%0A%0APlease see my resume and bio for the above tour.","Click HERE to apply")</f>
        <v>Click HERE to apply</v>
      </c>
      <c r="L82" s="24" t="s">
        <v>48</v>
      </c>
    </row>
    <row r="83" spans="1:12" ht="54.6" customHeight="1">
      <c r="A83" s="1" t="s">
        <v>326</v>
      </c>
      <c r="B83" s="23" t="s">
        <v>51</v>
      </c>
      <c r="C83" s="23" t="s">
        <v>324</v>
      </c>
      <c r="D83" s="15" t="s">
        <v>327</v>
      </c>
      <c r="E83" s="24" t="s">
        <v>359</v>
      </c>
      <c r="F83" s="23" t="s">
        <v>1</v>
      </c>
      <c r="G83" s="23" t="s">
        <v>39</v>
      </c>
      <c r="H83" s="23" t="s">
        <v>4</v>
      </c>
      <c r="I83" s="3"/>
      <c r="J83" s="24" t="s">
        <v>5</v>
      </c>
      <c r="K83" s="62" t="str">
        <f>HYPERLINK("mailto:"&amp;VLOOKUP(L83,'CONCAT Codes'!$A$14:$G$26,5,FALSE)&amp;"?subject="&amp;_xlfn.CONCAT(C83," - APPLICANT for ",A83)&amp;"&amp;cc="&amp;'CONCAT Codes'!$A$32&amp;"&amp;body="&amp;D83&amp;"%0A%0APlease see my resume and bio for the above tour.","Click HERE to apply")</f>
        <v>Click HERE to apply</v>
      </c>
      <c r="L83" s="24" t="s">
        <v>48</v>
      </c>
    </row>
    <row r="84" spans="1:12" ht="54.6" customHeight="1">
      <c r="A84" s="1" t="s">
        <v>328</v>
      </c>
      <c r="B84" s="23" t="s">
        <v>51</v>
      </c>
      <c r="C84" s="23" t="s">
        <v>324</v>
      </c>
      <c r="D84" s="15" t="s">
        <v>329</v>
      </c>
      <c r="E84" s="24" t="s">
        <v>349</v>
      </c>
      <c r="F84" s="23" t="s">
        <v>1</v>
      </c>
      <c r="G84" s="23" t="s">
        <v>35</v>
      </c>
      <c r="H84" s="23" t="s">
        <v>4</v>
      </c>
      <c r="I84" s="3"/>
      <c r="J84" s="24" t="s">
        <v>5</v>
      </c>
      <c r="K84" s="62" t="str">
        <f>HYPERLINK("mailto:"&amp;VLOOKUP(L84,'CONCAT Codes'!$A$14:$G$26,5,FALSE)&amp;"?subject="&amp;_xlfn.CONCAT(C84," - APPLICANT for ",A84)&amp;"&amp;cc="&amp;'CONCAT Codes'!$A$32&amp;"&amp;body="&amp;D84&amp;"%0A%0APlease see my resume and bio for the above tour.","Click HERE to apply")</f>
        <v>Click HERE to apply</v>
      </c>
      <c r="L84" s="24" t="s">
        <v>48</v>
      </c>
    </row>
    <row r="85" spans="1:12" ht="54.6" customHeight="1">
      <c r="A85" s="1" t="s">
        <v>330</v>
      </c>
      <c r="B85" s="23" t="s">
        <v>51</v>
      </c>
      <c r="C85" s="23" t="s">
        <v>324</v>
      </c>
      <c r="D85" s="15" t="s">
        <v>331</v>
      </c>
      <c r="E85" s="24" t="s">
        <v>350</v>
      </c>
      <c r="F85" s="23" t="s">
        <v>1</v>
      </c>
      <c r="G85" s="23" t="s">
        <v>332</v>
      </c>
      <c r="H85" s="23" t="s">
        <v>4</v>
      </c>
      <c r="I85" s="3"/>
      <c r="J85" s="24" t="s">
        <v>5</v>
      </c>
      <c r="K85" s="62" t="str">
        <f>HYPERLINK("mailto:"&amp;VLOOKUP(L85,'CONCAT Codes'!$A$14:$G$26,5,FALSE)&amp;"?subject="&amp;_xlfn.CONCAT(C85," - APPLICANT for ",A85)&amp;"&amp;cc="&amp;'CONCAT Codes'!$A$32&amp;"&amp;body="&amp;D85&amp;"%0A%0APlease see my resume and bio for the above tour.","Click HERE to apply")</f>
        <v>Click HERE to apply</v>
      </c>
      <c r="L85" s="24" t="s">
        <v>48</v>
      </c>
    </row>
    <row r="86" spans="1:12" ht="54.6" customHeight="1">
      <c r="A86" s="1" t="s">
        <v>333</v>
      </c>
      <c r="B86" s="23" t="s">
        <v>51</v>
      </c>
      <c r="C86" s="23" t="s">
        <v>324</v>
      </c>
      <c r="D86" s="15" t="s">
        <v>334</v>
      </c>
      <c r="E86" s="24" t="s">
        <v>351</v>
      </c>
      <c r="F86" s="23" t="s">
        <v>1</v>
      </c>
      <c r="G86" s="23" t="s">
        <v>332</v>
      </c>
      <c r="H86" s="23" t="s">
        <v>4</v>
      </c>
      <c r="I86" s="3"/>
      <c r="J86" s="24" t="s">
        <v>5</v>
      </c>
      <c r="K86" s="62" t="str">
        <f>HYPERLINK("mailto:"&amp;VLOOKUP(L86,'CONCAT Codes'!$A$14:$G$26,5,FALSE)&amp;"?subject="&amp;_xlfn.CONCAT(C86," - APPLICANT for ",A86)&amp;"&amp;cc="&amp;'CONCAT Codes'!$A$32&amp;"&amp;body="&amp;D86&amp;"%0A%0APlease see my resume and bio for the above tour.","Click HERE to apply")</f>
        <v>Click HERE to apply</v>
      </c>
      <c r="L86" s="24" t="s">
        <v>48</v>
      </c>
    </row>
    <row r="87" spans="1:12" ht="167.1" customHeight="1">
      <c r="A87" s="1" t="s">
        <v>335</v>
      </c>
      <c r="B87" s="23" t="s">
        <v>51</v>
      </c>
      <c r="C87" s="23" t="s">
        <v>324</v>
      </c>
      <c r="D87" s="15" t="s">
        <v>336</v>
      </c>
      <c r="E87" s="24" t="s">
        <v>352</v>
      </c>
      <c r="F87" s="23" t="s">
        <v>1</v>
      </c>
      <c r="G87" s="23" t="s">
        <v>332</v>
      </c>
      <c r="H87" s="23" t="s">
        <v>4</v>
      </c>
      <c r="I87" s="3"/>
      <c r="J87" s="24" t="s">
        <v>5</v>
      </c>
      <c r="K87" s="62" t="str">
        <f>HYPERLINK("mailto:"&amp;VLOOKUP(L87,'CONCAT Codes'!$A$14:$G$26,5,FALSE)&amp;"?subject="&amp;_xlfn.CONCAT(C87," - APPLICANT for ",A87)&amp;"&amp;cc="&amp;'CONCAT Codes'!$A$32&amp;"&amp;body="&amp;D87&amp;"%0A%0APlease see my resume and bio for the above tour.","Click HERE to apply")</f>
        <v>Click HERE to apply</v>
      </c>
      <c r="L87" s="24" t="s">
        <v>48</v>
      </c>
    </row>
    <row r="88" spans="1:12" ht="54.6" customHeight="1">
      <c r="A88" s="1" t="s">
        <v>337</v>
      </c>
      <c r="B88" s="23" t="s">
        <v>51</v>
      </c>
      <c r="C88" s="23" t="s">
        <v>324</v>
      </c>
      <c r="D88" s="15" t="s">
        <v>338</v>
      </c>
      <c r="E88" s="24" t="s">
        <v>353</v>
      </c>
      <c r="F88" s="23" t="s">
        <v>1</v>
      </c>
      <c r="G88" s="23" t="s">
        <v>275</v>
      </c>
      <c r="H88" s="23" t="s">
        <v>4</v>
      </c>
      <c r="I88" s="3"/>
      <c r="J88" s="24" t="s">
        <v>5</v>
      </c>
      <c r="K88" s="62" t="str">
        <f>HYPERLINK("mailto:"&amp;VLOOKUP(L88,'CONCAT Codes'!$A$14:$G$26,5,FALSE)&amp;"?subject="&amp;_xlfn.CONCAT(C88," - APPLICANT for ",A88)&amp;"&amp;cc="&amp;'CONCAT Codes'!$A$32&amp;"&amp;body="&amp;D88&amp;"%0A%0APlease see my resume and bio for the above tour.","Click HERE to apply")</f>
        <v>Click HERE to apply</v>
      </c>
      <c r="L88" s="24" t="s">
        <v>48</v>
      </c>
    </row>
    <row r="89" spans="1:12" ht="54.6" customHeight="1">
      <c r="A89" s="1" t="s">
        <v>341</v>
      </c>
      <c r="B89" s="23" t="s">
        <v>51</v>
      </c>
      <c r="C89" s="23" t="s">
        <v>324</v>
      </c>
      <c r="D89" s="15" t="s">
        <v>342</v>
      </c>
      <c r="E89" s="24" t="s">
        <v>355</v>
      </c>
      <c r="F89" s="23" t="s">
        <v>1</v>
      </c>
      <c r="G89" s="23" t="s">
        <v>275</v>
      </c>
      <c r="H89" s="23" t="s">
        <v>4</v>
      </c>
      <c r="I89" s="3"/>
      <c r="J89" s="24" t="s">
        <v>5</v>
      </c>
      <c r="K89" s="62" t="str">
        <f>HYPERLINK("mailto:"&amp;VLOOKUP(L89,'CONCAT Codes'!$A$14:$G$26,5,FALSE)&amp;"?subject="&amp;_xlfn.CONCAT(C89," - APPLICANT for ",A89)&amp;"&amp;cc="&amp;'CONCAT Codes'!$A$32&amp;"&amp;body="&amp;D89&amp;"%0A%0APlease see my resume and bio for the above tour.","Click HERE to apply")</f>
        <v>Click HERE to apply</v>
      </c>
      <c r="L89" s="24" t="s">
        <v>48</v>
      </c>
    </row>
    <row r="90" spans="1:12" ht="85.5" customHeight="1">
      <c r="A90" s="1" t="s">
        <v>339</v>
      </c>
      <c r="B90" s="23" t="s">
        <v>51</v>
      </c>
      <c r="C90" s="23" t="s">
        <v>324</v>
      </c>
      <c r="D90" s="15" t="s">
        <v>340</v>
      </c>
      <c r="E90" s="24" t="s">
        <v>354</v>
      </c>
      <c r="F90" s="23" t="s">
        <v>1</v>
      </c>
      <c r="G90" s="23" t="s">
        <v>275</v>
      </c>
      <c r="H90" s="23" t="s">
        <v>4</v>
      </c>
      <c r="I90" s="3"/>
      <c r="J90" s="24" t="s">
        <v>5</v>
      </c>
      <c r="K90" s="62" t="str">
        <f>HYPERLINK("mailto:"&amp;VLOOKUP(L90,'CONCAT Codes'!$A$14:$G$26,5,FALSE)&amp;"?subject="&amp;_xlfn.CONCAT(C90," - APPLICANT for ",A90)&amp;"&amp;cc="&amp;'CONCAT Codes'!$A$32&amp;"&amp;body="&amp;D90&amp;"%0A%0APlease see my resume and bio for the above tour.","Click HERE to apply")</f>
        <v>Click HERE to apply</v>
      </c>
      <c r="L90" s="24" t="s">
        <v>48</v>
      </c>
    </row>
    <row r="91" spans="1:12" ht="89.25" customHeight="1">
      <c r="A91" s="1" t="s">
        <v>535</v>
      </c>
      <c r="B91" s="23" t="s">
        <v>6</v>
      </c>
      <c r="C91" s="23" t="s">
        <v>536</v>
      </c>
      <c r="D91" s="15" t="s">
        <v>537</v>
      </c>
      <c r="E91" s="24" t="s">
        <v>544</v>
      </c>
      <c r="F91" s="23" t="s">
        <v>1</v>
      </c>
      <c r="G91" s="23" t="s">
        <v>538</v>
      </c>
      <c r="H91" s="23" t="s">
        <v>4</v>
      </c>
      <c r="I91" s="3"/>
      <c r="J91" s="24" t="s">
        <v>5</v>
      </c>
      <c r="K91" s="62" t="str">
        <f>HYPERLINK("mailto:"&amp;VLOOKUP(L91,'CONCAT Codes'!$A$14:$G$26,5,FALSE)&amp;"?subject="&amp;_xlfn.CONCAT(C91," - APPLICANT for ",A91)&amp;"&amp;cc="&amp;'CONCAT Codes'!$A$32&amp;"&amp;body="&amp;D91&amp;"%0A%0APlease see my resume and bio for the above tour.","Click HERE to apply")</f>
        <v>Click HERE to apply</v>
      </c>
      <c r="L91" s="24" t="s">
        <v>48</v>
      </c>
    </row>
    <row r="92" spans="1:12" ht="54.6" customHeight="1">
      <c r="A92" s="1" t="s">
        <v>540</v>
      </c>
      <c r="B92" s="23" t="s">
        <v>6</v>
      </c>
      <c r="C92" s="23" t="s">
        <v>536</v>
      </c>
      <c r="D92" s="15" t="s">
        <v>541</v>
      </c>
      <c r="E92" s="24" t="s">
        <v>547</v>
      </c>
      <c r="F92" s="23" t="s">
        <v>1</v>
      </c>
      <c r="G92" s="23" t="s">
        <v>431</v>
      </c>
      <c r="H92" s="23" t="s">
        <v>4</v>
      </c>
      <c r="I92" s="3"/>
      <c r="J92" s="24" t="s">
        <v>5</v>
      </c>
      <c r="K92" s="62" t="str">
        <f>HYPERLINK("mailto:"&amp;VLOOKUP(L92,'CONCAT Codes'!$A$14:$G$26,5,FALSE)&amp;"?subject="&amp;_xlfn.CONCAT(C92," - APPLICANT for ",A92)&amp;"&amp;cc="&amp;'CONCAT Codes'!$A$32&amp;"&amp;body="&amp;D92&amp;"%0A%0APlease see my resume and bio for the above tour.","Click HERE to apply")</f>
        <v>Click HERE to apply</v>
      </c>
      <c r="L92" s="24" t="s">
        <v>48</v>
      </c>
    </row>
    <row r="93" spans="1:12" ht="54.6" customHeight="1">
      <c r="A93" s="1" t="s">
        <v>560</v>
      </c>
      <c r="B93" s="23" t="s">
        <v>0</v>
      </c>
      <c r="C93" s="23" t="s">
        <v>554</v>
      </c>
      <c r="D93" s="15" t="s">
        <v>267</v>
      </c>
      <c r="E93" s="24" t="s">
        <v>564</v>
      </c>
      <c r="F93" s="23" t="s">
        <v>25</v>
      </c>
      <c r="G93" s="23" t="s">
        <v>39</v>
      </c>
      <c r="H93" s="23" t="s">
        <v>558</v>
      </c>
      <c r="I93" s="3"/>
      <c r="J93" s="24" t="s">
        <v>559</v>
      </c>
      <c r="K93" s="62" t="str">
        <f>HYPERLINK("mailto:"&amp;VLOOKUP(L93,'CONCAT Codes'!$A$14:$G$26,5,FALSE)&amp;"?subject="&amp;_xlfn.CONCAT(C93," - APPLICANT for ",A93)&amp;"&amp;cc="&amp;'CONCAT Codes'!$A$32&amp;"&amp;body="&amp;D93&amp;"%0A%0APlease see my resume and bio for the above tour.","Click HERE to apply")</f>
        <v>Click HERE to apply</v>
      </c>
      <c r="L93" s="24" t="s">
        <v>206</v>
      </c>
    </row>
    <row r="94" spans="1:12" ht="54.6" customHeight="1">
      <c r="A94" s="1" t="s">
        <v>600</v>
      </c>
      <c r="B94" s="23" t="s">
        <v>8</v>
      </c>
      <c r="C94" s="23" t="s">
        <v>601</v>
      </c>
      <c r="D94" s="15" t="s">
        <v>602</v>
      </c>
      <c r="E94" s="24" t="s">
        <v>613</v>
      </c>
      <c r="F94" s="23" t="s">
        <v>25</v>
      </c>
      <c r="G94" s="23" t="s">
        <v>176</v>
      </c>
      <c r="H94" s="23" t="s">
        <v>603</v>
      </c>
      <c r="I94" s="3" t="s">
        <v>146</v>
      </c>
      <c r="J94" s="24" t="s">
        <v>3</v>
      </c>
      <c r="K94" s="62" t="str">
        <f>HYPERLINK("mailto:"&amp;VLOOKUP(L94,'CONCAT Codes'!$A$14:$G$26,5,FALSE)&amp;"?subject="&amp;_xlfn.CONCAT(C94," - APPLICANT for ",A94)&amp;"&amp;cc="&amp;'CONCAT Codes'!$A$32&amp;"&amp;body="&amp;D94&amp;"%0A%0APlease see my resume and bio for the above tour.","Click HERE to apply")</f>
        <v>Click HERE to apply</v>
      </c>
      <c r="L94" s="24" t="s">
        <v>66</v>
      </c>
    </row>
    <row r="95" spans="1:12" ht="54.6" customHeight="1">
      <c r="A95" s="1" t="s">
        <v>604</v>
      </c>
      <c r="B95" s="23" t="s">
        <v>8</v>
      </c>
      <c r="C95" s="23" t="s">
        <v>601</v>
      </c>
      <c r="D95" s="15" t="s">
        <v>605</v>
      </c>
      <c r="E95" s="24" t="s">
        <v>614</v>
      </c>
      <c r="F95" s="23" t="s">
        <v>25</v>
      </c>
      <c r="G95" s="23" t="s">
        <v>226</v>
      </c>
      <c r="H95" s="23" t="s">
        <v>603</v>
      </c>
      <c r="I95" s="3" t="s">
        <v>146</v>
      </c>
      <c r="J95" s="24" t="s">
        <v>3</v>
      </c>
      <c r="K95" s="62" t="str">
        <f>HYPERLINK("mailto:"&amp;VLOOKUP(L95,'CONCAT Codes'!$A$14:$G$26,5,FALSE)&amp;"?subject="&amp;_xlfn.CONCAT(C95," - APPLICANT for ",A95)&amp;"&amp;cc="&amp;'CONCAT Codes'!$A$32&amp;"&amp;body="&amp;D95&amp;"%0A%0APlease see my resume and bio for the above tour.","Click HERE to apply")</f>
        <v>Click HERE to apply</v>
      </c>
      <c r="L95" s="24" t="s">
        <v>66</v>
      </c>
    </row>
    <row r="96" spans="1:12" ht="54.6" customHeight="1">
      <c r="A96" s="1" t="s">
        <v>606</v>
      </c>
      <c r="B96" s="23" t="s">
        <v>6</v>
      </c>
      <c r="C96" s="23" t="s">
        <v>180</v>
      </c>
      <c r="D96" s="15" t="s">
        <v>292</v>
      </c>
      <c r="E96" s="24" t="s">
        <v>615</v>
      </c>
      <c r="F96" s="23" t="s">
        <v>25</v>
      </c>
      <c r="G96" s="23" t="s">
        <v>64</v>
      </c>
      <c r="H96" s="23" t="s">
        <v>181</v>
      </c>
      <c r="I96" s="3" t="s">
        <v>38</v>
      </c>
      <c r="J96" s="24" t="s">
        <v>3</v>
      </c>
      <c r="K96" s="62" t="str">
        <f>HYPERLINK("mailto:"&amp;VLOOKUP(L96,'CONCAT Codes'!$A$14:$G$26,5,FALSE)&amp;"?subject="&amp;_xlfn.CONCAT(C96," - APPLICANT for ",A96)&amp;"&amp;cc="&amp;'CONCAT Codes'!$A$32&amp;"&amp;body="&amp;D96&amp;"%0A%0APlease see my resume and bio for the above tour.","Click HERE to apply")</f>
        <v>Click HERE to apply</v>
      </c>
      <c r="L96" s="24" t="s">
        <v>260</v>
      </c>
    </row>
    <row r="97" spans="1:12" ht="54.6" customHeight="1">
      <c r="A97" s="1" t="s">
        <v>607</v>
      </c>
      <c r="B97" s="23" t="s">
        <v>301</v>
      </c>
      <c r="C97" s="23" t="s">
        <v>302</v>
      </c>
      <c r="D97" s="15" t="s">
        <v>608</v>
      </c>
      <c r="E97" s="24" t="s">
        <v>616</v>
      </c>
      <c r="F97" s="23" t="s">
        <v>25</v>
      </c>
      <c r="G97" s="23" t="s">
        <v>609</v>
      </c>
      <c r="H97" s="23" t="s">
        <v>150</v>
      </c>
      <c r="I97" s="3" t="s">
        <v>2</v>
      </c>
      <c r="J97" s="24" t="s">
        <v>3</v>
      </c>
      <c r="K97" s="62" t="str">
        <f>HYPERLINK("mailto:"&amp;VLOOKUP(L97,'CONCAT Codes'!$A$14:$G$26,5,FALSE)&amp;"?subject="&amp;_xlfn.CONCAT(C97," - APPLICANT for ",A97)&amp;"&amp;cc="&amp;'CONCAT Codes'!$A$32&amp;"&amp;body="&amp;D97&amp;"%0A%0APlease see my resume and bio for the above tour.","Click HERE to apply")</f>
        <v>Click HERE to apply</v>
      </c>
      <c r="L97" s="24" t="s">
        <v>45</v>
      </c>
    </row>
    <row r="98" spans="1:12" ht="54.6" customHeight="1">
      <c r="A98" s="1" t="s">
        <v>610</v>
      </c>
      <c r="B98" s="23" t="s">
        <v>301</v>
      </c>
      <c r="C98" s="23" t="s">
        <v>302</v>
      </c>
      <c r="D98" s="15" t="s">
        <v>611</v>
      </c>
      <c r="E98" s="24" t="s">
        <v>617</v>
      </c>
      <c r="F98" s="23" t="s">
        <v>25</v>
      </c>
      <c r="G98" s="23" t="s">
        <v>27</v>
      </c>
      <c r="H98" s="23" t="s">
        <v>150</v>
      </c>
      <c r="I98" s="3" t="s">
        <v>2</v>
      </c>
      <c r="J98" s="24" t="s">
        <v>3</v>
      </c>
      <c r="K98" s="62" t="str">
        <f>HYPERLINK("mailto:"&amp;VLOOKUP(L98,'CONCAT Codes'!$A$14:$G$26,5,FALSE)&amp;"?subject="&amp;_xlfn.CONCAT(C98," - APPLICANT for ",A98)&amp;"&amp;cc="&amp;'CONCAT Codes'!$A$32&amp;"&amp;body="&amp;D98&amp;"%0A%0APlease see my resume and bio for the above tour.","Click HERE to apply")</f>
        <v>Click HERE to apply</v>
      </c>
      <c r="L98" s="24" t="s">
        <v>45</v>
      </c>
    </row>
    <row r="99" spans="1:12" ht="54.6" customHeight="1">
      <c r="A99" s="1" t="s">
        <v>612</v>
      </c>
      <c r="B99" s="23" t="s">
        <v>0</v>
      </c>
      <c r="C99" s="23" t="s">
        <v>225</v>
      </c>
      <c r="D99" s="15" t="s">
        <v>191</v>
      </c>
      <c r="E99" s="24" t="s">
        <v>618</v>
      </c>
      <c r="F99" s="23" t="s">
        <v>25</v>
      </c>
      <c r="G99" s="23" t="s">
        <v>36</v>
      </c>
      <c r="H99" s="23" t="s">
        <v>406</v>
      </c>
      <c r="I99" s="3" t="s">
        <v>13</v>
      </c>
      <c r="J99" s="24" t="s">
        <v>3</v>
      </c>
      <c r="K99" s="62" t="str">
        <f>HYPERLINK("mailto:"&amp;VLOOKUP(L99,'CONCAT Codes'!$A$14:$G$26,5,FALSE)&amp;"?subject="&amp;_xlfn.CONCAT(C99," - APPLICANT for ",A99)&amp;"&amp;cc="&amp;'CONCAT Codes'!$A$32&amp;"&amp;body="&amp;D99&amp;"%0A%0APlease see my resume and bio for the above tour.","Click HERE to apply")</f>
        <v>Click HERE to apply</v>
      </c>
      <c r="L99" s="24" t="s">
        <v>206</v>
      </c>
    </row>
  </sheetData>
  <autoFilter ref="A1:L90" xr:uid="{00000000-0001-0000-0000-000000000000}">
    <sortState xmlns:xlrd2="http://schemas.microsoft.com/office/spreadsheetml/2017/richdata2" ref="A2:L93">
      <sortCondition ref="I1:I90"/>
    </sortState>
  </autoFilter>
  <sortState xmlns:xlrd2="http://schemas.microsoft.com/office/spreadsheetml/2017/richdata2" ref="A2:M9">
    <sortCondition ref="M2:M9"/>
    <sortCondition ref="B2:B9"/>
    <sortCondition ref="C2:C9"/>
  </sortState>
  <conditionalFormatting sqref="A1:A1048576">
    <cfRule type="duplicateValues" dxfId="35" priority="1"/>
  </conditionalFormatting>
  <conditionalFormatting sqref="K1:K1048576">
    <cfRule type="containsText" dxfId="2"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6"/>
  <sheetViews>
    <sheetView zoomScale="90" zoomScaleNormal="90" workbookViewId="0">
      <selection activeCell="E9" sqref="E9"/>
    </sheetView>
  </sheetViews>
  <sheetFormatPr defaultRowHeight="56.45" customHeight="1"/>
  <cols>
    <col min="1" max="1" width="12.42578125" customWidth="1"/>
    <col min="2" max="2" width="27.140625" customWidth="1"/>
    <col min="3" max="3" width="28.140625" customWidth="1"/>
    <col min="4" max="4" width="21.5703125" customWidth="1"/>
    <col min="5" max="5" width="44.42578125" customWidth="1"/>
    <col min="6" max="6" width="9.85546875" customWidth="1"/>
    <col min="7" max="7" width="13.140625" customWidth="1"/>
    <col min="8" max="8" width="12.85546875" customWidth="1"/>
    <col min="10" max="10" width="11.85546875" customWidth="1"/>
    <col min="11" max="11" width="18.140625" customWidth="1"/>
    <col min="12" max="12" width="20.5703125" customWidth="1"/>
    <col min="13" max="13" width="40.85546875" customWidth="1"/>
  </cols>
  <sheetData>
    <row r="1" spans="1:12" s="8" customFormat="1" ht="56.45" customHeight="1">
      <c r="A1" s="6" t="s">
        <v>21</v>
      </c>
      <c r="B1" s="7" t="s">
        <v>22</v>
      </c>
      <c r="C1" s="7" t="s">
        <v>23</v>
      </c>
      <c r="D1" s="6" t="s">
        <v>24</v>
      </c>
      <c r="E1" s="6" t="s">
        <v>20</v>
      </c>
      <c r="F1" s="7" t="s">
        <v>17</v>
      </c>
      <c r="G1" s="7" t="s">
        <v>18</v>
      </c>
      <c r="H1" s="7" t="s">
        <v>19</v>
      </c>
      <c r="I1" s="6" t="s">
        <v>41</v>
      </c>
      <c r="J1" s="7" t="s">
        <v>42</v>
      </c>
      <c r="K1" s="5" t="s">
        <v>26</v>
      </c>
      <c r="L1" s="7" t="s">
        <v>44</v>
      </c>
    </row>
    <row r="2" spans="1:12" s="25" customFormat="1" ht="54.6" customHeight="1">
      <c r="A2" s="1" t="s">
        <v>295</v>
      </c>
      <c r="B2" s="23" t="s">
        <v>6</v>
      </c>
      <c r="C2" s="23" t="s">
        <v>184</v>
      </c>
      <c r="D2" s="1" t="s">
        <v>151</v>
      </c>
      <c r="E2" s="23" t="s">
        <v>323</v>
      </c>
      <c r="F2" s="23" t="s">
        <v>1</v>
      </c>
      <c r="G2" s="23" t="s">
        <v>192</v>
      </c>
      <c r="H2" s="23" t="s">
        <v>32</v>
      </c>
      <c r="I2" s="3" t="s">
        <v>2</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3" t="s">
        <v>260</v>
      </c>
    </row>
    <row r="3" spans="1:12" s="25" customFormat="1" ht="54.6" customHeight="1">
      <c r="A3" s="1" t="s">
        <v>567</v>
      </c>
      <c r="B3" s="23" t="s">
        <v>0</v>
      </c>
      <c r="C3" s="23" t="s">
        <v>361</v>
      </c>
      <c r="D3" s="15" t="s">
        <v>191</v>
      </c>
      <c r="E3" s="24" t="s">
        <v>572</v>
      </c>
      <c r="F3" s="23" t="s">
        <v>25</v>
      </c>
      <c r="G3" s="23" t="s">
        <v>36</v>
      </c>
      <c r="H3" s="23" t="s">
        <v>406</v>
      </c>
      <c r="I3" s="3" t="s">
        <v>13</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206</v>
      </c>
    </row>
    <row r="4" spans="1:12" s="25" customFormat="1" ht="56.45" customHeight="1">
      <c r="A4" s="1" t="s">
        <v>574</v>
      </c>
      <c r="B4" s="23" t="s">
        <v>0</v>
      </c>
      <c r="C4" s="23" t="s">
        <v>153</v>
      </c>
      <c r="D4" s="15" t="s">
        <v>267</v>
      </c>
      <c r="E4" s="24" t="s">
        <v>579</v>
      </c>
      <c r="F4" s="23" t="s">
        <v>1</v>
      </c>
      <c r="G4" s="23" t="s">
        <v>27</v>
      </c>
      <c r="H4" s="23" t="s">
        <v>575</v>
      </c>
      <c r="I4" s="3" t="s">
        <v>13</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206</v>
      </c>
    </row>
    <row r="5" spans="1:12" s="25" customFormat="1" ht="56.45" customHeight="1">
      <c r="A5" s="1" t="s">
        <v>236</v>
      </c>
      <c r="B5" s="23" t="s">
        <v>6</v>
      </c>
      <c r="C5" s="23" t="s">
        <v>180</v>
      </c>
      <c r="D5" s="1" t="s">
        <v>237</v>
      </c>
      <c r="E5" s="23" t="s">
        <v>320</v>
      </c>
      <c r="F5" s="23" t="s">
        <v>25</v>
      </c>
      <c r="G5" s="23" t="s">
        <v>64</v>
      </c>
      <c r="H5" s="23" t="s">
        <v>181</v>
      </c>
      <c r="I5" s="3" t="s">
        <v>38</v>
      </c>
      <c r="J5" s="24" t="s">
        <v>3</v>
      </c>
      <c r="K5" s="62" t="str">
        <f>HYPERLINK("mailto:"&amp;VLOOKUP(L5,'CONCAT Codes'!$A$14:$G$26,5,FALSE)&amp;"?subject="&amp;_xlfn.CONCAT(C5," - APPLICANT for ",A5)&amp;"&amp;cc="&amp;'CONCAT Codes'!$A$32&amp;"&amp;body="&amp;D5&amp;"%0A%0APlease see my resume and bio for the above tour.","Click HERE to apply")</f>
        <v>Click HERE to apply</v>
      </c>
      <c r="L5" s="23" t="s">
        <v>260</v>
      </c>
    </row>
    <row r="6" spans="1:12" s="25" customFormat="1" ht="56.45" customHeight="1">
      <c r="A6" s="1"/>
      <c r="B6" s="23"/>
      <c r="C6" s="23"/>
      <c r="D6" s="15"/>
      <c r="E6" s="24"/>
      <c r="F6" s="23"/>
      <c r="G6" s="23"/>
      <c r="H6" s="23"/>
      <c r="I6" s="3"/>
      <c r="J6" s="24"/>
      <c r="K6" s="61"/>
      <c r="L6" s="24"/>
    </row>
    <row r="7" spans="1:12" s="25" customFormat="1" ht="56.45" customHeight="1">
      <c r="A7" s="1"/>
      <c r="B7" s="23"/>
      <c r="C7" s="23"/>
      <c r="D7" s="15"/>
      <c r="E7" s="24"/>
      <c r="F7" s="23"/>
      <c r="G7" s="23"/>
      <c r="H7" s="23"/>
      <c r="I7" s="3"/>
      <c r="J7" s="24"/>
      <c r="K7" s="62"/>
      <c r="L7" s="24"/>
    </row>
    <row r="8" spans="1:12" s="25" customFormat="1" ht="56.45" customHeight="1">
      <c r="A8" s="1"/>
      <c r="B8" s="23"/>
      <c r="C8" s="23"/>
      <c r="D8" s="15"/>
      <c r="E8" s="24"/>
      <c r="F8" s="23"/>
      <c r="G8" s="23"/>
      <c r="H8" s="23"/>
      <c r="I8" s="3"/>
      <c r="J8" s="24"/>
      <c r="K8" s="62"/>
      <c r="L8" s="24"/>
    </row>
    <row r="9" spans="1:12" s="25" customFormat="1" ht="56.45" customHeight="1">
      <c r="A9" s="1"/>
      <c r="B9" s="23"/>
      <c r="C9" s="23"/>
      <c r="D9" s="15"/>
      <c r="E9" s="24"/>
      <c r="F9" s="23"/>
      <c r="G9" s="23"/>
      <c r="H9" s="23"/>
      <c r="I9" s="3"/>
      <c r="J9" s="24"/>
      <c r="K9" s="62"/>
      <c r="L9" s="24"/>
    </row>
    <row r="10" spans="1:12" s="25" customFormat="1" ht="56.45" customHeight="1">
      <c r="A10" s="69"/>
      <c r="B10" s="24"/>
      <c r="C10" s="24"/>
      <c r="D10" s="69"/>
      <c r="E10" s="24"/>
      <c r="F10" s="24"/>
      <c r="G10" s="24"/>
      <c r="H10" s="24"/>
      <c r="I10" s="3"/>
      <c r="J10" s="24"/>
      <c r="K10" s="62"/>
      <c r="L10" s="24"/>
    </row>
    <row r="11" spans="1:12" s="25" customFormat="1" ht="56.45" customHeight="1">
      <c r="A11" s="73"/>
      <c r="B11" s="74"/>
      <c r="C11" s="74"/>
      <c r="D11" s="75"/>
      <c r="E11" s="76"/>
      <c r="F11" s="74"/>
      <c r="G11" s="74"/>
      <c r="H11" s="74"/>
      <c r="I11" s="77"/>
      <c r="J11" s="76"/>
      <c r="K11" s="78"/>
      <c r="L11" s="76"/>
    </row>
    <row r="12" spans="1:12" s="25" customFormat="1" ht="56.45" customHeight="1">
      <c r="A12" s="1"/>
      <c r="B12" s="23"/>
      <c r="C12" s="23"/>
      <c r="D12" s="15"/>
      <c r="E12" s="24"/>
      <c r="F12" s="23"/>
      <c r="G12" s="23"/>
      <c r="H12" s="23"/>
      <c r="I12" s="3"/>
      <c r="J12" s="24"/>
      <c r="K12" s="62"/>
      <c r="L12" s="24"/>
    </row>
    <row r="13" spans="1:12" s="25" customFormat="1" ht="56.45" customHeight="1">
      <c r="A13" s="1"/>
      <c r="B13" s="23"/>
      <c r="C13" s="23"/>
      <c r="D13" s="15"/>
      <c r="E13" s="24"/>
      <c r="F13" s="23"/>
      <c r="G13" s="23"/>
      <c r="H13" s="23"/>
      <c r="I13" s="3"/>
      <c r="J13" s="48"/>
      <c r="K13" s="58"/>
      <c r="L13" s="24"/>
    </row>
    <row r="14" spans="1:12" s="25" customFormat="1" ht="56.45" customHeight="1">
      <c r="A14" s="1"/>
      <c r="B14" s="23"/>
      <c r="C14" s="23"/>
      <c r="D14" s="1"/>
      <c r="E14" s="23"/>
      <c r="F14" s="23"/>
      <c r="G14" s="23"/>
      <c r="H14" s="23"/>
      <c r="I14" s="3"/>
      <c r="J14" s="48"/>
      <c r="K14" s="58"/>
      <c r="L14" s="24"/>
    </row>
    <row r="15" spans="1:12" s="25" customFormat="1" ht="56.45" customHeight="1">
      <c r="A15" s="1"/>
      <c r="B15" s="23"/>
      <c r="C15" s="23"/>
      <c r="D15" s="15"/>
      <c r="E15" s="24"/>
      <c r="F15" s="23"/>
      <c r="G15" s="23"/>
      <c r="H15" s="23"/>
      <c r="I15" s="3"/>
      <c r="J15" s="48"/>
      <c r="K15" s="58"/>
      <c r="L15" s="24"/>
    </row>
    <row r="16" spans="1:12" s="25" customFormat="1" ht="56.45" customHeight="1">
      <c r="A16" s="1"/>
      <c r="B16" s="23"/>
      <c r="C16" s="23"/>
      <c r="D16" s="15"/>
      <c r="E16" s="24"/>
      <c r="F16" s="23"/>
      <c r="G16" s="23"/>
      <c r="H16" s="23"/>
      <c r="I16" s="3"/>
      <c r="J16" s="48"/>
      <c r="K16" s="60"/>
      <c r="L16" s="24"/>
    </row>
    <row r="17" spans="1:12" s="25" customFormat="1" ht="56.45" customHeight="1">
      <c r="A17" s="1"/>
      <c r="B17" s="23"/>
      <c r="C17" s="23"/>
      <c r="D17" s="15"/>
      <c r="E17" s="24"/>
      <c r="F17" s="23"/>
      <c r="G17" s="23"/>
      <c r="H17" s="23"/>
      <c r="I17" s="3"/>
      <c r="J17" s="48"/>
      <c r="K17" s="58"/>
      <c r="L17" s="24"/>
    </row>
    <row r="18" spans="1:12" s="25" customFormat="1" ht="56.45" customHeight="1">
      <c r="A18" s="1"/>
      <c r="B18" s="23"/>
      <c r="C18" s="23"/>
      <c r="D18" s="15"/>
      <c r="E18" s="24"/>
      <c r="F18" s="23"/>
      <c r="G18" s="23"/>
      <c r="H18" s="23"/>
      <c r="I18" s="3"/>
      <c r="J18" s="48"/>
      <c r="K18" s="58"/>
      <c r="L18" s="24"/>
    </row>
    <row r="19" spans="1:12" s="25" customFormat="1" ht="56.45" customHeight="1">
      <c r="A19" s="1"/>
      <c r="B19" s="23"/>
      <c r="C19" s="23"/>
      <c r="D19" s="15"/>
      <c r="E19" s="24"/>
      <c r="F19" s="23"/>
      <c r="G19" s="23"/>
      <c r="H19" s="23"/>
      <c r="I19" s="3"/>
      <c r="J19" s="48"/>
      <c r="K19" s="60"/>
      <c r="L19" s="24"/>
    </row>
    <row r="20" spans="1:12" s="25" customFormat="1" ht="56.45" customHeight="1">
      <c r="A20" s="1"/>
      <c r="B20" s="23"/>
      <c r="C20" s="23"/>
      <c r="D20" s="15"/>
      <c r="E20" s="24"/>
      <c r="F20" s="23"/>
      <c r="G20" s="23"/>
      <c r="H20" s="23"/>
      <c r="I20" s="3"/>
      <c r="J20" s="48"/>
      <c r="K20" s="58"/>
      <c r="L20" s="24"/>
    </row>
    <row r="21" spans="1:12" s="25" customFormat="1" ht="56.45" customHeight="1">
      <c r="A21" s="1"/>
      <c r="B21" s="23"/>
      <c r="C21" s="23"/>
      <c r="D21" s="15"/>
      <c r="E21" s="24"/>
      <c r="F21" s="23"/>
      <c r="G21" s="23"/>
      <c r="H21" s="23"/>
      <c r="I21" s="3"/>
      <c r="J21" s="48"/>
      <c r="K21" s="58"/>
      <c r="L21" s="24"/>
    </row>
    <row r="22" spans="1:12" s="25" customFormat="1" ht="56.45" customHeight="1">
      <c r="A22" s="1"/>
      <c r="B22" s="23"/>
      <c r="C22" s="23"/>
      <c r="D22" s="15"/>
      <c r="E22" s="24"/>
      <c r="F22" s="23"/>
      <c r="G22" s="23"/>
      <c r="H22" s="23"/>
      <c r="I22" s="3"/>
      <c r="J22" s="48"/>
      <c r="K22" s="58"/>
      <c r="L22" s="24"/>
    </row>
    <row r="23" spans="1:12" s="25" customFormat="1" ht="56.45" customHeight="1">
      <c r="A23" s="1"/>
      <c r="B23" s="23"/>
      <c r="C23" s="23"/>
      <c r="D23" s="15"/>
      <c r="E23" s="24"/>
      <c r="F23" s="23"/>
      <c r="G23" s="23"/>
      <c r="H23" s="23"/>
      <c r="I23" s="3"/>
      <c r="J23" s="48"/>
      <c r="K23" s="58"/>
      <c r="L23" s="24"/>
    </row>
    <row r="24" spans="1:12" s="25" customFormat="1" ht="56.45" customHeight="1">
      <c r="A24" s="1"/>
      <c r="B24" s="23"/>
      <c r="C24" s="23"/>
      <c r="D24" s="15"/>
      <c r="E24" s="24"/>
      <c r="F24" s="23"/>
      <c r="G24" s="23"/>
      <c r="H24" s="23"/>
      <c r="I24" s="3"/>
      <c r="J24" s="48"/>
      <c r="K24" s="58"/>
      <c r="L24" s="24"/>
    </row>
    <row r="25" spans="1:12" s="25" customFormat="1" ht="56.45" customHeight="1">
      <c r="A25" s="23"/>
      <c r="B25" s="23"/>
      <c r="C25" s="23"/>
      <c r="D25" s="1"/>
      <c r="E25" s="23"/>
      <c r="F25" s="24"/>
      <c r="G25" s="24"/>
      <c r="H25" s="24"/>
      <c r="I25" s="3"/>
      <c r="J25" s="48"/>
      <c r="K25" s="58"/>
      <c r="L25" s="24"/>
    </row>
    <row r="26" spans="1:12" s="25" customFormat="1" ht="56.45" customHeight="1">
      <c r="A26" s="1"/>
      <c r="B26" s="23"/>
      <c r="C26" s="23"/>
      <c r="D26" s="15"/>
      <c r="E26" s="24"/>
      <c r="F26" s="23"/>
      <c r="G26" s="23"/>
      <c r="H26" s="23"/>
      <c r="I26" s="3"/>
      <c r="J26" s="48"/>
      <c r="K26" s="60"/>
      <c r="L26" s="24"/>
    </row>
    <row r="27" spans="1:12" s="25" customFormat="1" ht="56.45" customHeight="1">
      <c r="A27" s="1"/>
      <c r="B27" s="23"/>
      <c r="C27" s="23"/>
      <c r="D27" s="15"/>
      <c r="E27" s="24"/>
      <c r="F27" s="23"/>
      <c r="G27" s="23"/>
      <c r="H27" s="23"/>
      <c r="I27" s="3"/>
      <c r="J27" s="48"/>
      <c r="K27" s="60"/>
      <c r="L27" s="24"/>
    </row>
    <row r="28" spans="1:12" s="25" customFormat="1" ht="56.45" customHeight="1">
      <c r="A28" s="1"/>
      <c r="B28" s="23"/>
      <c r="C28" s="23"/>
      <c r="D28" s="15"/>
      <c r="E28" s="24"/>
      <c r="F28" s="23"/>
      <c r="G28" s="23"/>
      <c r="H28" s="23"/>
      <c r="I28" s="3"/>
      <c r="J28" s="48"/>
      <c r="K28" s="60"/>
      <c r="L28" s="24"/>
    </row>
    <row r="29" spans="1:12" s="25" customFormat="1" ht="56.45" customHeight="1">
      <c r="A29" s="1"/>
      <c r="B29" s="23"/>
      <c r="C29" s="23"/>
      <c r="D29" s="15"/>
      <c r="E29" s="24"/>
      <c r="F29" s="23"/>
      <c r="G29" s="23"/>
      <c r="H29" s="23"/>
      <c r="I29" s="3"/>
      <c r="J29" s="48"/>
      <c r="K29" s="60"/>
      <c r="L29" s="24"/>
    </row>
    <row r="30" spans="1:12" s="25" customFormat="1" ht="56.45" customHeight="1">
      <c r="A30" s="1"/>
      <c r="B30" s="23"/>
      <c r="C30" s="23"/>
      <c r="D30" s="15"/>
      <c r="E30" s="24"/>
      <c r="F30" s="23"/>
      <c r="G30" s="23"/>
      <c r="H30" s="23"/>
      <c r="I30" s="3"/>
      <c r="J30" s="48"/>
      <c r="K30" s="60"/>
      <c r="L30" s="24"/>
    </row>
    <row r="31" spans="1:12" s="25" customFormat="1" ht="56.45" customHeight="1">
      <c r="A31" s="23"/>
      <c r="B31" s="23"/>
      <c r="C31" s="23"/>
      <c r="D31" s="1"/>
      <c r="E31" s="23"/>
      <c r="F31" s="24"/>
      <c r="G31" s="24"/>
      <c r="H31" s="24"/>
      <c r="I31" s="3"/>
      <c r="J31" s="48"/>
      <c r="K31" s="58"/>
      <c r="L31" s="24"/>
    </row>
    <row r="32" spans="1:12" s="25" customFormat="1" ht="54.6" customHeight="1">
      <c r="A32" s="1"/>
      <c r="B32" s="23"/>
      <c r="C32" s="23"/>
      <c r="D32" s="15"/>
      <c r="E32" s="24"/>
      <c r="F32" s="23"/>
      <c r="G32" s="23"/>
      <c r="H32" s="23"/>
      <c r="I32" s="3"/>
      <c r="J32" s="48"/>
      <c r="K32" s="60"/>
      <c r="L32" s="24"/>
    </row>
    <row r="33" spans="1:12" s="25" customFormat="1" ht="54.6" customHeight="1">
      <c r="A33" s="1"/>
      <c r="B33" s="23"/>
      <c r="C33" s="23"/>
      <c r="D33" s="15"/>
      <c r="E33" s="24"/>
      <c r="F33" s="23"/>
      <c r="G33" s="23"/>
      <c r="H33" s="23"/>
      <c r="I33" s="3"/>
      <c r="J33" s="48"/>
      <c r="K33" s="60"/>
      <c r="L33" s="24"/>
    </row>
    <row r="34" spans="1:12" s="25" customFormat="1" ht="54.6" customHeight="1">
      <c r="A34" s="1"/>
      <c r="B34" s="23"/>
      <c r="C34" s="23"/>
      <c r="D34" s="15"/>
      <c r="E34" s="24"/>
      <c r="F34" s="23"/>
      <c r="G34" s="23"/>
      <c r="H34" s="23"/>
      <c r="I34" s="3"/>
      <c r="J34" s="48"/>
      <c r="K34" s="60"/>
      <c r="L34" s="24"/>
    </row>
    <row r="35" spans="1:12" s="25" customFormat="1" ht="54.6" customHeight="1">
      <c r="A35" s="1"/>
      <c r="B35" s="23"/>
      <c r="C35" s="23"/>
      <c r="D35" s="15"/>
      <c r="E35" s="24"/>
      <c r="F35" s="23"/>
      <c r="G35" s="23"/>
      <c r="H35" s="23"/>
      <c r="I35" s="3"/>
      <c r="J35" s="48"/>
      <c r="K35" s="60"/>
      <c r="L35" s="24"/>
    </row>
    <row r="36" spans="1:12" s="25" customFormat="1" ht="54.6" customHeight="1">
      <c r="A36" s="1"/>
      <c r="B36" s="23"/>
      <c r="C36" s="23"/>
      <c r="D36" s="15"/>
      <c r="E36" s="24"/>
      <c r="F36" s="23"/>
      <c r="G36" s="23"/>
      <c r="H36" s="23"/>
      <c r="I36" s="3"/>
      <c r="J36" s="48"/>
      <c r="K36" s="60"/>
      <c r="L36" s="24"/>
    </row>
    <row r="37" spans="1:12" s="25" customFormat="1" ht="54.6" customHeight="1">
      <c r="A37" s="1"/>
      <c r="B37" s="23"/>
      <c r="C37" s="23"/>
      <c r="D37" s="15"/>
      <c r="E37" s="24"/>
      <c r="F37" s="23"/>
      <c r="G37" s="23"/>
      <c r="H37" s="23"/>
      <c r="I37" s="3"/>
      <c r="J37" s="48"/>
      <c r="K37" s="60"/>
      <c r="L37" s="24"/>
    </row>
    <row r="38" spans="1:12" s="25" customFormat="1" ht="54.6" customHeight="1">
      <c r="A38" s="1"/>
      <c r="B38" s="23"/>
      <c r="C38" s="23"/>
      <c r="D38" s="15"/>
      <c r="E38" s="24"/>
      <c r="F38" s="23"/>
      <c r="G38" s="23"/>
      <c r="H38" s="23"/>
      <c r="I38" s="3"/>
      <c r="J38" s="48"/>
      <c r="K38" s="60"/>
      <c r="L38" s="24"/>
    </row>
    <row r="39" spans="1:12" s="25" customFormat="1" ht="54.6" customHeight="1">
      <c r="A39" s="23"/>
      <c r="B39" s="23"/>
      <c r="C39" s="23"/>
      <c r="D39" s="1"/>
      <c r="E39" s="23"/>
      <c r="F39" s="24"/>
      <c r="G39" s="24"/>
      <c r="H39" s="24"/>
      <c r="I39" s="3"/>
      <c r="J39" s="48"/>
      <c r="K39" s="58"/>
      <c r="L39" s="24"/>
    </row>
    <row r="40" spans="1:12" s="25" customFormat="1" ht="54.6" customHeight="1">
      <c r="A40" s="1"/>
      <c r="B40" s="23"/>
      <c r="C40" s="23"/>
      <c r="D40" s="15"/>
      <c r="E40" s="24"/>
      <c r="F40" s="23"/>
      <c r="G40" s="23"/>
      <c r="H40" s="23"/>
      <c r="I40" s="3"/>
      <c r="J40" s="48"/>
      <c r="K40" s="58"/>
      <c r="L40" s="24"/>
    </row>
    <row r="41" spans="1:12" s="25" customFormat="1" ht="54.6" customHeight="1">
      <c r="A41" s="1"/>
      <c r="B41" s="23"/>
      <c r="C41" s="23"/>
      <c r="D41" s="15"/>
      <c r="E41" s="24"/>
      <c r="F41" s="23"/>
      <c r="G41" s="23"/>
      <c r="H41" s="23"/>
      <c r="I41" s="3"/>
      <c r="J41" s="48"/>
      <c r="K41" s="60"/>
      <c r="L41" s="24"/>
    </row>
    <row r="42" spans="1:12" s="25" customFormat="1" ht="54.6" customHeight="1">
      <c r="A42" s="1"/>
      <c r="B42" s="23"/>
      <c r="C42" s="23"/>
      <c r="D42" s="15"/>
      <c r="E42" s="54"/>
      <c r="F42" s="23"/>
      <c r="G42" s="23"/>
      <c r="H42" s="23"/>
      <c r="I42" s="3"/>
      <c r="J42" s="48"/>
      <c r="K42" s="58"/>
      <c r="L42" s="24"/>
    </row>
    <row r="43" spans="1:12" s="25" customFormat="1" ht="54.6" customHeight="1">
      <c r="A43" s="1"/>
      <c r="B43" s="23"/>
      <c r="C43" s="23"/>
      <c r="D43" s="15"/>
      <c r="E43" s="24"/>
      <c r="F43" s="23"/>
      <c r="G43" s="23"/>
      <c r="H43" s="23"/>
      <c r="I43" s="3"/>
      <c r="J43" s="48"/>
      <c r="K43" s="59"/>
      <c r="L43" s="24"/>
    </row>
    <row r="44" spans="1:12" s="25" customFormat="1" ht="54.6" customHeight="1">
      <c r="A44" s="1"/>
      <c r="B44" s="23"/>
      <c r="C44" s="23"/>
      <c r="D44" s="15"/>
      <c r="E44" s="24"/>
      <c r="F44" s="23"/>
      <c r="G44" s="23"/>
      <c r="H44" s="23"/>
      <c r="I44" s="3"/>
      <c r="J44" s="48"/>
      <c r="K44" s="59"/>
      <c r="L44" s="24"/>
    </row>
    <row r="45" spans="1:12" s="25" customFormat="1" ht="54.6" customHeight="1">
      <c r="A45" s="1"/>
      <c r="B45" s="23"/>
      <c r="C45" s="23"/>
      <c r="D45" s="15"/>
      <c r="E45" s="24"/>
      <c r="F45" s="23"/>
      <c r="G45" s="23"/>
      <c r="H45" s="23"/>
      <c r="I45" s="3"/>
      <c r="J45" s="48"/>
      <c r="K45" s="59"/>
      <c r="L45" s="24"/>
    </row>
    <row r="46" spans="1:12" s="25" customFormat="1" ht="54.6" customHeight="1">
      <c r="A46" s="1"/>
      <c r="B46" s="23"/>
      <c r="C46" s="23"/>
      <c r="D46" s="15"/>
      <c r="E46" s="24"/>
      <c r="F46" s="23"/>
      <c r="G46" s="23"/>
      <c r="H46" s="23"/>
      <c r="I46" s="3"/>
      <c r="J46" s="48"/>
      <c r="K46" s="59"/>
      <c r="L46" s="24"/>
    </row>
    <row r="47" spans="1:12" s="25" customFormat="1" ht="54.6" customHeight="1">
      <c r="A47" s="1"/>
      <c r="B47" s="23"/>
      <c r="C47" s="23"/>
      <c r="D47" s="15"/>
      <c r="E47" s="24"/>
      <c r="F47" s="23"/>
      <c r="G47" s="23"/>
      <c r="H47" s="23"/>
      <c r="I47" s="3"/>
      <c r="J47" s="48"/>
      <c r="K47" s="59"/>
      <c r="L47" s="24"/>
    </row>
    <row r="48" spans="1:12" s="25" customFormat="1" ht="54.6" customHeight="1">
      <c r="A48" s="1"/>
      <c r="B48" s="23"/>
      <c r="C48" s="23"/>
      <c r="D48" s="1"/>
      <c r="E48" s="23"/>
      <c r="F48" s="23"/>
      <c r="G48" s="23"/>
      <c r="H48" s="23"/>
      <c r="I48" s="3"/>
      <c r="J48" s="48"/>
      <c r="K48" s="59"/>
      <c r="L48" s="24"/>
    </row>
    <row r="49" spans="1:12" s="25" customFormat="1" ht="54.6" customHeight="1">
      <c r="A49" s="1"/>
      <c r="B49" s="23"/>
      <c r="C49" s="23"/>
      <c r="D49" s="1"/>
      <c r="E49" s="23"/>
      <c r="F49" s="23"/>
      <c r="G49" s="23"/>
      <c r="H49" s="23"/>
      <c r="I49" s="3"/>
      <c r="J49" s="48"/>
      <c r="K49" s="59"/>
      <c r="L49" s="24"/>
    </row>
    <row r="50" spans="1:12" s="25" customFormat="1" ht="54.6" customHeight="1">
      <c r="A50" s="1"/>
      <c r="B50" s="23"/>
      <c r="C50" s="23"/>
      <c r="D50" s="1"/>
      <c r="E50" s="23"/>
      <c r="F50" s="23"/>
      <c r="G50" s="23"/>
      <c r="H50" s="23"/>
      <c r="I50" s="3"/>
      <c r="J50" s="48"/>
      <c r="K50" s="59"/>
      <c r="L50" s="24"/>
    </row>
    <row r="51" spans="1:12" s="25" customFormat="1" ht="54.6" customHeight="1">
      <c r="A51" s="1"/>
      <c r="B51" s="23"/>
      <c r="C51" s="23"/>
      <c r="D51" s="15"/>
      <c r="E51" s="23"/>
      <c r="F51" s="24"/>
      <c r="G51" s="23"/>
      <c r="H51" s="23"/>
      <c r="I51" s="3"/>
      <c r="J51" s="48"/>
      <c r="K51" s="59"/>
      <c r="L51" s="24"/>
    </row>
    <row r="52" spans="1:12" s="25" customFormat="1" ht="54.6" customHeight="1">
      <c r="A52" s="1"/>
      <c r="B52" s="23"/>
      <c r="C52" s="23"/>
      <c r="D52" s="15"/>
      <c r="E52" s="24"/>
      <c r="F52" s="23"/>
      <c r="G52" s="23"/>
      <c r="H52" s="23"/>
      <c r="I52" s="3"/>
      <c r="J52" s="48"/>
      <c r="K52" s="59"/>
      <c r="L52" s="24"/>
    </row>
    <row r="53" spans="1:12" s="25" customFormat="1" ht="54.6" customHeight="1">
      <c r="A53" s="1"/>
      <c r="B53" s="23"/>
      <c r="C53" s="23"/>
      <c r="D53" s="15"/>
      <c r="E53" s="23"/>
      <c r="F53" s="24"/>
      <c r="G53" s="23"/>
      <c r="H53" s="23"/>
      <c r="I53" s="3"/>
      <c r="J53" s="48"/>
      <c r="K53" s="59"/>
      <c r="L53" s="24"/>
    </row>
    <row r="54" spans="1:12" s="25" customFormat="1" ht="54.6" customHeight="1">
      <c r="A54" s="1"/>
      <c r="B54" s="23"/>
      <c r="C54" s="23"/>
      <c r="D54" s="15"/>
      <c r="E54" s="24"/>
      <c r="F54" s="23"/>
      <c r="G54" s="23"/>
      <c r="H54" s="23"/>
      <c r="I54" s="3"/>
      <c r="J54" s="48"/>
      <c r="K54" s="59"/>
      <c r="L54" s="24"/>
    </row>
    <row r="55" spans="1:12" s="25" customFormat="1" ht="54.6" customHeight="1">
      <c r="A55" s="1"/>
      <c r="B55" s="23"/>
      <c r="C55" s="23"/>
      <c r="D55" s="15"/>
      <c r="E55" s="24"/>
      <c r="F55" s="23"/>
      <c r="G55" s="23"/>
      <c r="H55" s="23"/>
      <c r="I55" s="3"/>
      <c r="J55" s="48"/>
      <c r="K55" s="59"/>
      <c r="L55" s="24"/>
    </row>
    <row r="56" spans="1:12" s="25" customFormat="1" ht="54.6" customHeight="1">
      <c r="A56" s="1"/>
      <c r="B56" s="23"/>
      <c r="C56" s="23"/>
      <c r="D56" s="15"/>
      <c r="E56" s="24"/>
      <c r="F56" s="23"/>
      <c r="G56" s="23"/>
      <c r="H56" s="23"/>
      <c r="I56" s="3"/>
      <c r="J56" s="48"/>
      <c r="K56" s="59"/>
      <c r="L56" s="24"/>
    </row>
    <row r="57" spans="1:12" s="25" customFormat="1" ht="54.6" customHeight="1">
      <c r="A57" s="1"/>
      <c r="B57" s="23"/>
      <c r="C57" s="23"/>
      <c r="D57" s="15"/>
      <c r="E57" s="24"/>
      <c r="F57" s="23"/>
      <c r="G57" s="23"/>
      <c r="H57" s="23"/>
      <c r="I57" s="3"/>
      <c r="J57" s="48"/>
      <c r="K57" s="59"/>
      <c r="L57" s="24"/>
    </row>
    <row r="58" spans="1:12" s="25" customFormat="1" ht="54.6" customHeight="1">
      <c r="A58" s="1"/>
      <c r="B58" s="23"/>
      <c r="C58" s="23"/>
      <c r="D58" s="15"/>
      <c r="E58" s="24"/>
      <c r="F58" s="23"/>
      <c r="G58" s="23"/>
      <c r="H58" s="23"/>
      <c r="I58" s="3"/>
      <c r="J58" s="48"/>
      <c r="K58" s="59"/>
      <c r="L58" s="24"/>
    </row>
    <row r="59" spans="1:12" s="25" customFormat="1" ht="54.6" customHeight="1">
      <c r="A59" s="1"/>
      <c r="B59" s="23"/>
      <c r="C59" s="23"/>
      <c r="D59" s="15"/>
      <c r="E59" s="24"/>
      <c r="F59" s="23"/>
      <c r="G59" s="23"/>
      <c r="H59" s="23"/>
      <c r="I59" s="3"/>
      <c r="J59" s="48"/>
      <c r="K59" s="59"/>
      <c r="L59" s="24"/>
    </row>
    <row r="60" spans="1:12" s="25" customFormat="1" ht="54.6" customHeight="1">
      <c r="A60" s="1"/>
      <c r="B60" s="23"/>
      <c r="C60" s="23"/>
      <c r="D60" s="15"/>
      <c r="E60" s="24"/>
      <c r="F60" s="23"/>
      <c r="G60" s="23"/>
      <c r="H60" s="23"/>
      <c r="I60" s="3"/>
      <c r="J60" s="48"/>
      <c r="K60" s="59"/>
      <c r="L60" s="24"/>
    </row>
    <row r="61" spans="1:12" s="25" customFormat="1" ht="54.6" customHeight="1">
      <c r="A61" s="1"/>
      <c r="B61" s="23"/>
      <c r="C61" s="23"/>
      <c r="D61" s="15"/>
      <c r="E61" s="24"/>
      <c r="F61" s="23"/>
      <c r="G61" s="23"/>
      <c r="H61" s="23"/>
      <c r="I61" s="3"/>
      <c r="J61" s="48"/>
      <c r="K61" s="59"/>
      <c r="L61" s="24"/>
    </row>
    <row r="62" spans="1:12" s="25" customFormat="1" ht="54.6" customHeight="1">
      <c r="A62" s="1"/>
      <c r="B62" s="23"/>
      <c r="C62" s="23"/>
      <c r="D62" s="15"/>
      <c r="E62" s="24"/>
      <c r="F62" s="23"/>
      <c r="G62" s="23"/>
      <c r="H62" s="23"/>
      <c r="I62" s="3"/>
      <c r="J62" s="48"/>
      <c r="K62" s="59"/>
      <c r="L62" s="24"/>
    </row>
    <row r="63" spans="1:12" s="25" customFormat="1" ht="54.6" customHeight="1">
      <c r="A63" s="51"/>
      <c r="B63" s="52"/>
      <c r="C63" s="52"/>
      <c r="D63" s="51"/>
      <c r="E63" s="24"/>
      <c r="F63" s="52"/>
      <c r="G63" s="52"/>
      <c r="H63" s="52"/>
      <c r="I63" s="53"/>
      <c r="J63" s="55"/>
      <c r="K63" s="59"/>
      <c r="L63" s="52"/>
    </row>
    <row r="64" spans="1:12" s="25" customFormat="1" ht="54.6" customHeight="1">
      <c r="A64" s="23"/>
      <c r="B64" s="23"/>
      <c r="C64" s="23"/>
      <c r="D64" s="1"/>
      <c r="E64" s="23"/>
      <c r="F64" s="24"/>
      <c r="G64" s="24"/>
      <c r="H64" s="24"/>
      <c r="I64" s="3"/>
      <c r="J64" s="48"/>
      <c r="K64" s="59"/>
      <c r="L64" s="24"/>
    </row>
    <row r="65" spans="1:12" s="25" customFormat="1" ht="54.6" customHeight="1">
      <c r="A65" s="1"/>
      <c r="B65" s="23"/>
      <c r="C65" s="23"/>
      <c r="D65" s="15"/>
      <c r="E65" s="24"/>
      <c r="F65" s="23"/>
      <c r="G65" s="23"/>
      <c r="H65" s="23"/>
      <c r="I65" s="3"/>
      <c r="J65" s="48"/>
      <c r="K65" s="59"/>
      <c r="L65" s="24"/>
    </row>
    <row r="66" spans="1:12" s="25" customFormat="1" ht="54.6" customHeight="1">
      <c r="A66" s="1"/>
      <c r="B66" s="23"/>
      <c r="C66" s="23"/>
      <c r="D66" s="15"/>
      <c r="E66" s="24"/>
      <c r="F66" s="23"/>
      <c r="G66" s="23"/>
      <c r="H66" s="23"/>
      <c r="I66" s="3"/>
      <c r="J66" s="48"/>
      <c r="K66" s="59"/>
      <c r="L66" s="24"/>
    </row>
  </sheetData>
  <autoFilter ref="A1:M1" xr:uid="{B5FBFB39-075C-4F6B-9827-2D18833EDED2}">
    <sortState xmlns:xlrd2="http://schemas.microsoft.com/office/spreadsheetml/2017/richdata2" ref="A2:M11">
      <sortCondition ref="C1"/>
    </sortState>
  </autoFilter>
  <conditionalFormatting sqref="A1">
    <cfRule type="duplicateValues" dxfId="34" priority="760"/>
  </conditionalFormatting>
  <conditionalFormatting sqref="A6">
    <cfRule type="duplicateValues" dxfId="33" priority="7"/>
  </conditionalFormatting>
  <conditionalFormatting sqref="A7">
    <cfRule type="duplicateValues" dxfId="32" priority="5"/>
  </conditionalFormatting>
  <conditionalFormatting sqref="A8:A10">
    <cfRule type="duplicateValues" dxfId="31" priority="25"/>
  </conditionalFormatting>
  <conditionalFormatting sqref="A11">
    <cfRule type="duplicateValues" dxfId="30" priority="99"/>
  </conditionalFormatting>
  <conditionalFormatting sqref="A12">
    <cfRule type="duplicateValues" dxfId="29" priority="97"/>
  </conditionalFormatting>
  <conditionalFormatting sqref="A13:A16">
    <cfRule type="duplicateValues" dxfId="28" priority="390"/>
  </conditionalFormatting>
  <conditionalFormatting sqref="A17:A30">
    <cfRule type="duplicateValues" dxfId="27" priority="388"/>
  </conditionalFormatting>
  <conditionalFormatting sqref="A31">
    <cfRule type="duplicateValues" dxfId="26" priority="386"/>
  </conditionalFormatting>
  <conditionalFormatting sqref="A32:A34">
    <cfRule type="duplicateValues" dxfId="25" priority="384"/>
  </conditionalFormatting>
  <conditionalFormatting sqref="A35:A38">
    <cfRule type="duplicateValues" dxfId="24" priority="382"/>
  </conditionalFormatting>
  <conditionalFormatting sqref="A39:A42">
    <cfRule type="duplicateValues" dxfId="23" priority="380"/>
  </conditionalFormatting>
  <conditionalFormatting sqref="A43:A66">
    <cfRule type="duplicateValues" dxfId="22" priority="378"/>
  </conditionalFormatting>
  <conditionalFormatting sqref="A67:A1048576 A1">
    <cfRule type="duplicateValues" dxfId="21" priority="463"/>
  </conditionalFormatting>
  <conditionalFormatting sqref="K3:K66">
    <cfRule type="containsText" dxfId="20" priority="6" operator="containsText" text="Click HERE to apply">
      <formula>NOT(ISERROR(SEARCH("Click HERE to apply",K3)))</formula>
    </cfRule>
  </conditionalFormatting>
  <conditionalFormatting sqref="A2">
    <cfRule type="duplicateValues" dxfId="19" priority="3"/>
  </conditionalFormatting>
  <conditionalFormatting sqref="K2">
    <cfRule type="containsText" dxfId="18" priority="4" operator="containsText" text="Click HERE to apply">
      <formula>NOT(ISERROR(SEARCH("Click HERE to apply",K2)))</formula>
    </cfRule>
  </conditionalFormatting>
  <conditionalFormatting sqref="A3:A5">
    <cfRule type="duplicateValues" dxfId="17" priority="76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A2" sqref="A2:L7"/>
    </sheetView>
  </sheetViews>
  <sheetFormatPr defaultRowHeight="165.6" customHeight="1"/>
  <cols>
    <col min="1" max="1" width="11.140625" style="50" customWidth="1"/>
    <col min="2" max="2" width="26" customWidth="1"/>
    <col min="3" max="3" width="19.85546875" customWidth="1"/>
    <col min="4" max="4" width="33" customWidth="1"/>
    <col min="5" max="5" width="126.85546875" customWidth="1"/>
    <col min="6" max="6" width="11.140625" customWidth="1"/>
    <col min="7" max="7" width="14.140625" customWidth="1"/>
    <col min="8" max="8" width="14.5703125" customWidth="1"/>
    <col min="9" max="9" width="9.140625" style="56"/>
    <col min="10" max="10" width="10.140625" style="57" customWidth="1"/>
    <col min="11" max="11" width="19" customWidth="1"/>
    <col min="12" max="12" width="22.5703125" customWidth="1"/>
    <col min="14" max="14" width="76" style="26" customWidth="1"/>
    <col min="15" max="15" width="4.140625" style="27" customWidth="1"/>
    <col min="16" max="16" width="84" style="26" customWidth="1"/>
    <col min="17" max="17" width="3.85546875" customWidth="1"/>
    <col min="18" max="18" width="36" style="25" customWidth="1"/>
    <col min="20" max="20" width="9.85546875" bestFit="1" customWidth="1"/>
  </cols>
  <sheetData>
    <row r="1" spans="1:18" s="8" customFormat="1" ht="50.45" customHeight="1">
      <c r="A1" s="6" t="s">
        <v>21</v>
      </c>
      <c r="B1" s="7" t="s">
        <v>22</v>
      </c>
      <c r="C1" s="7" t="s">
        <v>23</v>
      </c>
      <c r="D1" s="7" t="s">
        <v>24</v>
      </c>
      <c r="E1" s="7" t="s">
        <v>20</v>
      </c>
      <c r="F1" s="7" t="s">
        <v>17</v>
      </c>
      <c r="G1" s="7" t="s">
        <v>18</v>
      </c>
      <c r="H1" s="7" t="s">
        <v>19</v>
      </c>
      <c r="I1" s="6" t="s">
        <v>41</v>
      </c>
      <c r="J1" s="7" t="s">
        <v>42</v>
      </c>
      <c r="K1" s="5" t="s">
        <v>26</v>
      </c>
      <c r="L1" s="7" t="s">
        <v>44</v>
      </c>
      <c r="N1" s="31" t="s">
        <v>71</v>
      </c>
      <c r="O1" s="26"/>
      <c r="P1" s="32" t="s">
        <v>84</v>
      </c>
      <c r="R1" s="32" t="s">
        <v>80</v>
      </c>
    </row>
    <row r="2" spans="1:18" ht="165" customHeight="1">
      <c r="A2" s="1" t="s">
        <v>600</v>
      </c>
      <c r="B2" s="23" t="s">
        <v>8</v>
      </c>
      <c r="C2" s="23" t="s">
        <v>601</v>
      </c>
      <c r="D2" s="15" t="s">
        <v>602</v>
      </c>
      <c r="E2" s="24" t="s">
        <v>613</v>
      </c>
      <c r="F2" s="23" t="s">
        <v>25</v>
      </c>
      <c r="G2" s="23" t="s">
        <v>176</v>
      </c>
      <c r="H2" s="23" t="s">
        <v>603</v>
      </c>
      <c r="I2" s="3" t="s">
        <v>146</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66</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Information Technology NCO 26-6285 &lt;/span&gt;&lt;/strong&gt;&lt;/h3&gt;
   &lt;/td&gt;
   &lt;td&gt;
   &lt;h4 style="text-align: right;"&gt;&lt;span style="color:#ffffff;"&gt; Army or Air Force: E5&lt;/span&gt;&lt;/h4&gt;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Scott AFB, IL&lt;br /&gt;
&lt;strong&gt;Agency:&lt;/strong&gt; US Transportation Command&lt;strong&gt; Activity:&lt;/strong&gt; USTRANSCOM-ARTRANS-HQ&lt;br /&gt;
&lt;strong&gt;Service:&lt;/strong&gt; Army or Air Force&lt;strong&gt; Desired Grade:&lt;/strong&gt; E5&lt;br /&gt;
&lt;br /&gt;
&lt;strong&gt;Tour Description:&lt;/strong&gt; 26-6285, Length 1 Year: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Qualifications:  SECRET security clearance. May use either civilian or military skills (or both).
Individuals must be in accordance with DoDI 8140, required for privileged access to the network.</v>
      </c>
      <c r="R2" s="25" t="str">
        <f>_xlfn.CONCAT('CONCAT Codes'!$A$10,VLOOKUP(L2,'CONCAT Codes'!$A$14:$G$26,5,FALSE),'CONCAT Codes'!$B$10,'Tours Added'!A2," ",C2," ",D2," ",'CONCAT Codes'!$C$10,VLOOKUP(L2,'CONCAT Codes'!$A$14:$G$253,7,FALSE),'CONCAT Codes'!$D$10,VLOOKUP(L2,'CONCAT Codes'!$A$14:$G$26,6,FALSE))</f>
        <v>&lt;br /&gt; &lt;br /&gt; &lt;strong&gt;To apply, contact: &lt;a href="mailto:tania.a.cousineau.mil@mail.mil?subject=Tour 26-6285 USTRANSCOM-ARTRANS-HQ Information Technology NCO &amp;amp;cc=dfas.indianapolis-in.zh.mbx.pfi@mail.mil&amp;amp;body=Please find my resume and bio attached for consideration."&gt;SMSgt Tania 'TC' Cousineau&lt;/a&gt;&lt;/strong&gt; - 317-270-2066</v>
      </c>
    </row>
    <row r="3" spans="1:18" ht="140.44999999999999" customHeight="1">
      <c r="A3" s="1" t="s">
        <v>604</v>
      </c>
      <c r="B3" s="23" t="s">
        <v>8</v>
      </c>
      <c r="C3" s="23" t="s">
        <v>601</v>
      </c>
      <c r="D3" s="15" t="s">
        <v>605</v>
      </c>
      <c r="E3" s="24" t="s">
        <v>614</v>
      </c>
      <c r="F3" s="23" t="s">
        <v>25</v>
      </c>
      <c r="G3" s="23" t="s">
        <v>226</v>
      </c>
      <c r="H3" s="23" t="s">
        <v>603</v>
      </c>
      <c r="I3" s="3" t="s">
        <v>146</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66</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Cyber Operation Planner 26-6286 &lt;/span&gt;&lt;/strong&gt;&lt;/h3&gt;
   &lt;/td&gt;
   &lt;td&gt;
   &lt;h4 style="text-align: right;"&gt;&lt;span style="color:#ffffff;"&gt; Army or Air Force: O3:O4:O5&lt;/span&gt;&lt;/h4&gt;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Scott AFB, IL&lt;br /&gt;
&lt;strong&gt;Agency:&lt;/strong&gt; US Transportation Command&lt;strong&gt; Activity:&lt;/strong&gt; USTRANSCOM-ARTRANS-HQ&lt;br /&gt;
&lt;strong&gt;Service:&lt;/strong&gt; Army or Air Force&lt;strong&gt; Desired Grade:&lt;/strong&gt; O3:O4:O5&lt;br /&gt;
&lt;br /&gt;
&lt;strong&gt;Tour Description:&lt;/strong&gt; 26-6286, Length 1 Year:
Leads planning and execution of Defensive Cyber Operations to ensure the command maintains cyber resiliency and can operate effectively in a contested domain. Guide Cyber mission and Cyber effects efforts, providing objective cyber estimate to identify and assess cyber threats, combining operational planning data, intelligence analysis, and information technology security information.  Implement strategic and operational priorities for the ARTRANS Cyber Cell, enabling the Command to mature cyber response actions, priorities, and engagement at the DA, USTRANSCOM, ARCYBER, and AMC level.  Develops and maintains a deployable PACE communications plan for port operations, enabling uninterrupted command and control in degraded or contested environments.  Manage, implement, and publish cyber security-related guidance, to include task orders, OPORDs, FRAGOs, etc. Develop and implement a command incident response policy. Oversee command cybersecurity incident response actions, managing the team's priorities ensuring effective response and recovery, from event identification through closure.
Must have TS/SCI Clearance.</v>
      </c>
      <c r="R3" s="25" t="str">
        <f>_xlfn.CONCAT('CONCAT Codes'!$A$10,VLOOKUP(L3,'CONCAT Codes'!$A$14:$G$26,5,FALSE),'CONCAT Codes'!$B$10,'Tours Added'!A3," ",C3," ",D3," ",'CONCAT Codes'!$C$10,VLOOKUP(L3,'CONCAT Codes'!$A$14:$G$253,7,FALSE),'CONCAT Codes'!$D$10,VLOOKUP(L3,'CONCAT Codes'!$A$14:$G$26,6,FALSE))</f>
        <v>&lt;br /&gt; &lt;br /&gt; &lt;strong&gt;To apply, contact: &lt;a href="mailto:tania.a.cousineau.mil@mail.mil?subject=Tour 26-6286 USTRANSCOM-ARTRANS-HQ Cyber Operation Planner &amp;amp;cc=dfas.indianapolis-in.zh.mbx.pfi@mail.mil&amp;amp;body=Please find my resume and bio attached for consideration."&gt;SMSgt Tania 'TC' Cousineau&lt;/a&gt;&lt;/strong&gt; - 317-270-2066</v>
      </c>
    </row>
    <row r="4" spans="1:18" ht="142.35" customHeight="1">
      <c r="A4" s="1" t="s">
        <v>606</v>
      </c>
      <c r="B4" s="23" t="s">
        <v>6</v>
      </c>
      <c r="C4" s="23" t="s">
        <v>180</v>
      </c>
      <c r="D4" s="15" t="s">
        <v>292</v>
      </c>
      <c r="E4" s="24" t="s">
        <v>615</v>
      </c>
      <c r="F4" s="23" t="s">
        <v>25</v>
      </c>
      <c r="G4" s="23" t="s">
        <v>64</v>
      </c>
      <c r="H4" s="23" t="s">
        <v>181</v>
      </c>
      <c r="I4" s="3" t="s">
        <v>38</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260</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Security Guard 26-6287 &lt;/span&gt;&lt;/strong&gt;&lt;/h3&gt;
   &lt;/td&gt;
   &lt;td&gt;
   &lt;h4 style="text-align: right;"&gt;&lt;span style="color:#ffffff;"&gt; Army or Air Force: E3:E4:E5:E6&lt;/span&gt;&lt;/h4&gt;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Tooele, UT&lt;br /&gt;
&lt;strong&gt;Agency:&lt;/strong&gt; Army Materiel Command&lt;strong&gt; Activity:&lt;/strong&gt; JMC-Tooele Army Depot&lt;br /&gt;
&lt;strong&gt;Service:&lt;/strong&gt; Army or Air Force&lt;strong&gt; Desired Grade:&lt;/strong&gt; E3:E4:E5:E6&lt;br /&gt;
&lt;br /&gt;
&lt;strong&gt;Tour Description:&lt;/strong&gt; 26-6287, Length 1 year: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Send the following documents to the PFI Coordinator for the position:
1. Professional Resume (All)
2. Military Bio (All)
3. Soldier Talent Profile (Army)
4. vMPF (Air Force)
PFI Coordinator: SFC Holly C. Tilley Email: holly.c.tilley.mil@mail.mil</v>
      </c>
      <c r="R4" s="25" t="str">
        <f>_xlfn.CONCAT('CONCAT Codes'!$A$10,VLOOKUP(L4,'CONCAT Codes'!$A$14:$G$26,5,FALSE),'CONCAT Codes'!$B$10,'Tours Added'!A4," ",C4," ",D4," ",'CONCAT Codes'!$C$10,VLOOKUP(L4,'CONCAT Codes'!$A$14:$G$253,7,FALSE),'CONCAT Codes'!$D$10,VLOOKUP(L4,'CONCAT Codes'!$A$14:$G$26,6,FALSE))</f>
        <v>&lt;br /&gt; &lt;br /&gt; &lt;strong&gt;To apply, contact: &lt;a href="mailto:holly.c.tilley.mil@mail.mil?subject=Tour 26-6287 JMC-Tooele Army Depot Security Guard &amp;amp;cc=dfas.indianapolis-in.zh.mbx.pfi@mail.mil&amp;amp;body=Please find my resume and bio attached for consideration."&gt;SSG Holly Tilley&lt;/a&gt;&lt;/strong&gt; - 463-298-4362</v>
      </c>
    </row>
    <row r="5" spans="1:18" ht="90.6" customHeight="1">
      <c r="A5" s="1" t="s">
        <v>607</v>
      </c>
      <c r="B5" s="23" t="s">
        <v>301</v>
      </c>
      <c r="C5" s="23" t="s">
        <v>302</v>
      </c>
      <c r="D5" s="15" t="s">
        <v>608</v>
      </c>
      <c r="E5" s="24" t="s">
        <v>616</v>
      </c>
      <c r="F5" s="23" t="s">
        <v>25</v>
      </c>
      <c r="G5" s="23" t="s">
        <v>609</v>
      </c>
      <c r="H5" s="23" t="s">
        <v>150</v>
      </c>
      <c r="I5" s="3" t="s">
        <v>2</v>
      </c>
      <c r="J5" s="24" t="s">
        <v>3</v>
      </c>
      <c r="K5" s="62" t="str">
        <f>HYPERLINK("mailto:"&amp;VLOOKUP(L5,'CONCAT Codes'!$A$14:$G$26,5,FALSE)&amp;"?subject="&amp;_xlfn.CONCAT(C5," - APPLICANT for ",A5)&amp;"&amp;cc="&amp;'CONCAT Codes'!$A$32&amp;"&amp;body="&amp;D5&amp;"%0A%0APlease see my resume and bio for the above tour.","Click HERE to apply")</f>
        <v>Click HERE to apply</v>
      </c>
      <c r="L5" s="24" t="s">
        <v>45</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Property Book Officer/Deputy Log Officer 26-6293 &lt;/span&gt;&lt;/strong&gt;&lt;/h3&gt;
   &lt;/td&gt;
   &lt;td&gt;
   &lt;h4 style="text-align: right;"&gt;&lt;span style="color:#ffffff;"&gt; Army or Air Force: O1:O2:O3:W1:W2:W3&lt;/span&gt;&lt;/h4&gt;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Indianapolis, IN&lt;br /&gt;
&lt;strong&gt;Agency:&lt;/strong&gt; Naval Surface Warfare Center&lt;strong&gt; Activity:&lt;/strong&gt; NSWC-Crane Division-RDER&lt;br /&gt;
&lt;strong&gt;Service:&lt;/strong&gt; Army or Air Force&lt;strong&gt; Desired Grade:&lt;/strong&gt; O1:O2:O3:W1:W2:W3&lt;br /&gt;
&lt;br /&gt;
&lt;strong&gt;Tour Description:&lt;/strong&gt; 26-6293, Length 1 Year:
Serves as the primary accountability officer and legal property custodian for TF RAPTR; administers the Command Supply Discipline Program (CSDP) through rigorous audit-readiness protocols, and policy oversight. Concurrently acting as the principal assistant to the Logistics OIC, assumes full operational control of the staff in their absence and provides strategic mentorship to subordinate logistics personnel. Drives the sustainment enterprise by authorizing Class I-IX forecasting, validating resource requirements, and synchronizing overarching movement planning. Devises load plans. Furthermore, serves as the primary liaison to the Directorate of Logistics (DOL) to secure event-level funding/resources and manages the administrative and operational scope of external civilian contractors performing critical Task Force asset upgrades.
Qualifications:  90A, 920A, 21R3, TS Clearance Eligibility</v>
      </c>
      <c r="R5" s="25" t="str">
        <f>_xlfn.CONCAT('CONCAT Codes'!$A$10,VLOOKUP(L5,'CONCAT Codes'!$A$14:$G$26,5,FALSE),'CONCAT Codes'!$B$10,'Tours Added'!A5," ",C5," ",D5," ",'CONCAT Codes'!$C$10,VLOOKUP(L5,'CONCAT Codes'!$A$14:$G$253,7,FALSE),'CONCAT Codes'!$D$10,VLOOKUP(L5,'CONCAT Codes'!$A$14:$G$26,6,FALSE))</f>
        <v>&lt;br /&gt; &lt;br /&gt; &lt;strong&gt;To apply, contact: &lt;a href="mailto:dennis.w.tallent.mil@mail.mil?subject=Tour 26-6293 NSWC-Crane Division-RDER Property Book Officer/Deputy Log Officer &amp;amp;cc=dfas.indianapolis-in.zh.mbx.pfi@mail.mil&amp;amp;body=Please find my resume and bio attached for consideration."&gt;SMSgt Dennis Tallent&lt;/a&gt;&lt;/strong&gt; - 317-695-1372</v>
      </c>
    </row>
    <row r="6" spans="1:18" ht="165.6" customHeight="1">
      <c r="A6" s="1" t="s">
        <v>610</v>
      </c>
      <c r="B6" s="23" t="s">
        <v>301</v>
      </c>
      <c r="C6" s="23" t="s">
        <v>302</v>
      </c>
      <c r="D6" s="15" t="s">
        <v>611</v>
      </c>
      <c r="E6" s="24" t="s">
        <v>617</v>
      </c>
      <c r="F6" s="23" t="s">
        <v>25</v>
      </c>
      <c r="G6" s="23" t="s">
        <v>27</v>
      </c>
      <c r="H6" s="23" t="s">
        <v>150</v>
      </c>
      <c r="I6" s="3" t="s">
        <v>2</v>
      </c>
      <c r="J6" s="24" t="s">
        <v>3</v>
      </c>
      <c r="K6" s="62" t="str">
        <f>HYPERLINK("mailto:"&amp;VLOOKUP(L6,'CONCAT Codes'!$A$14:$G$26,5,FALSE)&amp;"?subject="&amp;_xlfn.CONCAT(C6," - APPLICANT for ",A6)&amp;"&amp;cc="&amp;'CONCAT Codes'!$A$32&amp;"&amp;body="&amp;D6&amp;"%0A%0APlease see my resume and bio for the above tour.","Click HERE to apply")</f>
        <v>Click HERE to apply</v>
      </c>
      <c r="L6" s="24" t="s">
        <v>45</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Logistics NCO 26-6294 &lt;/span&gt;&lt;/strong&gt;&lt;/h3&gt;
   &lt;/td&gt;
   &lt;td&gt;
   &lt;h4 style="text-align: right;"&gt;&lt;span style="color:#ffffff;"&gt; Army or Air Force: E5:E6:E7&lt;/span&gt;&lt;/h4&gt;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Indianapolis, IN&lt;br /&gt;
&lt;strong&gt;Agency:&lt;/strong&gt; Naval Surface Warfare Center&lt;strong&gt; Activity:&lt;/strong&gt; NSWC-Crane Division-RDER&lt;br /&gt;
&lt;strong&gt;Service:&lt;/strong&gt; Army or Air Force&lt;strong&gt; Desired Grade:&lt;/strong&gt; E5:E6:E7&lt;br /&gt;
&lt;br /&gt;
&lt;strong&gt;Tour Description:&lt;/strong&gt; 26-6294, Length 1 Year:
Serves as the Logistics Noncommissioned Officer in Charge (NCOIC) for TF RAPTR; acts as the Senior Enlisted Logistical Advisor to the Logistics OIC. Translates the OIC’s strategic vision into daily execution by directing troop-level logistics planning and physical resource allocation. Enforces Command Supply Discipline Program (CSDP) compliance by physically validating cyclic, annual, and sensitive item layouts across all subordinate elements and ensuring flawless sub-hand receipt management. Orchestrates the ground-level receipt, staging, and tactical distribution of vital Class I, III, V, and IX supplies. Supervises the physical loading of rolling stock and executes complex convoy and transit operations. Coordinates directly with the Directorate of Logistics (DOL) for daily motor pool and warehouse operations, and provides on-site supervision and security escort for civilian contractors integrating Task Force asset upgrades.
Qualifications:  92Y/2S0X1, TS Clearance Eligibility</v>
      </c>
      <c r="R6" s="25" t="str">
        <f>_xlfn.CONCAT('CONCAT Codes'!$A$10,VLOOKUP(L6,'CONCAT Codes'!$A$14:$G$26,5,FALSE),'CONCAT Codes'!$B$10,'Tours Added'!A6," ",C6," ",D6," ",'CONCAT Codes'!$C$10,VLOOKUP(L6,'CONCAT Codes'!$A$14:$G$253,7,FALSE),'CONCAT Codes'!$D$10,VLOOKUP(L6,'CONCAT Codes'!$A$14:$G$26,6,FALSE))</f>
        <v>&lt;br /&gt; &lt;br /&gt; &lt;strong&gt;To apply, contact: &lt;a href="mailto:dennis.w.tallent.mil@mail.mil?subject=Tour 26-6294 NSWC-Crane Division-RDER Logistics NCO &amp;amp;cc=dfas.indianapolis-in.zh.mbx.pfi@mail.mil&amp;amp;body=Please find my resume and bio attached for consideration."&gt;SMSgt Dennis Tallent&lt;/a&gt;&lt;/strong&gt; - 317-695-1372</v>
      </c>
    </row>
    <row r="7" spans="1:18" ht="165.6" customHeight="1">
      <c r="A7" s="1" t="s">
        <v>612</v>
      </c>
      <c r="B7" s="23" t="s">
        <v>0</v>
      </c>
      <c r="C7" s="23" t="s">
        <v>225</v>
      </c>
      <c r="D7" s="15" t="s">
        <v>191</v>
      </c>
      <c r="E7" s="24" t="s">
        <v>618</v>
      </c>
      <c r="F7" s="23" t="s">
        <v>25</v>
      </c>
      <c r="G7" s="23" t="s">
        <v>36</v>
      </c>
      <c r="H7" s="23" t="s">
        <v>406</v>
      </c>
      <c r="I7" s="3" t="s">
        <v>13</v>
      </c>
      <c r="J7" s="24" t="s">
        <v>3</v>
      </c>
      <c r="K7" s="62" t="str">
        <f>HYPERLINK("mailto:"&amp;VLOOKUP(L7,'CONCAT Codes'!$A$14:$G$26,5,FALSE)&amp;"?subject="&amp;_xlfn.CONCAT(C7," - APPLICANT for ",A7)&amp;"&amp;cc="&amp;'CONCAT Codes'!$A$32&amp;"&amp;body="&amp;D7&amp;"%0A%0APlease see my resume and bio for the above tour.","Click HERE to apply")</f>
        <v>Click HERE to apply</v>
      </c>
      <c r="L7" s="24" t="s">
        <v>206</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Contracting Specialist 26-6295 &lt;/span&gt;&lt;/strong&gt;&lt;/h3&gt;
   &lt;/td&gt;
   &lt;td&gt;
   &lt;h4 style="text-align: right;"&gt;&lt;span style="color:#ffffff;"&gt; Army or Air Force: O4&lt;/span&gt;&lt;/h4&gt;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Joint Base San Antonio, TX&lt;br /&gt;
&lt;strong&gt;Agency:&lt;/strong&gt; Defense Logistics Agency&lt;strong&gt; Activity:&lt;/strong&gt; DLA Energy&lt;br /&gt;
&lt;strong&gt;Service:&lt;/strong&gt; Army or Air Force&lt;strong&gt; Desired Grade:&lt;/strong&gt; O4&lt;br /&gt;
&lt;br /&gt;
&lt;strong&gt;Tour Description:&lt;/strong&gt; 26-6295, Length 1 Year:
The incumbent serves as a highly skilled professional and innovator in the contracting field, providing critical acquisition support for the unique and complex mission of DLA Energy Aerospace. This role demands advanced, existing contracting capabilities and a proven ability to train and mentor personnel, cultivating a proficient and well-rounded contracting workforce. The candidate must apply their extensive experience to introduce and execute efficient contracting strategies for the procurement of aerospace energy products and services. These critical commodities include rocket propellants, missile fuels, Aviator's breathing Oxygen, Nitrogen and other bulk industrial chemicals and gases supporting the Department of War, NASA, and other federal agencies.
In this capacity, the Contracting Lead will independently direct and manage highly complex procurements throughout the entire acquisition life-cycle, from pre-award to post-award and close-out. This encompasses executing comprehensive acquisition planning, performing in-depth market research, and preparing and issuing complex solicitations. Furthermore, the incumbent is responsible for evaluating proposals and independently negotiating sophisticated contract terms and prices prior to awarding contracts. Post-award duties require rigorous administration, including monitoring contractor performance, managing modifications, resolving complex disputes, and ensuring strict adherence to all regulatory and policy requirements.
Beyond managing intricate acquisitions, the Contracting Lead plays a pivotal role in elevating the capabilities of the broader organization. The incumbent will actively train, guide, and mentor contracting personnel on advanced procurement strategies, regulatory compliance, and negotiation tactics. By imparting their strong practical contracting knowledge, the Contracting Lead ensures the team is well-equipped to handle complex procurements and consistently meets the highest standards of federal acquisition excellence.
Qualifications:  Crucially, the incumbent must currently hold, or have recently held, a Contracting Officer's Warrant, demonstrating a proven track record of independently executing complex awards and legally binding the government. Security Requirements: Non-Sensitive or Non-Critical Sensitive.</v>
      </c>
      <c r="R7" s="25" t="str">
        <f>_xlfn.CONCAT('CONCAT Codes'!$A$10,VLOOKUP(L7,'CONCAT Codes'!$A$14:$G$26,5,FALSE),'CONCAT Codes'!$B$10,'Tours Added'!A7," ",C7," ",D7," ",'CONCAT Codes'!$C$10,VLOOKUP(L7,'CONCAT Codes'!$A$14:$G$253,7,FALSE),'CONCAT Codes'!$D$10,VLOOKUP(L7,'CONCAT Codes'!$A$14:$G$26,6,FALSE))</f>
        <v>&lt;br /&gt; &lt;br /&gt; &lt;strong&gt;To apply, contact: &lt;a href="mailto:megan.h.spencer.mil@mail.mil?subject=Tour 26-6295 DLA Energy Contracting Specialist &amp;amp;cc=dfas.indianapolis-in.zh.mbx.pfi@mail.mil&amp;amp;body=Please find my resume and bio attached for consideration."&gt;TSgt Megan Spencer&lt;/a&gt;&lt;/strong&gt; - 317-435-2378</v>
      </c>
    </row>
    <row r="8" spans="1:18" ht="165.6" customHeight="1">
      <c r="A8" s="1"/>
      <c r="B8" s="23"/>
      <c r="C8" s="23"/>
      <c r="D8" s="15"/>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 customHeight="1">
      <c r="A9" s="1"/>
      <c r="B9" s="23"/>
      <c r="C9" s="23"/>
      <c r="D9" s="79"/>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 customHeight="1">
      <c r="A10" s="1"/>
      <c r="B10" s="23"/>
      <c r="C10" s="23"/>
      <c r="D10" s="79"/>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 customHeight="1">
      <c r="A11" s="1"/>
      <c r="B11" s="23"/>
      <c r="C11" s="23"/>
      <c r="D11" s="79"/>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 customHeight="1">
      <c r="A12" s="1"/>
      <c r="B12" s="23"/>
      <c r="C12" s="23"/>
      <c r="D12" s="79"/>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 customHeight="1">
      <c r="A13" s="1"/>
      <c r="B13" s="23"/>
      <c r="C13" s="23"/>
      <c r="D13" s="79"/>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 customHeight="1">
      <c r="A14" s="1"/>
      <c r="B14" s="23"/>
      <c r="C14" s="23"/>
      <c r="D14" s="79"/>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 customHeight="1">
      <c r="A15" s="1"/>
      <c r="B15" s="23"/>
      <c r="C15" s="23"/>
      <c r="D15" s="79"/>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 customHeight="1">
      <c r="A16" s="1"/>
      <c r="B16" s="23"/>
      <c r="C16" s="23"/>
      <c r="D16" s="79"/>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 customHeight="1">
      <c r="A17" s="1"/>
      <c r="B17" s="23"/>
      <c r="C17" s="23"/>
      <c r="D17" s="79"/>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 customHeight="1">
      <c r="A18" s="1"/>
      <c r="B18" s="23"/>
      <c r="C18" s="23"/>
      <c r="D18" s="79"/>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 customHeight="1">
      <c r="A19" s="1"/>
      <c r="B19" s="23"/>
      <c r="C19" s="23"/>
      <c r="D19" s="79"/>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 customHeight="1">
      <c r="A20" s="1"/>
      <c r="B20" s="23"/>
      <c r="C20" s="23"/>
      <c r="D20" s="79"/>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 customHeight="1">
      <c r="A21" s="1"/>
      <c r="B21" s="23"/>
      <c r="C21" s="23"/>
      <c r="D21" s="79"/>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 customHeight="1">
      <c r="A22" s="1"/>
      <c r="B22" s="23"/>
      <c r="C22" s="23"/>
      <c r="D22" s="79"/>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 customHeight="1">
      <c r="A23" s="1"/>
      <c r="B23" s="23"/>
      <c r="C23" s="23"/>
      <c r="D23" s="79"/>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 customHeight="1">
      <c r="A24" s="1"/>
      <c r="B24" s="23"/>
      <c r="C24" s="23"/>
      <c r="D24" s="79"/>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 customHeight="1">
      <c r="A25" s="1"/>
      <c r="B25" s="23"/>
      <c r="C25" s="23"/>
      <c r="D25" s="79"/>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6" priority="215"/>
  </conditionalFormatting>
  <conditionalFormatting sqref="A8">
    <cfRule type="duplicateValues" dxfId="12" priority="17"/>
  </conditionalFormatting>
  <conditionalFormatting sqref="A9:A21">
    <cfRule type="duplicateValues" dxfId="11" priority="27"/>
  </conditionalFormatting>
  <conditionalFormatting sqref="A22:A25">
    <cfRule type="duplicateValues" dxfId="10" priority="121"/>
  </conditionalFormatting>
  <conditionalFormatting sqref="A26:A1048576 A1">
    <cfRule type="duplicateValues" dxfId="9" priority="261"/>
  </conditionalFormatting>
  <conditionalFormatting sqref="K8:K21">
    <cfRule type="containsText" dxfId="8" priority="4" operator="containsText" text="Click HERE to apply">
      <formula>NOT(ISERROR(SEARCH("Click HERE to apply",K8)))</formula>
    </cfRule>
  </conditionalFormatting>
  <conditionalFormatting sqref="A2:A7">
    <cfRule type="duplicateValues" dxfId="1" priority="1"/>
  </conditionalFormatting>
  <conditionalFormatting sqref="K2:K7">
    <cfRule type="containsText" dxfId="0"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5"/>
  <cols>
    <col min="1" max="1" width="37.140625" customWidth="1"/>
    <col min="2" max="2" width="28.85546875" customWidth="1"/>
    <col min="3" max="3" width="21.140625" customWidth="1"/>
    <col min="4" max="4" width="34.85546875" bestFit="1" customWidth="1"/>
    <col min="5" max="5" width="27.85546875" customWidth="1"/>
    <col min="6" max="6" width="40.85546875" bestFit="1" customWidth="1"/>
    <col min="7" max="7" width="37.5703125" customWidth="1"/>
    <col min="8" max="8" width="29" customWidth="1"/>
    <col min="9" max="10" width="26.140625" customWidth="1"/>
    <col min="11" max="11" width="60.140625" customWidth="1"/>
    <col min="12" max="16" width="26.140625" customWidth="1"/>
  </cols>
  <sheetData>
    <row r="1" spans="1:12" s="30" customFormat="1">
      <c r="A1" s="82" t="s">
        <v>70</v>
      </c>
      <c r="B1" s="82"/>
      <c r="C1" s="82"/>
    </row>
    <row r="2" spans="1:12" s="34" customFormat="1" ht="165">
      <c r="A2" s="33" t="s">
        <v>69</v>
      </c>
      <c r="B2" s="33" t="s">
        <v>68</v>
      </c>
      <c r="C2" s="33" t="s">
        <v>67</v>
      </c>
    </row>
    <row r="5" spans="1:12" s="29" customFormat="1">
      <c r="A5" s="28" t="s">
        <v>72</v>
      </c>
    </row>
    <row r="6" spans="1:12" s="39" customFormat="1" ht="71.25">
      <c r="A6" s="35"/>
      <c r="B6" s="35" t="s">
        <v>142</v>
      </c>
      <c r="C6" s="36" t="s">
        <v>74</v>
      </c>
      <c r="D6" s="35" t="s">
        <v>73</v>
      </c>
      <c r="E6" s="36" t="s">
        <v>75</v>
      </c>
      <c r="F6" s="35" t="s">
        <v>76</v>
      </c>
      <c r="G6" s="36" t="s">
        <v>77</v>
      </c>
      <c r="H6" s="36" t="s">
        <v>78</v>
      </c>
      <c r="I6" s="36" t="s">
        <v>79</v>
      </c>
      <c r="J6" s="35" t="s">
        <v>81</v>
      </c>
      <c r="K6" s="37" t="s">
        <v>82</v>
      </c>
      <c r="L6" s="38" t="s">
        <v>83</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130</v>
      </c>
    </row>
    <row r="10" spans="1:12" ht="105">
      <c r="A10" t="s">
        <v>147</v>
      </c>
      <c r="B10" t="s">
        <v>81</v>
      </c>
      <c r="C10" s="40" t="s">
        <v>82</v>
      </c>
      <c r="D10" t="s">
        <v>83</v>
      </c>
    </row>
    <row r="12" spans="1:12" s="29" customFormat="1">
      <c r="A12" s="28" t="s">
        <v>80</v>
      </c>
    </row>
    <row r="13" spans="1:12" s="42" customFormat="1">
      <c r="A13" s="43" t="s">
        <v>133</v>
      </c>
      <c r="B13" s="41" t="s">
        <v>92</v>
      </c>
      <c r="C13" s="41" t="s">
        <v>93</v>
      </c>
      <c r="D13" s="41" t="s">
        <v>94</v>
      </c>
      <c r="E13" s="41" t="s">
        <v>128</v>
      </c>
      <c r="F13" s="41" t="s">
        <v>129</v>
      </c>
      <c r="G13" s="43" t="s">
        <v>141</v>
      </c>
    </row>
    <row r="14" spans="1:12">
      <c r="A14" t="s">
        <v>47</v>
      </c>
      <c r="B14" t="s">
        <v>95</v>
      </c>
      <c r="C14" t="s">
        <v>96</v>
      </c>
      <c r="D14" t="s">
        <v>97</v>
      </c>
      <c r="E14" t="s">
        <v>98</v>
      </c>
      <c r="F14" t="s">
        <v>87</v>
      </c>
      <c r="G14" s="40" t="s">
        <v>135</v>
      </c>
      <c r="H14" s="42"/>
    </row>
    <row r="15" spans="1:12">
      <c r="A15" t="s">
        <v>66</v>
      </c>
      <c r="B15" t="s">
        <v>99</v>
      </c>
      <c r="C15" t="s">
        <v>100</v>
      </c>
      <c r="D15" t="s">
        <v>101</v>
      </c>
      <c r="E15" t="s">
        <v>102</v>
      </c>
      <c r="F15" t="s">
        <v>85</v>
      </c>
      <c r="G15" s="40" t="s">
        <v>136</v>
      </c>
    </row>
    <row r="16" spans="1:12">
      <c r="A16" t="s">
        <v>46</v>
      </c>
      <c r="B16" t="s">
        <v>103</v>
      </c>
      <c r="C16" t="s">
        <v>104</v>
      </c>
      <c r="D16" t="s">
        <v>105</v>
      </c>
      <c r="E16" t="s">
        <v>106</v>
      </c>
      <c r="F16" t="s">
        <v>90</v>
      </c>
      <c r="G16" s="40" t="s">
        <v>137</v>
      </c>
    </row>
    <row r="17" spans="1:7">
      <c r="A17" t="s">
        <v>50</v>
      </c>
      <c r="B17" t="s">
        <v>107</v>
      </c>
      <c r="C17" t="s">
        <v>108</v>
      </c>
      <c r="D17" t="s">
        <v>109</v>
      </c>
      <c r="E17" t="s">
        <v>282</v>
      </c>
      <c r="F17" t="s">
        <v>89</v>
      </c>
      <c r="G17" t="s">
        <v>131</v>
      </c>
    </row>
    <row r="18" spans="1:7">
      <c r="A18" t="s">
        <v>49</v>
      </c>
      <c r="B18" t="s">
        <v>107</v>
      </c>
      <c r="C18" t="s">
        <v>110</v>
      </c>
      <c r="D18" t="s">
        <v>111</v>
      </c>
      <c r="E18" t="s">
        <v>112</v>
      </c>
      <c r="F18" t="s">
        <v>86</v>
      </c>
      <c r="G18" s="40" t="s">
        <v>138</v>
      </c>
    </row>
    <row r="19" spans="1:7">
      <c r="A19" t="s">
        <v>134</v>
      </c>
      <c r="B19" t="s">
        <v>113</v>
      </c>
      <c r="C19" t="s">
        <v>114</v>
      </c>
      <c r="D19" t="s">
        <v>115</v>
      </c>
      <c r="E19" t="s">
        <v>116</v>
      </c>
      <c r="F19" t="s">
        <v>117</v>
      </c>
      <c r="G19" s="40" t="s">
        <v>139</v>
      </c>
    </row>
    <row r="20" spans="1:7">
      <c r="A20" t="s">
        <v>65</v>
      </c>
      <c r="B20" t="s">
        <v>103</v>
      </c>
      <c r="C20" t="s">
        <v>118</v>
      </c>
      <c r="D20" t="s">
        <v>119</v>
      </c>
      <c r="E20" t="s">
        <v>120</v>
      </c>
      <c r="F20" t="s">
        <v>91</v>
      </c>
      <c r="G20" t="s">
        <v>132</v>
      </c>
    </row>
    <row r="21" spans="1:7">
      <c r="A21" t="s">
        <v>48</v>
      </c>
      <c r="B21" t="s">
        <v>107</v>
      </c>
      <c r="C21" t="s">
        <v>121</v>
      </c>
      <c r="D21" t="s">
        <v>122</v>
      </c>
      <c r="E21" t="s">
        <v>123</v>
      </c>
      <c r="F21" t="s">
        <v>88</v>
      </c>
      <c r="G21" s="40" t="s">
        <v>140</v>
      </c>
    </row>
    <row r="22" spans="1:7">
      <c r="A22" t="s">
        <v>45</v>
      </c>
      <c r="B22" t="s">
        <v>99</v>
      </c>
      <c r="C22" t="s">
        <v>124</v>
      </c>
      <c r="D22" t="s">
        <v>125</v>
      </c>
      <c r="E22" t="s">
        <v>126</v>
      </c>
      <c r="F22" t="s">
        <v>127</v>
      </c>
      <c r="G22" s="40" t="s">
        <v>190</v>
      </c>
    </row>
    <row r="23" spans="1:7">
      <c r="A23" t="s">
        <v>166</v>
      </c>
      <c r="B23" t="s">
        <v>167</v>
      </c>
      <c r="C23" t="s">
        <v>168</v>
      </c>
      <c r="D23" t="s">
        <v>169</v>
      </c>
      <c r="E23" t="s">
        <v>170</v>
      </c>
      <c r="F23" t="s">
        <v>172</v>
      </c>
      <c r="G23" s="40" t="s">
        <v>171</v>
      </c>
    </row>
    <row r="24" spans="1:7">
      <c r="A24" t="s">
        <v>205</v>
      </c>
      <c r="B24" t="s">
        <v>107</v>
      </c>
      <c r="C24" t="s">
        <v>214</v>
      </c>
      <c r="D24" t="s">
        <v>215</v>
      </c>
      <c r="E24" t="s">
        <v>216</v>
      </c>
      <c r="F24" t="s">
        <v>285</v>
      </c>
      <c r="G24" s="40" t="s">
        <v>217</v>
      </c>
    </row>
    <row r="25" spans="1:7">
      <c r="A25" s="26" t="s">
        <v>206</v>
      </c>
      <c r="B25" t="s">
        <v>218</v>
      </c>
      <c r="C25" t="s">
        <v>219</v>
      </c>
      <c r="D25" t="s">
        <v>220</v>
      </c>
      <c r="E25" t="s">
        <v>221</v>
      </c>
      <c r="F25" t="s">
        <v>222</v>
      </c>
      <c r="G25" s="40" t="s">
        <v>223</v>
      </c>
    </row>
    <row r="26" spans="1:7">
      <c r="A26" t="s">
        <v>260</v>
      </c>
      <c r="B26" t="s">
        <v>239</v>
      </c>
      <c r="C26" t="s">
        <v>240</v>
      </c>
      <c r="D26" t="s">
        <v>241</v>
      </c>
      <c r="E26" t="s">
        <v>243</v>
      </c>
      <c r="F26" t="s">
        <v>261</v>
      </c>
      <c r="G26" s="40" t="s">
        <v>242</v>
      </c>
    </row>
    <row r="32" spans="1:7">
      <c r="A32" t="s">
        <v>224</v>
      </c>
    </row>
    <row r="34" spans="1:1">
      <c r="A34" t="s">
        <v>231</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L20" sqref="L20"/>
    </sheetView>
  </sheetViews>
  <sheetFormatPr defaultRowHeight="15"/>
  <cols>
    <col min="1" max="1" width="14.140625" customWidth="1"/>
    <col min="2" max="2" width="31" customWidth="1"/>
    <col min="3" max="3" width="23.85546875" customWidth="1"/>
    <col min="4" max="4" width="33.140625" customWidth="1"/>
    <col min="5" max="5" width="113.85546875" customWidth="1"/>
    <col min="6" max="6" width="13.5703125" customWidth="1"/>
    <col min="7" max="7" width="15" customWidth="1"/>
    <col min="8" max="8" width="16.85546875" customWidth="1"/>
    <col min="9" max="9" width="14.5703125" customWidth="1"/>
    <col min="10" max="10" width="12.85546875" bestFit="1" customWidth="1"/>
    <col min="11" max="11" width="17.140625" customWidth="1"/>
    <col min="12" max="12" width="21" customWidth="1"/>
    <col min="13" max="13" width="43.85546875" style="50" bestFit="1" customWidth="1"/>
  </cols>
  <sheetData>
    <row r="1" spans="1:13" ht="29.45" customHeight="1">
      <c r="A1" s="17" t="s">
        <v>21</v>
      </c>
      <c r="B1" s="21" t="s">
        <v>22</v>
      </c>
      <c r="C1" s="21" t="s">
        <v>23</v>
      </c>
      <c r="D1" s="18" t="s">
        <v>24</v>
      </c>
      <c r="E1" s="17" t="s">
        <v>20</v>
      </c>
      <c r="F1" s="21" t="s">
        <v>17</v>
      </c>
      <c r="G1" s="21" t="s">
        <v>18</v>
      </c>
      <c r="H1" s="21" t="s">
        <v>19</v>
      </c>
      <c r="I1" s="17" t="s">
        <v>41</v>
      </c>
      <c r="J1" s="21" t="s">
        <v>42</v>
      </c>
      <c r="K1" s="19" t="s">
        <v>26</v>
      </c>
      <c r="L1" s="49" t="s">
        <v>44</v>
      </c>
      <c r="M1" s="17" t="s">
        <v>177</v>
      </c>
    </row>
    <row r="2" spans="1:13">
      <c r="A2" s="1"/>
      <c r="B2" s="23"/>
      <c r="C2" s="23"/>
      <c r="D2" s="15"/>
      <c r="E2" s="24"/>
      <c r="F2" s="23"/>
      <c r="G2" s="23"/>
      <c r="H2" s="23"/>
      <c r="I2" s="3"/>
      <c r="J2" s="24"/>
      <c r="K2" s="62"/>
      <c r="L2" s="24"/>
      <c r="M2" s="69"/>
    </row>
    <row r="3" spans="1:13">
      <c r="A3" s="64"/>
      <c r="B3" s="65"/>
      <c r="C3" s="65"/>
      <c r="D3" s="66"/>
      <c r="E3" s="67"/>
      <c r="F3" s="65"/>
      <c r="G3" s="65"/>
      <c r="H3" s="65"/>
      <c r="I3" s="68"/>
      <c r="J3" s="24"/>
      <c r="K3" s="62"/>
      <c r="L3" s="24"/>
      <c r="M3" s="69"/>
    </row>
    <row r="4" spans="1:13">
      <c r="A4" s="1"/>
      <c r="B4" s="23"/>
      <c r="C4" s="23"/>
      <c r="D4" s="15"/>
      <c r="E4" s="24"/>
      <c r="F4" s="23"/>
      <c r="G4" s="23"/>
      <c r="H4" s="23"/>
      <c r="I4" s="3"/>
      <c r="J4" s="24"/>
      <c r="K4" s="62"/>
      <c r="L4" s="24"/>
      <c r="M4" s="69"/>
    </row>
    <row r="5" spans="1:13">
      <c r="A5" s="1"/>
      <c r="B5" s="23"/>
      <c r="C5" s="23"/>
      <c r="D5" s="15"/>
      <c r="E5" s="24"/>
      <c r="F5" s="23"/>
      <c r="G5" s="23"/>
      <c r="H5" s="23"/>
      <c r="I5" s="3"/>
      <c r="J5" s="24"/>
      <c r="K5" s="62"/>
      <c r="L5" s="24"/>
      <c r="M5" s="69"/>
    </row>
    <row r="6" spans="1:13">
      <c r="A6" s="1"/>
      <c r="B6" s="23"/>
      <c r="C6" s="23"/>
      <c r="D6" s="15"/>
      <c r="E6" s="24"/>
      <c r="F6" s="23"/>
      <c r="G6" s="23"/>
      <c r="H6" s="23"/>
      <c r="I6" s="3"/>
      <c r="J6" s="24"/>
      <c r="K6" s="62"/>
      <c r="L6" s="24"/>
      <c r="M6" s="69"/>
    </row>
    <row r="7" spans="1:13">
      <c r="A7" s="1"/>
      <c r="B7" s="23"/>
      <c r="C7" s="23"/>
      <c r="D7" s="15"/>
      <c r="E7" s="24"/>
      <c r="F7" s="23"/>
      <c r="G7" s="23"/>
      <c r="H7" s="23"/>
      <c r="I7" s="3"/>
      <c r="J7" s="24"/>
      <c r="K7" s="62"/>
      <c r="L7" s="24"/>
      <c r="M7" s="69"/>
    </row>
    <row r="8" spans="1:13">
      <c r="A8" s="1"/>
      <c r="B8" s="23"/>
      <c r="C8" s="23"/>
      <c r="D8" s="15"/>
      <c r="E8" s="24"/>
      <c r="F8" s="23"/>
      <c r="G8" s="23"/>
      <c r="H8" s="23"/>
      <c r="I8" s="3"/>
      <c r="J8" s="24"/>
      <c r="K8" s="62"/>
      <c r="L8" s="24"/>
      <c r="M8" s="69"/>
    </row>
    <row r="9" spans="1:13">
      <c r="A9" s="69"/>
      <c r="B9" s="24"/>
      <c r="C9" s="24"/>
      <c r="D9" s="69"/>
      <c r="E9" s="24"/>
      <c r="F9" s="24"/>
      <c r="G9" s="24"/>
      <c r="H9" s="24"/>
      <c r="I9" s="3"/>
      <c r="J9" s="24"/>
      <c r="K9" s="62"/>
      <c r="L9" s="24"/>
      <c r="M9" s="69"/>
    </row>
    <row r="10" spans="1:13" s="70" customFormat="1">
      <c r="A10" s="1"/>
      <c r="B10" s="23"/>
      <c r="C10" s="23"/>
      <c r="D10" s="1"/>
      <c r="E10" s="23"/>
      <c r="F10" s="23"/>
      <c r="G10" s="23"/>
      <c r="H10" s="23"/>
      <c r="I10" s="3"/>
      <c r="J10" s="24"/>
      <c r="K10" s="62"/>
      <c r="L10" s="23"/>
      <c r="M10" s="69"/>
    </row>
    <row r="11" spans="1:13" s="70" customFormat="1">
      <c r="A11" s="1"/>
      <c r="B11" s="23"/>
      <c r="C11" s="23"/>
      <c r="D11" s="1"/>
      <c r="E11" s="23"/>
      <c r="F11" s="23"/>
      <c r="G11" s="23"/>
      <c r="H11" s="23"/>
      <c r="I11" s="3"/>
      <c r="J11" s="24"/>
      <c r="K11" s="62"/>
      <c r="L11" s="23"/>
      <c r="M11" s="69"/>
    </row>
    <row r="12" spans="1:13" s="70" customFormat="1">
      <c r="A12" s="23"/>
      <c r="B12" s="23"/>
      <c r="C12" s="23"/>
      <c r="D12" s="23"/>
      <c r="E12" s="23"/>
      <c r="F12" s="23"/>
      <c r="G12" s="23"/>
      <c r="H12" s="23"/>
      <c r="I12" s="23"/>
      <c r="J12" s="23"/>
      <c r="K12" s="62"/>
      <c r="L12" s="23"/>
      <c r="M12" s="69"/>
    </row>
    <row r="13" spans="1:13" s="70" customFormat="1">
      <c r="A13" s="23"/>
      <c r="B13" s="23"/>
      <c r="C13" s="23"/>
      <c r="D13" s="23"/>
      <c r="E13" s="23"/>
      <c r="F13" s="23"/>
      <c r="G13" s="23"/>
      <c r="H13" s="23"/>
      <c r="I13" s="23"/>
      <c r="J13" s="23"/>
      <c r="K13" s="62"/>
      <c r="L13" s="23"/>
      <c r="M13" s="69"/>
    </row>
  </sheetData>
  <autoFilter ref="A1:M1" xr:uid="{D60CF029-A45F-4B09-BEA1-AAAF1A79F49F}">
    <sortState xmlns:xlrd2="http://schemas.microsoft.com/office/spreadsheetml/2017/richdata2" ref="A2:M35">
      <sortCondition ref="C1"/>
    </sortState>
  </autoFilter>
  <conditionalFormatting sqref="A1">
    <cfRule type="duplicateValues" dxfId="7" priority="55"/>
  </conditionalFormatting>
  <conditionalFormatting sqref="A2">
    <cfRule type="duplicateValues" dxfId="6" priority="2"/>
  </conditionalFormatting>
  <conditionalFormatting sqref="A3:A9">
    <cfRule type="duplicateValues" dxfId="5" priority="21"/>
  </conditionalFormatting>
  <conditionalFormatting sqref="A3:A1048576 A1">
    <cfRule type="duplicateValues" dxfId="4" priority="8"/>
  </conditionalFormatting>
  <conditionalFormatting sqref="K2:K13">
    <cfRule type="containsText" dxfId="3" priority="1" operator="containsText" text="Click HERE to apply">
      <formula>NOT(ISERROR(SEARCH("Click HERE to apply",K2)))</formula>
    </cfRule>
  </conditionalFormatting>
  <pageMargins left="0.7" right="0.7" top="0.75" bottom="0.75" header="0.3" footer="0.3"/>
</worksheet>
</file>

<file path=docMetadata/LabelInfo.xml><?xml version="1.0" encoding="utf-8"?>
<clbl:labelList xmlns:clbl="http://schemas.microsoft.com/office/2020/mipLabelMetadata">
  <clbl:label id="{34af72ce-cc13-4953-b9ba-4cca0e04b883}" enabled="1" method="Standard" siteId="{102d0191-eeae-4761-b1cb-1a83e86ef4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11June2026</vt:lpstr>
      <vt:lpstr>Tours Closed</vt:lpstr>
      <vt:lpstr>Tours Added</vt:lpstr>
      <vt:lpstr>CONCAT Codes</vt:lpstr>
      <vt:lpstr>Tours to be Updated</vt:lpstr>
      <vt:lpstr>'ADOS Tours Updated 11June2026'!Print_Area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Sanders, Robert A (Rob) CIV DFAS ZHP (USA)</cp:lastModifiedBy>
  <cp:lastPrinted>2022-06-25T19:10:57Z</cp:lastPrinted>
  <dcterms:created xsi:type="dcterms:W3CDTF">2020-11-03T13:32:22Z</dcterms:created>
  <dcterms:modified xsi:type="dcterms:W3CDTF">2026-06-11T11:04:33Z</dcterms:modified>
</cp:coreProperties>
</file>