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F97D572F-F683-44E5-9CD2-D391BF5848A0}" xr6:coauthVersionLast="47" xr6:coauthVersionMax="47" xr10:uidLastSave="{00000000-0000-0000-0000-000000000000}"/>
  <bookViews>
    <workbookView xWindow="-14010" yWindow="-16320" windowWidth="29040" windowHeight="15720" tabRatio="707" activeTab="1" xr2:uid="{00000000-000D-0000-FFFF-FFFF00000000}"/>
  </bookViews>
  <sheets>
    <sheet name="Instructions" sheetId="4" r:id="rId1"/>
    <sheet name="ADOS Tours Updated 28MAY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28MAY2026'!$A$1:$L$101</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28MAY2026'!$A$1:$L$1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K3" i="3"/>
  <c r="K2" i="3"/>
  <c r="K89" i="1"/>
  <c r="K27" i="1"/>
  <c r="K26" i="1"/>
  <c r="K6" i="2"/>
  <c r="K5" i="2"/>
  <c r="K4" i="2"/>
  <c r="K3" i="2"/>
  <c r="K2" i="2"/>
  <c r="K30" i="1"/>
  <c r="K18" i="1"/>
  <c r="K25" i="1"/>
  <c r="K45" i="1"/>
  <c r="K81" i="1"/>
  <c r="K80" i="1"/>
  <c r="K79" i="1"/>
  <c r="K83" i="1"/>
  <c r="K104" i="1"/>
  <c r="K29" i="1"/>
  <c r="K44" i="1"/>
  <c r="K24" i="1"/>
  <c r="K103" i="1"/>
  <c r="K33" i="1"/>
  <c r="K17" i="1"/>
  <c r="K102" i="1"/>
  <c r="K16" i="1"/>
  <c r="K88" i="1"/>
  <c r="K74" i="1"/>
  <c r="K43" i="1"/>
  <c r="K55" i="1"/>
  <c r="K23" i="1"/>
  <c r="K60" i="1"/>
  <c r="K42" i="1"/>
  <c r="K78" i="1"/>
  <c r="K34" i="1"/>
  <c r="K87" i="1"/>
  <c r="K22" i="1"/>
  <c r="K41" i="1"/>
  <c r="K54" i="1"/>
  <c r="K46" i="1"/>
  <c r="K2" i="1"/>
  <c r="K77" i="1"/>
  <c r="K40" i="1"/>
  <c r="K39" i="1"/>
  <c r="K65" i="1"/>
  <c r="K64" i="1"/>
  <c r="K63" i="1"/>
  <c r="K62" i="1"/>
  <c r="K61" i="1"/>
  <c r="K15" i="1"/>
  <c r="K91" i="1"/>
  <c r="K38" i="1"/>
  <c r="K59" i="1"/>
  <c r="K86" i="1"/>
  <c r="K101" i="1"/>
  <c r="K37" i="1"/>
  <c r="K14" i="1"/>
  <c r="K69" i="1"/>
  <c r="K13" i="1"/>
  <c r="K12" i="1"/>
  <c r="K11" i="1"/>
  <c r="K10" i="1"/>
  <c r="K9" i="1"/>
  <c r="K68" i="1"/>
  <c r="K8" i="1"/>
  <c r="K48" i="1"/>
  <c r="K53" i="1"/>
  <c r="K52" i="1"/>
  <c r="K51" i="1"/>
  <c r="K50" i="1"/>
  <c r="K49" i="1"/>
  <c r="K7" i="1"/>
  <c r="K6" i="1" l="1"/>
  <c r="K32" i="1"/>
  <c r="K100" i="1"/>
  <c r="K99" i="1"/>
  <c r="K98" i="1"/>
  <c r="K97" i="1"/>
  <c r="K96" i="1"/>
  <c r="K95" i="1"/>
  <c r="K94" i="1"/>
  <c r="K93" i="1"/>
  <c r="K76" i="1"/>
  <c r="K36" i="1"/>
  <c r="K82" i="1"/>
  <c r="K21" i="1"/>
  <c r="K66" i="1"/>
  <c r="K57" i="1"/>
  <c r="K67" i="1"/>
  <c r="K35" i="1"/>
  <c r="K58" i="1"/>
  <c r="K56" i="1"/>
  <c r="K20" i="1"/>
  <c r="K75" i="1"/>
  <c r="K73" i="1"/>
  <c r="K90" i="1"/>
  <c r="K28" i="1"/>
  <c r="K92" i="1"/>
  <c r="K3" i="1"/>
  <c r="K4" i="1"/>
  <c r="K5" i="1"/>
  <c r="K19" i="1"/>
  <c r="K31" i="1"/>
  <c r="K70" i="1"/>
  <c r="K71" i="1"/>
  <c r="K85" i="1"/>
  <c r="K84" i="1"/>
  <c r="K72" i="1"/>
  <c r="K47"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<sst xmlns="http://schemas.openxmlformats.org/spreadsheetml/2006/main" count="1391" uniqueCount="642">
  <si>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</si>
  <si>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</si>
  <si>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</si>
  <si>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</si>
  <si>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</si>
  <si>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</si>
  <si>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</si>
  <si>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</si>
  <si>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</si>
  <si>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</si>
  <si>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</si>
  <si>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</si>
  <si>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</si>
  <si>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</si>
  <si>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</si>
  <si>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</si>
  <si>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</si>
  <si>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Branch</t>
  </si>
  <si>
    <t>Grade</t>
  </si>
  <si>
    <t>Duty Site</t>
  </si>
  <si>
    <t>Duty Description</t>
  </si>
  <si>
    <t>Tour#</t>
  </si>
  <si>
    <t>Agency</t>
  </si>
  <si>
    <t>Activity</t>
  </si>
  <si>
    <t>Position Title</t>
  </si>
  <si>
    <t>Army or Air Force</t>
  </si>
  <si>
    <t>Apply</t>
  </si>
  <si>
    <t>E5:E6:E7</t>
  </si>
  <si>
    <t>E4:E5:E6</t>
  </si>
  <si>
    <t>AZ</t>
  </si>
  <si>
    <t>E5:E6</t>
  </si>
  <si>
    <t>PA</t>
  </si>
  <si>
    <t>Crane</t>
  </si>
  <si>
    <t>Corps of Engineers</t>
  </si>
  <si>
    <t>AMCOM-Corpus Christi Army Depot</t>
  </si>
  <si>
    <t>O3:O4</t>
  </si>
  <si>
    <t>O4</t>
  </si>
  <si>
    <t>Defense Counterintelligence &amp; Security Agency</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</si>
  <si>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</si>
  <si>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</si>
  <si>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</si>
  <si>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</si>
  <si>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</si>
  <si>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</si>
  <si>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</si>
  <si>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</si>
  <si>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</si>
  <si>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</si>
  <si>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</si>
  <si>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</si>
  <si>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</si>
  <si>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</si>
  <si>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</si>
  <si>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</si>
  <si>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</si>
  <si>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</si>
  <si>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</si>
  <si>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</si>
  <si>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</si>
  <si>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</si>
  <si>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</si>
  <si>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</si>
  <si>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</si>
  <si>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</si>
  <si>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</si>
  <si>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</si>
  <si>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</si>
  <si>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</si>
  <si>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</si>
  <si>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</si>
  <si>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</si>
  <si>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</si>
  <si>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</si>
  <si>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</si>
  <si>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</si>
  <si>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</si>
  <si>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</si>
  <si>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</si>
  <si>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</si>
  <si>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</si>
  <si>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</si>
  <si>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</si>
  <si>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</si>
  <si>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</si>
  <si>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</si>
  <si>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</si>
  <si>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</si>
  <si>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</si>
  <si>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</si>
  <si>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</si>
  <si>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</si>
  <si>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</si>
  <si>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</si>
  <si>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</si>
  <si>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</si>
  <si>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</si>
  <si>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</si>
  <si>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</si>
  <si>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</si>
  <si>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</si>
  <si>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</si>
  <si>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</si>
  <si>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</si>
  <si>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</si>
  <si>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</si>
  <si>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</si>
  <si>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</si>
  <si>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</si>
  <si>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</si>
  <si>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</si>
  <si>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</si>
  <si>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</si>
  <si>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</si>
  <si>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</si>
  <si>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</si>
  <si>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</si>
  <si>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</si>
  <si>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</si>
  <si>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</si>
  <si>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</si>
  <si>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</si>
  <si>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</si>
  <si>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</si>
  <si>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</si>
  <si>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</si>
  <si>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</si>
  <si>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</si>
  <si>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</si>
  <si>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</si>
  <si>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</si>
  <si>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</si>
  <si>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</si>
  <si>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</si>
  <si>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</si>
  <si>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</si>
  <si>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</si>
  <si>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</si>
  <si>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</si>
  <si>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</si>
  <si>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</si>
  <si>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</si>
  <si>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</si>
  <si>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</si>
  <si>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</si>
  <si>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</si>
  <si>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</si>
  <si>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</si>
  <si>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</si>
  <si>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</si>
  <si>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</si>
  <si>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</si>
  <si>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</si>
  <si>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</si>
  <si>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</si>
  <si>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</si>
  <si>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</si>
  <si>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</si>
  <si>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</si>
  <si>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</si>
  <si>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</si>
  <si>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</si>
  <si>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</si>
  <si>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</si>
  <si>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</si>
  <si>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</si>
  <si>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</si>
  <si>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</si>
  <si>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</si>
  <si>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</si>
  <si>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</si>
  <si>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</si>
  <si>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</si>
  <si>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</si>
  <si>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</si>
  <si>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</si>
  <si>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</si>
  <si>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</si>
  <si>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</si>
  <si>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</si>
  <si>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</si>
  <si>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</si>
  <si>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</si>
  <si>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SD</t>
  </si>
  <si>
    <t>Construction Control Representative</t>
  </si>
  <si>
    <t>E6:E7:E8:W1:W2</t>
  </si>
  <si>
    <t>JMC-Crane Army Ammunition Activity</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</si>
  <si>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</si>
  <si>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</si>
  <si>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</si>
  <si>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</si>
  <si>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</si>
  <si>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</si>
  <si>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</si>
  <si>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</si>
  <si>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</si>
  <si>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</si>
  <si>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</si>
  <si>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</si>
  <si>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</si>
  <si>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</si>
  <si>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</si>
  <si>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E2:E3:E4:E5:E6</t>
  </si>
  <si>
    <t>USACE - San Francisco District (SPN)</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</si>
  <si>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</si>
  <si>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</si>
  <si>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</si>
  <si>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</si>
  <si>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</si>
  <si>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</si>
  <si>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</si>
  <si>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</si>
  <si>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</si>
  <si>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</si>
  <si>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</si>
  <si>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</si>
  <si>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</si>
  <si>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</si>
  <si>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</si>
  <si>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</si>
  <si>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</si>
  <si>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</si>
  <si>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</si>
  <si>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</si>
  <si>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</si>
  <si>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</si>
  <si>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</si>
  <si>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</si>
  <si>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</si>
  <si>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</si>
  <si>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</si>
  <si>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</si>
  <si>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</si>
  <si>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</si>
  <si>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</si>
  <si>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</si>
  <si>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</si>
  <si>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</si>
  <si>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</si>
  <si>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</si>
  <si>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</si>
  <si>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</si>
  <si>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</si>
  <si>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</si>
  <si>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</si>
  <si>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</si>
  <si>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</si>
  <si>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</si>
  <si>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</si>
  <si>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</si>
  <si>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</si>
  <si>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</si>
  <si>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</si>
  <si>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</si>
  <si>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AH-64 Armament/Electronics/Avionics Repairer</t>
  </si>
  <si>
    <t>SSG</t>
  </si>
  <si>
    <t>Holly</t>
  </si>
  <si>
    <t>Tilley</t>
  </si>
  <si>
    <t>SSG Holly Tilley</t>
  </si>
  <si>
    <t>holly.c.tilley.mil@mail.mil</t>
  </si>
  <si>
    <t>25-6601</t>
  </si>
  <si>
    <t>Electronics Technician</t>
  </si>
  <si>
    <t>E4:E5:E6:O1:O2:W1:W2</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</si>
  <si>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</si>
  <si>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</si>
  <si>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</si>
  <si>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</si>
  <si>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</si>
  <si>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</si>
  <si>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</si>
  <si>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</si>
  <si>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</si>
  <si>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</si>
  <si>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</si>
  <si>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</si>
  <si>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</si>
  <si>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</si>
  <si>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</si>
  <si>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</si>
  <si>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</si>
  <si>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</si>
  <si>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</si>
  <si>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</si>
  <si>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</si>
  <si>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</si>
  <si>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</si>
  <si>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</si>
  <si>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</si>
  <si>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</si>
  <si>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</si>
  <si>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</si>
  <si>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</si>
  <si>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</si>
  <si>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</si>
  <si>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</si>
  <si>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</si>
  <si>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</si>
  <si>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</si>
  <si>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</si>
  <si>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</si>
  <si>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</si>
  <si>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</si>
  <si>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</si>
  <si>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26-6019</t>
  </si>
  <si>
    <t>Judge Advocate</t>
  </si>
  <si>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</si>
  <si>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</si>
  <si>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</si>
  <si>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</si>
  <si>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</si>
  <si>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</si>
  <si>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</si>
  <si>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</si>
  <si>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</si>
  <si>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</si>
  <si>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</si>
  <si>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</si>
  <si>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</si>
  <si>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</si>
  <si>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</si>
  <si>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</si>
  <si>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</si>
  <si>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</si>
  <si>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</si>
  <si>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</si>
  <si>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</si>
  <si>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</si>
  <si>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</si>
  <si>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</si>
  <si>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</si>
  <si>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</si>
  <si>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</si>
  <si>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</si>
  <si>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</si>
  <si>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</si>
  <si>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</si>
  <si>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</si>
  <si>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</si>
  <si>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</si>
  <si>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</si>
  <si>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</si>
  <si>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</si>
  <si>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</si>
  <si>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</si>
  <si>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</si>
  <si>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</si>
  <si>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</si>
  <si>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</si>
  <si>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</si>
  <si>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</si>
  <si>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</si>
  <si>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</si>
  <si>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</si>
  <si>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</si>
  <si>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</si>
  <si>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</si>
  <si>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</si>
  <si>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</si>
  <si>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</si>
  <si>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</si>
  <si>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</si>
  <si>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</si>
  <si>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</si>
  <si>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</si>
  <si>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</si>
  <si>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</si>
  <si>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</si>
  <si>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</si>
  <si>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</si>
  <si>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</si>
  <si>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</si>
  <si>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</si>
  <si>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</si>
  <si>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</si>
  <si>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</si>
  <si>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</si>
  <si>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</si>
  <si>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26-6095</t>
  </si>
  <si>
    <t>Supply/Parts Warehouse Inventory Assistant</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</si>
  <si>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</si>
  <si>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</si>
  <si>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</si>
  <si>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</si>
  <si>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</si>
  <si>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</si>
  <si>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</si>
  <si>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</si>
  <si>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</si>
  <si>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</si>
  <si>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</si>
  <si>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</si>
  <si>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</si>
  <si>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</si>
  <si>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</si>
  <si>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</si>
  <si>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</si>
  <si>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</si>
  <si>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</si>
  <si>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</si>
  <si>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</si>
  <si>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</si>
  <si>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</si>
  <si>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</si>
  <si>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</si>
  <si>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</si>
  <si>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26-6121</t>
  </si>
  <si>
    <t>UAS Trainer (Maintenance/Operations) OUSW R&amp;E</t>
  </si>
  <si>
    <t>E6:E7:W1:W2</t>
  </si>
  <si>
    <t>Yuma</t>
  </si>
  <si>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</si>
  <si>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26-6127</t>
  </si>
  <si>
    <t>USACE - Portland District (NWP)</t>
  </si>
  <si>
    <t>Culinary Specialist/Chef</t>
  </si>
  <si>
    <t>Portland</t>
  </si>
  <si>
    <t>OR</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</si>
  <si>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</si>
  <si>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</si>
  <si>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</si>
  <si>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</si>
  <si>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</si>
  <si>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</si>
  <si>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</si>
  <si>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</si>
  <si>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</si>
  <si>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</si>
  <si>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</si>
  <si>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</si>
  <si>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</si>
  <si>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</si>
  <si>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</si>
  <si>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</si>
  <si>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</si>
  <si>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</si>
  <si>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</si>
  <si>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t>Joint Base San Antonio</t>
  </si>
  <si>
    <t>26-6094</t>
  </si>
  <si>
    <t>SAF - IARC - Japan FMS Program</t>
  </si>
  <si>
    <t>Japan FMS Director</t>
  </si>
  <si>
    <t>Pentagon</t>
  </si>
  <si>
    <t>26-6125</t>
  </si>
  <si>
    <t>26-6152</t>
  </si>
  <si>
    <t>S8/Resource Manager</t>
  </si>
  <si>
    <t>26-6153</t>
  </si>
  <si>
    <t>Medical Support Specialist</t>
  </si>
  <si>
    <t>E2:E3:E4</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</si>
  <si>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</si>
  <si>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</si>
  <si>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</si>
  <si>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</si>
  <si>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</si>
  <si>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</si>
  <si>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</si>
  <si>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</si>
  <si>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</si>
  <si>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</si>
  <si>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</si>
  <si>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</si>
  <si>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</si>
  <si>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</si>
  <si>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</si>
  <si>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</si>
  <si>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</si>
  <si>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</si>
  <si>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</si>
  <si>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</si>
  <si>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</si>
  <si>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O6</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</si>
  <si>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</si>
  <si>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</si>
  <si>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</si>
  <si>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</si>
  <si>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</si>
  <si>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</si>
  <si>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</si>
  <si>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</si>
  <si>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</si>
  <si>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</si>
  <si>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</si>
  <si>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</si>
  <si>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</si>
  <si>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</si>
  <si>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</si>
  <si>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</si>
  <si>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</si>
  <si>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</si>
  <si>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</si>
  <si>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</si>
  <si>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</si>
  <si>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</si>
  <si>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</si>
  <si>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</si>
  <si>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</si>
  <si>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</si>
  <si>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</si>
  <si>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26-6203</t>
  </si>
  <si>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</si>
  <si>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</si>
  <si>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</si>
  <si>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</si>
  <si>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</si>
  <si>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</si>
  <si>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</si>
  <si>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</si>
  <si>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</si>
  <si>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</si>
  <si>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</si>
  <si>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</si>
  <si>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</si>
  <si>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</si>
  <si>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</si>
  <si>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</si>
  <si>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</si>
  <si>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</si>
  <si>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</si>
  <si>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</si>
  <si>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</si>
  <si>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</si>
  <si>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</si>
  <si>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</si>
  <si>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</si>
  <si>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</si>
  <si>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</si>
  <si>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</si>
  <si>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</si>
  <si>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26-6219</t>
  </si>
  <si>
    <t>USACE - Sacramento District (SPK)</t>
  </si>
  <si>
    <t>Sacramento</t>
  </si>
  <si>
    <t>26-6221</t>
  </si>
  <si>
    <t>FMS Contract Specialist</t>
  </si>
  <si>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</si>
  <si>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</si>
  <si>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</si>
  <si>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</si>
  <si>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</si>
  <si>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</si>
  <si>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</si>
  <si>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</si>
  <si>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</si>
  <si>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26-6227</t>
  </si>
  <si>
    <t>DFAS-IND-JJE-Warrior Pay Modernization</t>
  </si>
  <si>
    <t>Contraction Officer's Representative</t>
  </si>
  <si>
    <t>E6:E7:E8:E9:O2:O3</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</si>
  <si>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</si>
  <si>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</si>
  <si>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</si>
  <si>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</si>
  <si>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</si>
  <si>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</si>
  <si>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</si>
  <si>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</si>
  <si>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</si>
  <si>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</si>
  <si>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</si>
  <si>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</si>
  <si>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</si>
  <si>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</si>
  <si>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</si>
  <si>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26-6227, Length 1 year:</t>
    </r>
    <r>
      <rPr>
        <sz val="11"/>
        <color indexed="8"/>
        <rFont val="Calibri"/>
        <family val="2"/>
        <scheme val="minor"/>
      </rPr>
      <t xml:space="preserve">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t>
    </r>
    <r>
      <rPr>
        <b/>
        <sz val="11"/>
        <color rgb="FF000000"/>
        <rFont val="Calibri"/>
        <family val="2"/>
        <scheme val="minor"/>
      </rPr>
      <t>Qualifications</t>
    </r>
    <r>
      <rPr>
        <sz val="11"/>
        <color indexed="8"/>
        <rFont val="Calibri"/>
        <family val="2"/>
        <scheme val="minor"/>
      </rPr>
      <t>: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</si>
  <si>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</si>
  <si>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</si>
  <si>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</si>
  <si>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25-6497</t>
  </si>
  <si>
    <t>USACE - Nashville District (LRN)</t>
  </si>
  <si>
    <t>E6:E7:E8:O1:O2:O3:W1:W2:W3</t>
  </si>
  <si>
    <t>Chattanooga</t>
  </si>
  <si>
    <t>TN</t>
  </si>
  <si>
    <t>26-6239</t>
  </si>
  <si>
    <t>DCSA - EEO</t>
  </si>
  <si>
    <t>EEO Medical Officer/Physician's Assistant</t>
  </si>
  <si>
    <t>26-6240</t>
  </si>
  <si>
    <t>26-6241</t>
  </si>
  <si>
    <t>USASAC-OPM-SANG</t>
  </si>
  <si>
    <t>Staff Judge Advocate</t>
  </si>
  <si>
    <t>O5:O6</t>
  </si>
  <si>
    <t>26-6242</t>
  </si>
  <si>
    <t>26-6243</t>
  </si>
  <si>
    <t>Ammo Guard</t>
  </si>
  <si>
    <t>Orchard Combat Training Center</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</si>
  <si>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</si>
  <si>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</si>
  <si>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</si>
  <si>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</si>
  <si>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</si>
  <si>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</si>
  <si>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</si>
  <si>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</si>
  <si>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r>
      <rPr>
        <b/>
        <sz val="11"/>
        <color rgb="FF000000"/>
        <rFont val="Calibri"/>
        <family val="2"/>
        <scheme val="minor"/>
      </rPr>
      <t>26-6243, Length 24: days:</t>
    </r>
    <r>
      <rPr>
        <sz val="11"/>
        <color indexed="8"/>
        <rFont val="Calibri"/>
        <family val="2"/>
        <scheme val="minor"/>
      </rPr>
      <t xml:space="preserve">
The ASP Ammo Guard is responsible for the accomplishment of duties in accordance with Army policies, procedures, directives and regulations. Performs the activities of ammunition handler responsible for storage, receipt, issue, shipment, processing of unit returns and repacking of ammunition items within the ASP of Class V ammunition items.  Augmentee Mission Support: Responsible for augmenting US Army unit operations during a joint gunnery exercise conducted by the United States Army Flight Training Detachment (USAFTD) and the Republic of Singapore Air Force (RASF). Primary duties will include providing ammunition guard while Peace Vanguard is off duty during a live fire exercise in Orchard Training Center located in Boise, Idaho. Additional duties as assigned. All augmentees will report directly to USAFTD personnel. Lodging will be provided for SMs outside a 50 mile radius of Orchard Training Center, meals are not provided, and travel through DTS will be required. Mission support will be on a 24-hour basis and will include night shifts. Applicants should possess proper military bearing, appearance, discipline, and the ability to work in a multicultural environment, as well as the motivation to work with their home unit to attain the required documentation for their application.
NOTE: All applicants must have an active GTC without an outstanding balance and green in MEDPROS</t>
    </r>
  </si>
  <si>
    <t>25-6637</t>
  </si>
  <si>
    <t>Seal Beach</t>
  </si>
  <si>
    <t>26-6247</t>
  </si>
  <si>
    <t>Network Engineer</t>
  </si>
  <si>
    <t>E4:E5:E6:E7:O1:O2:O3:W1:W2:W3</t>
  </si>
  <si>
    <t>26-6248</t>
  </si>
  <si>
    <t>DLA Energy – Indo Pacific</t>
  </si>
  <si>
    <t>Chief of Plans and Exercises</t>
  </si>
  <si>
    <t>Pearl Harbor</t>
  </si>
  <si>
    <t>HI</t>
  </si>
  <si>
    <t>Camp Walker</t>
  </si>
  <si>
    <t>Korea</t>
  </si>
  <si>
    <t>26-6250</t>
  </si>
  <si>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</si>
  <si>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r>
      <rPr>
        <b/>
        <sz val="11"/>
        <color rgb="FF000000"/>
        <rFont val="Calibri"/>
        <family val="2"/>
        <scheme val="minor"/>
      </rPr>
      <t>26-6247, Length 1 Year:</t>
    </r>
    <r>
      <rPr>
        <sz val="11"/>
        <color indexed="8"/>
        <rFont val="Calibri"/>
        <family val="2"/>
        <scheme val="minor"/>
      </rPr>
      <t xml:space="preserve">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t>
    </r>
  </si>
  <si>
    <r>
      <rPr>
        <b/>
        <sz val="11"/>
        <color rgb="FF000000"/>
        <rFont val="Calibri"/>
        <family val="2"/>
        <scheme val="minor"/>
      </rPr>
      <t>26-6248, Length 1 Year:</t>
    </r>
    <r>
      <rPr>
        <sz val="11"/>
        <color indexed="8"/>
        <rFont val="Calibri"/>
        <family val="2"/>
        <scheme val="minor"/>
      </rPr>
      <t xml:space="preserve">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t>
    </r>
  </si>
  <si>
    <r>
      <rPr>
        <b/>
        <sz val="11"/>
        <color rgb="FF000000"/>
        <rFont val="Calibri"/>
        <family val="2"/>
        <scheme val="minor"/>
      </rPr>
      <t>26-6250, Length 400 days:</t>
    </r>
    <r>
      <rPr>
        <sz val="11"/>
        <color indexed="8"/>
        <rFont val="Calibri"/>
        <family val="2"/>
        <scheme val="minor"/>
      </rPr>
      <t xml:space="preserve">
Provides direct support to Energy Indo-Pacific Korea and assists Commander and Operations Officer in providing integrated material management in support to U.S. Forces Korea (USFK). Performs all aspects of the programming, forecasting, resource management, review and analysis function for Energy Indo-Pac Korea. Plans and conducts analysis in relation to the Energy Indo-Pac Korea program areas and determines the need for changes to processes in relation to the continuing change in mission and operational requirements. Establishes quantitative parameters for strategic energy initiative process execution, determines resource needs, evaluates impact of resource constraints, and recommends action for management approval. Assists with policy and guidance implementation for Energy Indo-Pac Korea. This involves coordination with DLA Energy-HQ and field counterparts.  Areas of responsibility include prioritization and coordination of efforts across Energy Indo-Pac Korea and the implementation of best practices. Assists with developing and integrating critical Class III bulk supply chain plans and facility capability models (Fuel Models) for Operational Plans (OPLANs) supporting US INDOPAC Command's (USINDOPACOM) strategic bulk petroleum requirements.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Assists with coordination implementation of Acquisition Cross Servicing Agreement (ACSA) and implementing arrangement for DLA Energy’s Fuel Exchange Agreement (FEA). Ensures support for multiple civilian and military agencies to include USINDOPACOM, service component commands, multiple JTFs, and DoD agencies, as required. Prepares and presents briefings of Energy Indo-Pac Korea’s status, progress and mission. This involves applying administrative and technical procedures, methods, and techniques supporting Energy Indo-Pac Korea operations and program management. Assists staff members in the conduct of assigned programs and functions, and programs that require extensive research. Independently evaluates DoD/DLA policy and procedural changes that impact the mission. Perform other duties as assigned.
Qualifications:  Operations and/or petroleum operations skill sets
Secret Clearance
MOS 92F, AFSC 2F0X1</t>
    </r>
  </si>
  <si>
    <t>26-6253</t>
  </si>
  <si>
    <r>
      <rPr>
        <b/>
        <sz val="11"/>
        <color rgb="FF000000"/>
        <rFont val="Calibri"/>
        <family val="2"/>
        <scheme val="minor"/>
      </rPr>
      <t>26-6253,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APPLICANTS
Send the following documents to the PFI Coordinator for the position:
o Professional Resume (All)
o Military Bio (All)
o Soldier Talent Profile (Army)
o vMPF (Air Force)
PFI Coordinator: SFC Holly C. Tilley Email: holly.c.tilley.mil@mail.mil
Qualifications:  One year experience providing security or security related functions for government, military, or private institutions.</t>
    </r>
  </si>
  <si>
    <t>26-6258</t>
  </si>
  <si>
    <t>26-6259</t>
  </si>
  <si>
    <t>USACE - Galveston District (SWG)</t>
  </si>
  <si>
    <t>E7:O3</t>
  </si>
  <si>
    <t>Galveston</t>
  </si>
  <si>
    <r>
      <rPr>
        <b/>
        <sz val="11"/>
        <color rgb="FF000000"/>
        <rFont val="Calibri"/>
        <family val="2"/>
        <scheme val="minor"/>
      </rPr>
      <t>26-6258, Length 1 Year:</t>
    </r>
    <r>
      <rPr>
        <sz val="11"/>
        <color indexed="8"/>
        <rFont val="Calibri"/>
        <family val="2"/>
        <scheme val="minor"/>
      </rPr>
      <t xml:space="preserve">
The incumbent will serve as a developmental expert and innovator in the contracting field, providing critical acquisition support for the unique and complex mission of DLA Energy Aerospace. This role is focused on introducing and applying innovative and efficient contracting strategies to the procurement of aerospace energy products and services, which include rocket propellants, missile fuels, aviator's breathing oxygen, and other bulk industrial chemicals and gases for the Department of War, NASA, and other federal agencies. This involves planning and managing procurements, from pre-award to post-award and close-out. Key functions include acquisition planning, performing market research, preparing and issuing solicitations, evaluating proposals, negotiating contract terms and prices, and awarding contracts. After the award, the specialist administers the contract by monitoring performance, managing modifications, resolving disputes, and ensuring all regulatory and policy requirements are met.
Qualifications:  The ideal candidate will possess a foundational understanding of business principles and demonstrate strong analytical, problem-solving, and communication skills. The incumbent will receive comprehensive, structured on-the-job training covering all aspects of the duties and tasks associated with this position. Security Requirements: Non-Sensitive or Non-Critical Sensitive</t>
    </r>
  </si>
  <si>
    <r>
      <rPr>
        <b/>
        <sz val="11"/>
        <color rgb="FF000000"/>
        <rFont val="Calibri"/>
        <family val="2"/>
        <scheme val="minor"/>
      </rPr>
      <t>26-6259, Length 1 Year:</t>
    </r>
    <r>
      <rPr>
        <sz val="11"/>
        <color indexed="8"/>
        <rFont val="Calibri"/>
        <family val="2"/>
        <scheme val="minor"/>
      </rPr>
      <t xml:space="preserve">
Serves as Project Manager responsible for the overall management, control, coordination, and execution of assigned
projects. Coordinates with PDTs (i.e., planning, design, cost engineering, construction, real estate, contracting, etc.) to plan projects and prepare estimates of scope, schedule, budget, and resources to deliver essential products and services according to commitments. Controls and manages project milestones and budgets from planning through
construction and initial operations. Critical to project delivery for several ongoing deep-draft navigation projects and studies. Aligns with expressed priorities of administration to maintain economic and energy dominance by ensuring freedom of movement related to commercial navigation.
Qualifications: 12A W5 Project Management Professional (PMP) or W3 (Professional Engineer) preferred but not required.
To apply for this position, please email your resume, military bio, three evaluations, and your soldier talent profile to SFC Tabitha Ruckman at tabitha.n.ruckman.mil@mail.mil.</t>
    </r>
  </si>
  <si>
    <t>26-6014</t>
  </si>
  <si>
    <t>Houston</t>
  </si>
  <si>
    <t>26-6266</t>
  </si>
  <si>
    <t>DFAS-IND-Personnel Force Innovation</t>
  </si>
  <si>
    <t>PFI Case Manger/Recruiter</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</si>
  <si>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</si>
  <si>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26-6266, Length 1-5 Years</t>
    </r>
    <r>
      <rPr>
        <sz val="11"/>
        <color indexed="8"/>
        <rFont val="Calibri"/>
        <family val="2"/>
        <scheme val="minor"/>
      </rPr>
      <t xml:space="preserve">
Incumbent will work as a PFI Case Manager and coordinate ADOS-AC packets for order processing and will process and oversee order requests for Army and Air Force Reserve and Guard members. Primary responsibilities will be to maintain situational awareness of all assigned service members to provide answers to leadership concerning status of individuals from application to orders publication. Must have a great attention to detail and be customer service oriented. Speaks with senior military leaders up to and including General Officers and Senior Executive Service Leaders from throughout the Department of Defense.
NOTE: This position is in Indianapolis, IN and includes PCS entitlements. Initial tour is for 1 year, extendable based on performance. 
</t>
    </r>
    <r>
      <rPr>
        <b/>
        <sz val="11"/>
        <color rgb="FF000000"/>
        <rFont val="Calibri"/>
        <family val="2"/>
        <scheme val="minor"/>
      </rPr>
      <t>Qualifications</t>
    </r>
    <r>
      <rPr>
        <sz val="11"/>
        <color indexed="8"/>
        <rFont val="Calibri"/>
        <family val="2"/>
        <scheme val="minor"/>
      </rPr>
      <t>:  Experience with M4S, AROWS and AROWS-R and Tour of Duty as a Force Requester recommended but not required.</t>
    </r>
  </si>
  <si>
    <t>26-6032</t>
  </si>
  <si>
    <t>26-6271</t>
  </si>
  <si>
    <t>Security Officer</t>
  </si>
  <si>
    <t>26-6272</t>
  </si>
  <si>
    <t>Intel Officer</t>
  </si>
  <si>
    <t>26-6273</t>
  </si>
  <si>
    <t>Wheeled Vehicle Mechanic</t>
  </si>
  <si>
    <r>
      <rPr>
        <b/>
        <sz val="11"/>
        <color rgb="FF000000"/>
        <rFont val="Calibri"/>
        <family val="2"/>
        <scheme val="minor"/>
      </rPr>
      <t>26-6032, Length 182 days:</t>
    </r>
    <r>
      <rPr>
        <sz val="11"/>
        <color indexed="8"/>
        <rFont val="Calibri"/>
        <family val="2"/>
        <scheme val="minor"/>
      </rPr>
      <t xml:space="preserve">
The incumbent serves as the initial point of contact between DLA Energy, the major commands, the Service components, and federal agencies on Class III bulk fuel issues in support of DoD contingencies and global fuel operations.  Acts as DLA Energy's crisis manager, analyzing international and domestic situations that may impact DLA Energy's mission throughout the world.  Reviews the Operations Center's incoming classified and unclassified verbal and written communications, determines the required actions, and distributes action items to the appropriate DLA Energy Commodity Business Units (CBU).  Channels critical information through the DLA Energy chain of command, ensuring DLA Energy and DLA Senior Staffs receive timely situational updates.  Provides DLA Energy's "Customer Service" support for emergency fuel requirements, fuel quality issues, and Continuity of Operations (COOP) taskings/call downs.  Accesses Internet sites to collect data needed to prepare briefings, reports and fact sheets.  Tracks and validates command petroleum reports (REPOL).  Utilizes Microsoft Access and Power Point to create recurring DLA Energy Director's, DLA J-4 and DLA Director's briefings.  Briefs DLA Energy CBU directors and senior leadership.  Develops and maintains spreadsheets, fact sheets, and specialty briefings as required.  Tracks critical petroleum products from load out through delivery to bases throughout combat theaters of operations.  Researches and compiles information and performs analysis to determine fuel availability to support DoD real-world and potential contingency operations.  Works with CBU, DLA Energy Field Offices, JCS, Service Petroleum Office and Major Command action officers to ensure proactive energy logistics support and customer service is provided for operations, contingencies and exercises.
Qualifications:  TS Clearance preferred; Secret Clearance required, Desired:  Advanced Petroleum Course, Desired:  Assignments in Petroleum units; Petroleum and Water Officer Course (R8)
AFSC 21R3</t>
    </r>
  </si>
  <si>
    <r>
      <rPr>
        <b/>
        <sz val="11"/>
        <color rgb="FF000000"/>
        <rFont val="Calibri"/>
        <family val="2"/>
        <scheme val="minor"/>
      </rPr>
      <t>26-6271, Length 1 Year:</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</si>
  <si>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26-6272, Length 1 Year:</t>
    </r>
    <r>
      <rPr>
        <sz val="11"/>
        <color indexed="8"/>
        <rFont val="Calibri"/>
        <family val="2"/>
        <scheme val="minor"/>
      </rPr>
      <t xml:space="preserve">
Serve as the Intelligence Officer (S-2) for the United States Army Flight Training Detachment (USAFTD) - Peace Vanguard, a Singapore foreign military sales (FMS) program in Marana, AZ with 57 US Soldiers, 56 Republic of Singapore Air Force (RSAF) Airmen, and six RSAF AH-64D Helicopters assigned.
Responsibilities: Establish and maintain systematic, cross-referenced, intelligence records and files for an Army FMS
Program. Participate operational planning for exercises and work closely with RSAF S-2. Manage unit COMSEC and security accounts. Preferred Candidates have working knowledge DISS/JVS, Foreign Visitor Request System, Security Clearance Management, and FDO Policies.
Assigned additional duties: Contracting Office Representative (as needed) Foreign Disclosure Officer. Successful
candidates would have experience with Foreign Military Sales, multinational missions, Foreign Visit Requests, Out of
Country Travel Packet Processing, interfacing with Army NGB G2, ODC, SAFTA, SPACECOM, and other governmental entities.
USAFTD is a designated Security Cooperation Workforce (SCW). Personnel must complete assigned certification functional area / level and maintain certification while serving within the organization. Position is for 1-year with an opportunity for extension for an additional year.</t>
    </r>
  </si>
  <si>
    <r>
      <rPr>
        <b/>
        <sz val="11"/>
        <color rgb="FF000000"/>
        <rFont val="Calibri"/>
        <family val="2"/>
        <scheme val="minor"/>
      </rPr>
      <t>26-6273, Length 1 year;</t>
    </r>
    <r>
      <rPr>
        <sz val="11"/>
        <color indexed="8"/>
        <rFont val="Calibri"/>
        <family val="2"/>
        <scheme val="minor"/>
      </rPr>
      <t xml:space="preserve">
Will serve as a wheeled vehicle mechanic for the United States Army Flight Training Detachment (USAFTD) - Peace Vanguard Program, a Singapore foreign military sales (FMS) program in Red Rock, AZ with 50 US Service Members, 56 Republic of Singapore Air Force (RSAF) Airmen, and 6 RSAF AH-64D Helicopters.
Duties: Maintain rolling stock and ground support equipment (GSE) in support of USAFTD aviation maintenance operations and RSAF flight operations at Silver Bell Army Heliport. SM will support RSAF missions at off-site locations during aerial gunnery and exercises lasting from one to six weeks. One year of maintenance and transporting ammunition / HAZMAT experience preferred.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</si>
  <si>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t>26-6274</t>
  </si>
  <si>
    <t>HR Specialist</t>
  </si>
  <si>
    <t>26-6275</t>
  </si>
  <si>
    <t>Project Coordinator</t>
  </si>
  <si>
    <t>26-6277</t>
  </si>
  <si>
    <t>DCSA - DR</t>
  </si>
  <si>
    <t>Front Office Administrative NCO</t>
  </si>
  <si>
    <t>Quantico</t>
  </si>
  <si>
    <r>
      <rPr>
        <b/>
        <sz val="11"/>
        <color rgb="FF000000"/>
        <rFont val="Calibri"/>
        <family val="2"/>
        <scheme val="minor"/>
      </rPr>
      <t>26-6274, Length: 1 Year</t>
    </r>
    <r>
      <rPr>
        <sz val="11"/>
        <color indexed="8"/>
        <rFont val="Calibri"/>
        <family val="2"/>
        <scheme val="minor"/>
      </rPr>
      <t xml:space="preserve">
The Military Human Resources Specialist serves as the command expert and primary action officer for military personnel management programs supporting Soldiers assigned to the U.S. Army Corps of Engineers, San Francisco District. The incumbent plans, administers, and evaluates a wide range of military HR programs to ensure effective utilization, readiness, and career development of military personnel in support of the USACE mission.
With additional duty: Project Coordinator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</si>
  <si>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26-6275, Length: 1 year</t>
    </r>
    <r>
      <rPr>
        <sz val="11"/>
        <color indexed="8"/>
        <rFont val="Calibri"/>
        <family val="2"/>
        <scheme val="minor"/>
      </rPr>
      <t xml:space="preserve">
MOS: 12A
The U.S. Army Corps of Engineers seeks a skilled and motivated Project Coordinator to support our mission of delivering vital public infrastructure and military construction projects. The incumbent will provide comprehensive project management support, including scheduling, cost tracking, resource allocation, and performance reporting for a diverse portfolio of engineering and construction projects. The position requires collaboration with project managers, engineers, and contractors to ensure projects are executed on time, within budget, and according to established quality standards. This role is ideal for a detail-oriented professional who thrives in a dynamic, mission-driven environment dedicated to public service and excellence in project execution.
Knowledge of budget formulation, presentation, and execution processes for multi-funded programs. Experience using automated financial and project management systems. Ability to analyze complex programmatic data to advise on schedule and funding requirements.
</t>
    </r>
    <r>
      <rPr>
        <b/>
        <sz val="11"/>
        <color rgb="FF000000"/>
        <rFont val="Calibri"/>
        <family val="2"/>
        <scheme val="minor"/>
      </rPr>
      <t>Qualifications</t>
    </r>
    <r>
      <rPr>
        <sz val="11"/>
        <color indexed="8"/>
        <rFont val="Calibri"/>
        <family val="2"/>
        <scheme val="minor"/>
      </rPr>
      <t>: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t>
    </r>
  </si>
  <si>
    <r>
      <rPr>
        <b/>
        <sz val="11"/>
        <color rgb="FF000000"/>
        <rFont val="Calibri"/>
        <family val="2"/>
        <scheme val="minor"/>
      </rPr>
      <t>26-6277,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Our mission is to ensure a trusted federal, industrial, and affiliated workforce to advance and preserve America’s strategic edge. As the DCSA Front Office Administrative Noncommissioned Officer (NCO), you will drive the day-to-day operations of the command suite. You will provide critical executive support, handling confidential and sensitive duties while ensuring strict compliance with DoD and Federal policies to enable senior leader decision-making.
Executive Administration: Execute a wide range of administrative operations, applying critical thinking and NCO adaptability to resolve complex or ambiguous challenges.
Access &amp; Visitor Control: Serve as the primary face of the DCSA Front Office. Control access, professionally greet distinguished visitors, and manage all incoming communications, including high-level phone calls and executive mail.
Travel Management: Serve as the Defense Travel System (DTS) subject matter expert; establish accounts, draft travel authorizations, process vouchers, and manage claims for Front Office personnel.
Executive Communications: Coordinate the development, tracking, and dissemination of read-ahead materials, briefings, and talking points for high-level engagements with senior government officials, the Intelligence Community (IC), and industry partners.
Tasker Management: Draft, route, and manage recurring reports, taskers, and routine senior management inquiries to ensure information is effectively shared across appropriate directorates.
Schedule Synchronization: Assist in synchronizing Front Office executive calendars; proactively assess priorities and deconflict meetings as delegated by Executive Assistants and Executive Officers.
Event Coordination: Liaise seamlessly with internal DCSA offices and external entities (DoD, IC, Industry) to orchestrate visits, high-level meetings, and major events.
Logistics &amp; Resource Management: Act as the Front Office Property and Supply NCO. Manage inventory, balance the administrative budget, and oversee asset accountability.
IT Readiness: Oversee all Front Office IT requirements, coordinating swift technical support, equipment repairs, and hardware lifecycle refreshes.
Civilian experience will be considered for this position.
PCS is authorized.
</t>
    </r>
    <r>
      <rPr>
        <b/>
        <sz val="11"/>
        <color rgb="FF000000"/>
        <rFont val="Calibri"/>
        <family val="2"/>
        <scheme val="minor"/>
      </rPr>
      <t>Qualifications</t>
    </r>
    <r>
      <rPr>
        <sz val="11"/>
        <color indexed="8"/>
        <rFont val="Calibri"/>
        <family val="2"/>
        <scheme val="minor"/>
      </rPr>
      <t>:  Secret clearance with eligibility to upgrade required. TS/SCI clearance preferred.
Proven experience providing administrative or executive support to senior leaders or commanders.
Demonstrated ability to track projects, manage taskers, and successfully plan high-level meetings or events.
Familiarity with DoD administrative systems (e.g., DTS, tasker tracking systems).
Preferred: Experience with Microsoft SharePoint administration and content management.</t>
    </r>
  </si>
  <si>
    <r>
      <rPr>
        <b/>
        <sz val="11"/>
        <color rgb="FF000000"/>
        <rFont val="Calibri"/>
        <family val="2"/>
        <scheme val="minor"/>
      </rPr>
      <t>26-6277, Length 1 year:</t>
    </r>
    <r>
      <rPr>
        <sz val="11"/>
        <color indexed="8"/>
        <rFont val="Calibri"/>
        <family val="2"/>
        <scheme val="minor"/>
      </rPr>
      <t xml:space="preserve">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Our mission is to ensure a trusted federal, industrial, and affiliated workforce to advance and preserve America’s strategic edge. As the DCSA Front Office Administrative Noncommissioned Officer (NCO), you will drive the day-to-day operations of the command suite. You will provide critical executive support, handling confidential and sensitive duties while ensuring strict compliance with DoD and Federal policies to enable senior leader decision-making.
Executive Administration: Execute a wide range of administrative operations, applying critical thinking and NCO adaptability to resolve complex or ambiguous challenges.
Access &amp; Visitor Control: Serve as the primary face of the DCSA Front Office. Control access, professionally greet distinguished visitors, and manage all incoming communications, including high-level phone calls and executive mail.
Travel Management: Serve as the Defense Travel System (DTS) subject matter expert; establish accounts, draft travel authorizations, process vouchers, and manage claims for Front Office personnel.
Executive Communications: Coordinate the development, tracking, and dissemination of read-ahead materials, briefings, and talking points for high-level engagements with senior government officials, the Intelligence Community (IC), and industry partners.
Tasker Management: Draft, route, and manage recurring reports, taskers, and routine senior management inquiries to ensure information is effectively shared across appropriate directorates.
Schedule Synchronization: Assist in synchronizing Front Office executive calendars; proactively assess priorities and deconflict meetings as delegated by Executive Assistants and Executive Officers.
Event Coordination: Liaise seamlessly with internal DCSA offices and external entities (DoD, IC, Industry) to orchestrate visits, high-level meetings, and major events.
Logistics &amp; Resource Management: Act as the Front Office Property and Supply NCO. Manage inventory, balance the administrative budget, and oversee asset accountability.
IT Readiness: Oversee all Front Office IT requirements, coordinating swift technical support, equipment repairs, and hardware lifecycle refreshes.
Civilian experience will be considered for this position.
PCS is authorized.
</t>
    </r>
    <r>
      <rPr>
        <b/>
        <sz val="11"/>
        <color rgb="FF000000"/>
        <rFont val="Calibri"/>
        <family val="2"/>
        <scheme val="minor"/>
      </rPr>
      <t>Qualifications</t>
    </r>
    <r>
      <rPr>
        <sz val="11"/>
        <color indexed="8"/>
        <rFont val="Calibri"/>
        <family val="2"/>
        <scheme val="minor"/>
      </rPr>
      <t>:  Secret clearance with eligibility to upgrade required. TS/SCI clearance preferred.
Proven experience providing administrative or executive support to senior leaders or commanders.
Demonstrated ability to track projects, manage taskers, and successfully plan high-level meetings or events.
Familiarity with DoD administrative systems (e.g., DTS, tasker tracking systems).
Preferred: Experience with Microsoft SharePoint administration and content 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</si>
</sst>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1" fillId="0" borderId="1" xfId="0" applyFont="1" applyBorder="1" applyAlignment="1">
      <alignment horizontal="left"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5" borderId="0" xfId="0" applyFont="1" applyFill="1" applyAlignment="1">
      <alignment horizontal="left" vertical="top"/>
    </xf>
  </cellXfs>
  <cellStyles count="2">
    <cellStyle name="Hyperlink" xfId="1" builtinId="8"/>
    <cellStyle name="Normal" xfId="0" builtinId="0"/>
  </cellStyles>
  <dxfs count="35">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43</v>
      </c>
    </row>
    <row r="2" spans="1:1">
      <c r="A2" s="13" t="s">
        <v>54</v>
      </c>
    </row>
    <row r="3" spans="1:1" ht="77.5">
      <c r="A3" s="9" t="s">
        <v>55</v>
      </c>
    </row>
    <row r="4" spans="1:1">
      <c r="A4" s="9"/>
    </row>
    <row r="5" spans="1:1">
      <c r="A5" s="12" t="s">
        <v>56</v>
      </c>
    </row>
    <row r="6" spans="1:1" ht="62">
      <c r="A6" s="10" t="s">
        <v>63</v>
      </c>
    </row>
    <row r="7" spans="1:1">
      <c r="A7" s="10" t="s">
        <v>57</v>
      </c>
    </row>
    <row r="8" spans="1:1">
      <c r="A8" s="10" t="s">
        <v>58</v>
      </c>
    </row>
    <row r="9" spans="1:1">
      <c r="A9" s="10" t="s">
        <v>59</v>
      </c>
    </row>
    <row r="10" spans="1:1">
      <c r="A10" s="10" t="s">
        <v>62</v>
      </c>
    </row>
    <row r="12" spans="1:1">
      <c r="A12" s="12" t="s">
        <v>60</v>
      </c>
    </row>
    <row r="13" spans="1:1" ht="31">
      <c r="A13" s="10" t="s">
        <v>61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04"/>
  <sheetViews>
    <sheetView tabSelected="1" zoomScale="70" zoomScaleNormal="70" zoomScaleSheetLayoutView="40" zoomScalePageLayoutView="50" workbookViewId="0">
      <pane ySplit="1" topLeftCell="A2" activePane="bottomLeft" state="frozen"/>
      <selection pane="bottomLeft" activeCell="J107" sqref="J107"/>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0.2695312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21</v>
      </c>
      <c r="B1" s="21" t="s">
        <v>22</v>
      </c>
      <c r="C1" s="21" t="s">
        <v>23</v>
      </c>
      <c r="D1" s="18" t="s">
        <v>24</v>
      </c>
      <c r="E1" s="17" t="s">
        <v>20</v>
      </c>
      <c r="F1" s="21" t="s">
        <v>17</v>
      </c>
      <c r="G1" s="21" t="s">
        <v>18</v>
      </c>
      <c r="H1" s="21" t="s">
        <v>19</v>
      </c>
      <c r="I1" s="17" t="s">
        <v>41</v>
      </c>
      <c r="J1" s="21" t="s">
        <v>42</v>
      </c>
      <c r="K1" s="19" t="s">
        <v>26</v>
      </c>
      <c r="L1" s="49" t="s">
        <v>44</v>
      </c>
    </row>
    <row r="2" spans="1:12" ht="54.65" customHeight="1">
      <c r="A2" s="1" t="s">
        <v>379</v>
      </c>
      <c r="B2" s="23" t="s">
        <v>6</v>
      </c>
      <c r="C2" s="23" t="s">
        <v>380</v>
      </c>
      <c r="D2" s="15" t="s">
        <v>381</v>
      </c>
      <c r="E2" s="24" t="s">
        <v>396</v>
      </c>
      <c r="F2" s="23" t="s">
        <v>1</v>
      </c>
      <c r="G2" s="23" t="s">
        <v>39</v>
      </c>
      <c r="H2" s="23" t="s">
        <v>382</v>
      </c>
      <c r="I2" s="3" t="s">
        <v>383</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275</v>
      </c>
    </row>
    <row r="3" spans="1:12" ht="54.65" customHeight="1">
      <c r="A3" s="1" t="s">
        <v>211</v>
      </c>
      <c r="B3" s="23" t="s">
        <v>51</v>
      </c>
      <c r="C3" s="23" t="s">
        <v>52</v>
      </c>
      <c r="D3" s="15" t="s">
        <v>212</v>
      </c>
      <c r="E3" s="54" t="s">
        <v>215</v>
      </c>
      <c r="F3" s="23" t="s">
        <v>1</v>
      </c>
      <c r="G3" s="23" t="s">
        <v>213</v>
      </c>
      <c r="H3" s="23" t="s">
        <v>143</v>
      </c>
      <c r="I3" s="3" t="s">
        <v>29</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48</v>
      </c>
    </row>
    <row r="4" spans="1:12" ht="54.65" customHeight="1">
      <c r="A4" s="1" t="s">
        <v>223</v>
      </c>
      <c r="B4" s="23" t="s">
        <v>51</v>
      </c>
      <c r="C4" s="23" t="s">
        <v>52</v>
      </c>
      <c r="D4" s="1" t="s">
        <v>200</v>
      </c>
      <c r="E4" s="23" t="s">
        <v>225</v>
      </c>
      <c r="F4" s="24" t="s">
        <v>1</v>
      </c>
      <c r="G4" s="24" t="s">
        <v>224</v>
      </c>
      <c r="H4" s="24" t="s">
        <v>143</v>
      </c>
      <c r="I4" s="3" t="s">
        <v>29</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48</v>
      </c>
    </row>
    <row r="5" spans="1:12" ht="54.65" customHeight="1">
      <c r="A5" s="1" t="s">
        <v>237</v>
      </c>
      <c r="B5" s="23" t="s">
        <v>51</v>
      </c>
      <c r="C5" s="23" t="s">
        <v>52</v>
      </c>
      <c r="D5" s="15" t="s">
        <v>238</v>
      </c>
      <c r="E5" s="24" t="s">
        <v>239</v>
      </c>
      <c r="F5" s="23" t="s">
        <v>1</v>
      </c>
      <c r="G5" s="23" t="s">
        <v>149</v>
      </c>
      <c r="H5" s="23" t="s">
        <v>143</v>
      </c>
      <c r="I5" s="3" t="s">
        <v>29</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48</v>
      </c>
    </row>
    <row r="6" spans="1:12" ht="54.65" customHeight="1">
      <c r="A6" s="1" t="s">
        <v>362</v>
      </c>
      <c r="B6" s="23" t="s">
        <v>51</v>
      </c>
      <c r="C6" s="23" t="s">
        <v>52</v>
      </c>
      <c r="D6" s="15" t="s">
        <v>363</v>
      </c>
      <c r="E6" s="24" t="s">
        <v>371</v>
      </c>
      <c r="F6" s="23" t="s">
        <v>1</v>
      </c>
      <c r="G6" s="23" t="s">
        <v>35</v>
      </c>
      <c r="H6" s="23" t="s">
        <v>143</v>
      </c>
      <c r="I6" s="3" t="s">
        <v>29</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48</v>
      </c>
    </row>
    <row r="7" spans="1:12" ht="54.65" customHeight="1">
      <c r="A7" s="1" t="s">
        <v>376</v>
      </c>
      <c r="B7" s="23" t="s">
        <v>51</v>
      </c>
      <c r="C7" s="23" t="s">
        <v>52</v>
      </c>
      <c r="D7" s="15" t="s">
        <v>377</v>
      </c>
      <c r="E7" s="24" t="s">
        <v>395</v>
      </c>
      <c r="F7" s="23" t="s">
        <v>1</v>
      </c>
      <c r="G7" s="23" t="s">
        <v>289</v>
      </c>
      <c r="H7" s="23" t="s">
        <v>143</v>
      </c>
      <c r="I7" s="3" t="s">
        <v>29</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48</v>
      </c>
    </row>
    <row r="8" spans="1:12" ht="54.65" customHeight="1">
      <c r="A8" s="1" t="s">
        <v>404</v>
      </c>
      <c r="B8" s="23" t="s">
        <v>316</v>
      </c>
      <c r="C8" s="23" t="s">
        <v>317</v>
      </c>
      <c r="D8" s="15" t="s">
        <v>405</v>
      </c>
      <c r="E8" s="24" t="s">
        <v>408</v>
      </c>
      <c r="F8" s="23" t="s">
        <v>1</v>
      </c>
      <c r="G8" s="23" t="s">
        <v>406</v>
      </c>
      <c r="H8" s="23" t="s">
        <v>407</v>
      </c>
      <c r="I8" s="3" t="s">
        <v>29</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45</v>
      </c>
    </row>
    <row r="9" spans="1:12" ht="54.65" customHeight="1">
      <c r="A9" s="1" t="s">
        <v>414</v>
      </c>
      <c r="B9" s="23" t="s">
        <v>51</v>
      </c>
      <c r="C9" s="23" t="s">
        <v>52</v>
      </c>
      <c r="D9" s="15" t="s">
        <v>415</v>
      </c>
      <c r="E9" s="24" t="s">
        <v>426</v>
      </c>
      <c r="F9" s="23" t="s">
        <v>1</v>
      </c>
      <c r="G9" s="23" t="s">
        <v>213</v>
      </c>
      <c r="H9" s="23" t="s">
        <v>143</v>
      </c>
      <c r="I9" s="3" t="s">
        <v>29</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48</v>
      </c>
    </row>
    <row r="10" spans="1:12" ht="54.65" customHeight="1">
      <c r="A10" s="1" t="s">
        <v>416</v>
      </c>
      <c r="B10" s="23" t="s">
        <v>51</v>
      </c>
      <c r="C10" s="23" t="s">
        <v>52</v>
      </c>
      <c r="D10" s="15" t="s">
        <v>417</v>
      </c>
      <c r="E10" s="24" t="s">
        <v>427</v>
      </c>
      <c r="F10" s="23" t="s">
        <v>1</v>
      </c>
      <c r="G10" s="23" t="s">
        <v>216</v>
      </c>
      <c r="H10" s="23" t="s">
        <v>143</v>
      </c>
      <c r="I10" s="3" t="s">
        <v>29</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48</v>
      </c>
    </row>
    <row r="11" spans="1:12" ht="54.65" customHeight="1">
      <c r="A11" s="1" t="s">
        <v>418</v>
      </c>
      <c r="B11" s="23" t="s">
        <v>51</v>
      </c>
      <c r="C11" s="23" t="s">
        <v>52</v>
      </c>
      <c r="D11" s="15" t="s">
        <v>419</v>
      </c>
      <c r="E11" s="24" t="s">
        <v>428</v>
      </c>
      <c r="F11" s="23" t="s">
        <v>1</v>
      </c>
      <c r="G11" s="23" t="s">
        <v>149</v>
      </c>
      <c r="H11" s="23" t="s">
        <v>143</v>
      </c>
      <c r="I11" s="3" t="s">
        <v>29</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48</v>
      </c>
    </row>
    <row r="12" spans="1:12" ht="54.65" customHeight="1">
      <c r="A12" s="1" t="s">
        <v>420</v>
      </c>
      <c r="B12" s="23" t="s">
        <v>51</v>
      </c>
      <c r="C12" s="23" t="s">
        <v>52</v>
      </c>
      <c r="D12" s="15" t="s">
        <v>421</v>
      </c>
      <c r="E12" s="24" t="s">
        <v>429</v>
      </c>
      <c r="F12" s="23" t="s">
        <v>1</v>
      </c>
      <c r="G12" s="23" t="s">
        <v>176</v>
      </c>
      <c r="H12" s="23" t="s">
        <v>143</v>
      </c>
      <c r="I12" s="3" t="s">
        <v>29</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48</v>
      </c>
    </row>
    <row r="13" spans="1:12" ht="54.65" customHeight="1">
      <c r="A13" s="1" t="s">
        <v>424</v>
      </c>
      <c r="B13" s="23" t="s">
        <v>51</v>
      </c>
      <c r="C13" s="23" t="s">
        <v>52</v>
      </c>
      <c r="D13" s="15" t="s">
        <v>425</v>
      </c>
      <c r="E13" s="24" t="s">
        <v>431</v>
      </c>
      <c r="F13" s="23" t="s">
        <v>1</v>
      </c>
      <c r="G13" s="23" t="s">
        <v>213</v>
      </c>
      <c r="H13" s="23" t="s">
        <v>143</v>
      </c>
      <c r="I13" s="3" t="s">
        <v>29</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48</v>
      </c>
    </row>
    <row r="14" spans="1:12" ht="54.65" customHeight="1">
      <c r="A14" s="1" t="s">
        <v>439</v>
      </c>
      <c r="B14" s="23" t="s">
        <v>51</v>
      </c>
      <c r="C14" s="23" t="s">
        <v>52</v>
      </c>
      <c r="D14" s="15" t="s">
        <v>440</v>
      </c>
      <c r="E14" s="24" t="s">
        <v>448</v>
      </c>
      <c r="F14" s="23" t="s">
        <v>1</v>
      </c>
      <c r="G14" s="23" t="s">
        <v>35</v>
      </c>
      <c r="H14" s="23" t="s">
        <v>143</v>
      </c>
      <c r="I14" s="3" t="s">
        <v>29</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48</v>
      </c>
    </row>
    <row r="15" spans="1:12" ht="54.65" customHeight="1">
      <c r="A15" s="1" t="s">
        <v>463</v>
      </c>
      <c r="B15" s="23" t="s">
        <v>51</v>
      </c>
      <c r="C15" s="23" t="s">
        <v>52</v>
      </c>
      <c r="D15" s="15" t="s">
        <v>464</v>
      </c>
      <c r="E15" s="24" t="s">
        <v>497</v>
      </c>
      <c r="F15" s="23" t="s">
        <v>1</v>
      </c>
      <c r="G15" s="23" t="s">
        <v>176</v>
      </c>
      <c r="H15" s="23" t="s">
        <v>143</v>
      </c>
      <c r="I15" s="3" t="s">
        <v>29</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48</v>
      </c>
    </row>
    <row r="16" spans="1:12" ht="54.65" customHeight="1">
      <c r="A16" s="1" t="s">
        <v>568</v>
      </c>
      <c r="B16" s="23" t="s">
        <v>51</v>
      </c>
      <c r="C16" s="23" t="s">
        <v>52</v>
      </c>
      <c r="D16" s="15" t="s">
        <v>253</v>
      </c>
      <c r="E16" s="24" t="s">
        <v>580</v>
      </c>
      <c r="F16" s="23" t="s">
        <v>1</v>
      </c>
      <c r="G16" s="23" t="s">
        <v>28</v>
      </c>
      <c r="H16" s="23" t="s">
        <v>143</v>
      </c>
      <c r="I16" s="3" t="s">
        <v>29</v>
      </c>
      <c r="J16" s="24" t="s">
        <v>3</v>
      </c>
      <c r="K16" s="61" t="str">
        <f>HYPERLINK("mailto:"&amp;VLOOKUP(L16,'CONCAT Codes'!$A$14:$G$26,5,FALSE)&amp;"?subject="&amp;_xlfn.CONCAT(C16," - APPLICANT for ",A16)&amp;"&amp;cc="&amp;'CONCAT Codes'!$A$32&amp;"&amp;body="&amp;D16&amp;"%0A%0APlease see my resume and bio for the above tour.","Click HERE to apply")</f>
        <v>Click HERE to apply</v>
      </c>
      <c r="L16" s="24" t="s">
        <v>48</v>
      </c>
    </row>
    <row r="17" spans="1:12" ht="54.65" customHeight="1">
      <c r="A17" s="1" t="s">
        <v>573</v>
      </c>
      <c r="B17" s="23" t="s">
        <v>51</v>
      </c>
      <c r="C17" s="23" t="s">
        <v>52</v>
      </c>
      <c r="D17" s="15" t="s">
        <v>464</v>
      </c>
      <c r="E17" s="24" t="s">
        <v>582</v>
      </c>
      <c r="F17" s="23" t="s">
        <v>1</v>
      </c>
      <c r="G17" s="23" t="s">
        <v>27</v>
      </c>
      <c r="H17" s="23" t="s">
        <v>143</v>
      </c>
      <c r="I17" s="3" t="s">
        <v>29</v>
      </c>
      <c r="J17" s="24" t="s">
        <v>3</v>
      </c>
      <c r="K17" s="61" t="str">
        <f>HYPERLINK("mailto:"&amp;VLOOKUP(L17,'CONCAT Codes'!$A$14:$G$26,5,FALSE)&amp;"?subject="&amp;_xlfn.CONCAT(C17," - APPLICANT for ",A17)&amp;"&amp;cc="&amp;'CONCAT Codes'!$A$32&amp;"&amp;body="&amp;D17&amp;"%0A%0APlease see my resume and bio for the above tour.","Click HERE to apply")</f>
        <v>Click HERE to apply</v>
      </c>
      <c r="L17" s="24" t="s">
        <v>48</v>
      </c>
    </row>
    <row r="18" spans="1:12" ht="54.65" customHeight="1">
      <c r="A18" s="1" t="s">
        <v>622</v>
      </c>
      <c r="B18" s="23" t="s">
        <v>51</v>
      </c>
      <c r="C18" s="23" t="s">
        <v>52</v>
      </c>
      <c r="D18" s="15" t="s">
        <v>623</v>
      </c>
      <c r="E18" s="24" t="s">
        <v>628</v>
      </c>
      <c r="F18" s="23" t="s">
        <v>1</v>
      </c>
      <c r="G18" s="23" t="s">
        <v>530</v>
      </c>
      <c r="H18" s="23" t="s">
        <v>143</v>
      </c>
      <c r="I18" s="3" t="s">
        <v>29</v>
      </c>
      <c r="J18" s="24" t="s">
        <v>3</v>
      </c>
      <c r="K18" s="61" t="str">
        <f>HYPERLINK("mailto:"&amp;VLOOKUP(L18,'CONCAT Codes'!$A$14:$G$26,5,FALSE)&amp;"?subject="&amp;_xlfn.CONCAT(C18," - APPLICANT for ",A18)&amp;"&amp;cc="&amp;'CONCAT Codes'!$A$32&amp;"&amp;body="&amp;D18&amp;"%0A%0APlease see my resume and bio for the above tour.","Click HERE to apply")</f>
        <v>Click HERE to apply</v>
      </c>
      <c r="L18" s="24" t="s">
        <v>48</v>
      </c>
    </row>
    <row r="19" spans="1:12" ht="54.65" customHeight="1">
      <c r="A19" s="1" t="s">
        <v>204</v>
      </c>
      <c r="B19" s="23" t="s">
        <v>33</v>
      </c>
      <c r="C19" s="23" t="s">
        <v>202</v>
      </c>
      <c r="D19" s="15" t="s">
        <v>205</v>
      </c>
      <c r="E19" s="24" t="s">
        <v>206</v>
      </c>
      <c r="F19" s="23" t="s">
        <v>1</v>
      </c>
      <c r="G19" s="23" t="s">
        <v>148</v>
      </c>
      <c r="H19" s="23" t="s">
        <v>203</v>
      </c>
      <c r="I19" s="3" t="s">
        <v>7</v>
      </c>
      <c r="J19" s="24" t="s">
        <v>3</v>
      </c>
      <c r="K19" s="61" t="str">
        <f>HYPERLINK("mailto:"&amp;VLOOKUP(L19,'CONCAT Codes'!$A$14:$G$26,5,FALSE)&amp;"?subject="&amp;_xlfn.CONCAT(C19," - APPLICANT for ",A19)&amp;"&amp;cc="&amp;'CONCAT Codes'!$A$32&amp;"&amp;body="&amp;D19&amp;"%0A%0APlease see my resume and bio for the above tour.","Click HERE to apply")</f>
        <v>Click HERE to apply</v>
      </c>
      <c r="L19" s="24" t="s">
        <v>217</v>
      </c>
    </row>
    <row r="20" spans="1:12" ht="54.65" customHeight="1">
      <c r="A20" s="1" t="s">
        <v>306</v>
      </c>
      <c r="B20" s="23" t="s">
        <v>8</v>
      </c>
      <c r="C20" s="23" t="s">
        <v>305</v>
      </c>
      <c r="D20" s="15" t="s">
        <v>307</v>
      </c>
      <c r="E20" s="24" t="s">
        <v>309</v>
      </c>
      <c r="F20" s="23" t="s">
        <v>25</v>
      </c>
      <c r="G20" s="23" t="s">
        <v>28</v>
      </c>
      <c r="H20" s="23" t="s">
        <v>9</v>
      </c>
      <c r="I20" s="3" t="s">
        <v>7</v>
      </c>
      <c r="J20" s="24" t="s">
        <v>3</v>
      </c>
      <c r="K20" s="61" t="str">
        <f>HYPERLINK("mailto:"&amp;VLOOKUP(L20,'CONCAT Codes'!$A$14:$G$26,5,FALSE)&amp;"?subject="&amp;_xlfn.CONCAT(C20," - APPLICANT for ",A20)&amp;"&amp;cc="&amp;'CONCAT Codes'!$A$32&amp;"&amp;body="&amp;D20&amp;"%0A%0APlease see my resume and bio for the above tour.","Click HERE to apply")</f>
        <v>Click HERE to apply</v>
      </c>
      <c r="L20" s="24" t="s">
        <v>66</v>
      </c>
    </row>
    <row r="21" spans="1:12" ht="54.65" customHeight="1">
      <c r="A21" s="1" t="s">
        <v>333</v>
      </c>
      <c r="B21" s="23" t="s">
        <v>33</v>
      </c>
      <c r="C21" s="23" t="s">
        <v>271</v>
      </c>
      <c r="D21" s="15" t="s">
        <v>272</v>
      </c>
      <c r="E21" s="24" t="s">
        <v>334</v>
      </c>
      <c r="F21" s="23" t="s">
        <v>1</v>
      </c>
      <c r="G21" s="23" t="s">
        <v>264</v>
      </c>
      <c r="H21" s="23" t="s">
        <v>274</v>
      </c>
      <c r="I21" s="3" t="s">
        <v>7</v>
      </c>
      <c r="J21" s="24" t="s">
        <v>3</v>
      </c>
      <c r="K21" s="61" t="str">
        <f>HYPERLINK("mailto:"&amp;VLOOKUP(L21,'CONCAT Codes'!$A$14:$G$26,5,FALSE)&amp;"?subject="&amp;_xlfn.CONCAT(C21," - APPLICANT for ",A21)&amp;"&amp;cc="&amp;'CONCAT Codes'!$A$32&amp;"&amp;body="&amp;D21&amp;"%0A%0APlease see my resume and bio for the above tour.","Click HERE to apply")</f>
        <v>Click HERE to apply</v>
      </c>
      <c r="L21" s="24" t="s">
        <v>217</v>
      </c>
    </row>
    <row r="22" spans="1:12" ht="54.65" customHeight="1">
      <c r="A22" s="1" t="s">
        <v>523</v>
      </c>
      <c r="B22" s="23" t="s">
        <v>33</v>
      </c>
      <c r="C22" s="23" t="s">
        <v>524</v>
      </c>
      <c r="D22" s="15" t="s">
        <v>272</v>
      </c>
      <c r="E22" s="24" t="s">
        <v>528</v>
      </c>
      <c r="F22" s="23" t="s">
        <v>1</v>
      </c>
      <c r="G22" s="23" t="s">
        <v>530</v>
      </c>
      <c r="H22" s="23" t="s">
        <v>525</v>
      </c>
      <c r="I22" s="3" t="s">
        <v>7</v>
      </c>
      <c r="J22" s="24" t="s">
        <v>3</v>
      </c>
      <c r="K22" s="62" t="str">
        <f>HYPERLINK("mailto:"&amp;VLOOKUP(L22,'CONCAT Codes'!$A$14:$G$26,5,FALSE)&amp;"?subject="&amp;_xlfn.CONCAT(C22," - APPLICANT for ",A22)&amp;"&amp;cc="&amp;'CONCAT Codes'!$A$32&amp;"&amp;body="&amp;D22&amp;"%0A%0APlease see my resume and bio for the above tour.","Click HERE to apply")</f>
        <v>Click HERE to apply</v>
      </c>
      <c r="L22" s="24" t="s">
        <v>217</v>
      </c>
    </row>
    <row r="23" spans="1:12" ht="54.65" customHeight="1">
      <c r="A23" s="1" t="s">
        <v>545</v>
      </c>
      <c r="B23" s="23" t="s">
        <v>8</v>
      </c>
      <c r="C23" s="23" t="s">
        <v>305</v>
      </c>
      <c r="D23" s="15" t="s">
        <v>546</v>
      </c>
      <c r="E23" s="24" t="s">
        <v>558</v>
      </c>
      <c r="F23" s="23" t="s">
        <v>1</v>
      </c>
      <c r="G23" s="23" t="s">
        <v>216</v>
      </c>
      <c r="H23" s="23" t="s">
        <v>9</v>
      </c>
      <c r="I23" s="3" t="s">
        <v>7</v>
      </c>
      <c r="J23" s="24" t="s">
        <v>3</v>
      </c>
      <c r="K23" s="62" t="str">
        <f>HYPERLINK("mailto:"&amp;VLOOKUP(L23,'CONCAT Codes'!$A$14:$G$26,5,FALSE)&amp;"?subject="&amp;_xlfn.CONCAT(C23," - APPLICANT for ",A23)&amp;"&amp;cc="&amp;'CONCAT Codes'!$A$32&amp;"&amp;body="&amp;D23&amp;"%0A%0APlease see my resume and bio for the above tour.","Click HERE to apply")</f>
        <v>Click HERE to apply</v>
      </c>
      <c r="L23" s="24" t="s">
        <v>66</v>
      </c>
    </row>
    <row r="24" spans="1:12" ht="348">
      <c r="A24" s="1" t="s">
        <v>586</v>
      </c>
      <c r="B24" s="23" t="s">
        <v>0</v>
      </c>
      <c r="C24" s="23" t="s">
        <v>153</v>
      </c>
      <c r="D24" s="15" t="s">
        <v>282</v>
      </c>
      <c r="E24" s="24" t="s">
        <v>599</v>
      </c>
      <c r="F24" s="23" t="s">
        <v>1</v>
      </c>
      <c r="G24" s="23" t="s">
        <v>39</v>
      </c>
      <c r="H24" s="23" t="s">
        <v>587</v>
      </c>
      <c r="I24" s="3" t="s">
        <v>7</v>
      </c>
      <c r="J24" s="24" t="s">
        <v>3</v>
      </c>
      <c r="K24" s="62" t="str">
        <f>HYPERLINK("mailto:"&amp;VLOOKUP(L24,'CONCAT Codes'!$A$14:$G$26,5,FALSE)&amp;"?subject="&amp;_xlfn.CONCAT(C24," - APPLICANT for ",A24)&amp;"&amp;cc="&amp;'CONCAT Codes'!$A$32&amp;"&amp;body="&amp;D24&amp;"%0A%0APlease see my resume and bio for the above tour.","Click HERE to apply")</f>
        <v>Click HERE to apply</v>
      </c>
      <c r="L24" s="24" t="s">
        <v>218</v>
      </c>
    </row>
    <row r="25" spans="1:12" ht="54.65" customHeight="1">
      <c r="A25" s="1" t="s">
        <v>620</v>
      </c>
      <c r="B25" s="23" t="s">
        <v>8</v>
      </c>
      <c r="C25" s="23" t="s">
        <v>305</v>
      </c>
      <c r="D25" s="15" t="s">
        <v>621</v>
      </c>
      <c r="E25" s="24" t="s">
        <v>627</v>
      </c>
      <c r="F25" s="23" t="s">
        <v>25</v>
      </c>
      <c r="G25" s="23" t="s">
        <v>530</v>
      </c>
      <c r="H25" s="23" t="s">
        <v>9</v>
      </c>
      <c r="I25" s="3" t="s">
        <v>7</v>
      </c>
      <c r="J25" s="24" t="s">
        <v>3</v>
      </c>
      <c r="K25" s="62" t="str">
        <f>HYPERLINK("mailto:"&amp;VLOOKUP(L25,'CONCAT Codes'!$A$14:$G$26,5,FALSE)&amp;"?subject="&amp;_xlfn.CONCAT(C25," - APPLICANT for ",A25)&amp;"&amp;cc="&amp;'CONCAT Codes'!$A$32&amp;"&amp;body="&amp;D25&amp;"%0A%0APlease see my resume and bio for the above tour.","Click HERE to apply")</f>
        <v>Click HERE to apply</v>
      </c>
      <c r="L25" s="24" t="s">
        <v>66</v>
      </c>
    </row>
    <row r="26" spans="1:12" ht="54.65" customHeight="1">
      <c r="A26" s="1" t="s">
        <v>630</v>
      </c>
      <c r="B26" s="23" t="s">
        <v>33</v>
      </c>
      <c r="C26" s="23" t="s">
        <v>202</v>
      </c>
      <c r="D26" s="15" t="s">
        <v>631</v>
      </c>
      <c r="E26" s="24" t="s">
        <v>638</v>
      </c>
      <c r="F26" s="23" t="s">
        <v>1</v>
      </c>
      <c r="G26" s="23" t="s">
        <v>148</v>
      </c>
      <c r="H26" s="23" t="s">
        <v>203</v>
      </c>
      <c r="I26" s="3" t="s">
        <v>7</v>
      </c>
      <c r="J26" s="24" t="s">
        <v>3</v>
      </c>
      <c r="K26" s="62" t="str">
        <f>HYPERLINK("mailto:"&amp;VLOOKUP(L26,'CONCAT Codes'!$A$14:$G$26,5,FALSE)&amp;"?subject="&amp;_xlfn.CONCAT(C26," - APPLICANT for ",A26)&amp;"&amp;cc="&amp;'CONCAT Codes'!$A$32&amp;"&amp;body="&amp;D26&amp;"%0A%0APlease see my resume and bio for the above tour.","Click HERE to apply")</f>
        <v>Click HERE to apply</v>
      </c>
      <c r="L26" s="24" t="s">
        <v>217</v>
      </c>
    </row>
    <row r="27" spans="1:12" ht="54.65" customHeight="1">
      <c r="A27" s="1" t="s">
        <v>632</v>
      </c>
      <c r="B27" s="23" t="s">
        <v>33</v>
      </c>
      <c r="C27" s="23" t="s">
        <v>202</v>
      </c>
      <c r="D27" s="15" t="s">
        <v>633</v>
      </c>
      <c r="E27" s="24" t="s">
        <v>639</v>
      </c>
      <c r="F27" s="23" t="s">
        <v>1</v>
      </c>
      <c r="G27" s="23" t="s">
        <v>148</v>
      </c>
      <c r="H27" s="23" t="s">
        <v>203</v>
      </c>
      <c r="I27" s="3" t="s">
        <v>7</v>
      </c>
      <c r="J27" s="24" t="s">
        <v>3</v>
      </c>
      <c r="K27" s="62" t="str">
        <f>HYPERLINK("mailto:"&amp;VLOOKUP(L27,'CONCAT Codes'!$A$14:$G$26,5,FALSE)&amp;"?subject="&amp;_xlfn.CONCAT(C27," - APPLICANT for ",A27)&amp;"&amp;cc="&amp;'CONCAT Codes'!$A$32&amp;"&amp;body="&amp;D27&amp;"%0A%0APlease see my resume and bio for the above tour.","Click HERE to apply")</f>
        <v>Click HERE to apply</v>
      </c>
      <c r="L27" s="24" t="s">
        <v>217</v>
      </c>
    </row>
    <row r="28" spans="1:12" ht="54.65" customHeight="1">
      <c r="A28" s="1" t="s">
        <v>284</v>
      </c>
      <c r="B28" s="23" t="s">
        <v>163</v>
      </c>
      <c r="C28" s="23" t="s">
        <v>285</v>
      </c>
      <c r="D28" s="15" t="s">
        <v>286</v>
      </c>
      <c r="E28" s="24" t="s">
        <v>287</v>
      </c>
      <c r="F28" s="23" t="s">
        <v>16</v>
      </c>
      <c r="G28" s="23" t="s">
        <v>241</v>
      </c>
      <c r="H28" s="23" t="s">
        <v>164</v>
      </c>
      <c r="I28" s="3" t="s">
        <v>11</v>
      </c>
      <c r="J28" s="24" t="s">
        <v>3</v>
      </c>
      <c r="K28" s="62" t="str">
        <f>HYPERLINK("mailto:"&amp;VLOOKUP(L28,'CONCAT Codes'!$A$14:$G$26,5,FALSE)&amp;"?subject="&amp;_xlfn.CONCAT(C28," - APPLICANT for ",A28)&amp;"&amp;cc="&amp;'CONCAT Codes'!$A$32&amp;"&amp;body="&amp;D28&amp;"%0A%0APlease see my resume and bio for the above tour.","Click HERE to apply")</f>
        <v>Click HERE to apply</v>
      </c>
      <c r="L28" s="24" t="s">
        <v>66</v>
      </c>
    </row>
    <row r="29" spans="1:12" ht="54.65" customHeight="1">
      <c r="A29" s="1" t="s">
        <v>591</v>
      </c>
      <c r="B29" s="23" t="s">
        <v>0</v>
      </c>
      <c r="C29" s="23" t="s">
        <v>592</v>
      </c>
      <c r="D29" s="15" t="s">
        <v>593</v>
      </c>
      <c r="E29" s="24" t="s">
        <v>601</v>
      </c>
      <c r="F29" s="23" t="s">
        <v>16</v>
      </c>
      <c r="G29" s="23" t="s">
        <v>290</v>
      </c>
      <c r="H29" s="23" t="s">
        <v>594</v>
      </c>
      <c r="I29" s="3" t="s">
        <v>595</v>
      </c>
      <c r="J29" s="24" t="s">
        <v>3</v>
      </c>
      <c r="K29" s="62" t="str">
        <f>HYPERLINK("mailto:"&amp;VLOOKUP(L29,'CONCAT Codes'!$A$14:$G$26,5,FALSE)&amp;"?subject="&amp;_xlfn.CONCAT(C29," - APPLICANT for ",A29)&amp;"&amp;cc="&amp;'CONCAT Codes'!$A$32&amp;"&amp;body="&amp;D29&amp;"%0A%0APlease see my resume and bio for the above tour.","Click HERE to apply")</f>
        <v>Click HERE to apply</v>
      </c>
      <c r="L29" s="24" t="s">
        <v>218</v>
      </c>
    </row>
    <row r="30" spans="1:12" ht="54.65" customHeight="1">
      <c r="A30" s="1" t="s">
        <v>619</v>
      </c>
      <c r="B30" s="23" t="s">
        <v>0</v>
      </c>
      <c r="C30" s="23" t="s">
        <v>592</v>
      </c>
      <c r="D30" s="15" t="s">
        <v>308</v>
      </c>
      <c r="E30" s="24" t="s">
        <v>626</v>
      </c>
      <c r="F30" s="23" t="s">
        <v>16</v>
      </c>
      <c r="G30" s="23"/>
      <c r="H30" s="23" t="s">
        <v>594</v>
      </c>
      <c r="I30" s="3" t="s">
        <v>595</v>
      </c>
      <c r="J30" s="24" t="s">
        <v>3</v>
      </c>
      <c r="K30" s="62" t="str">
        <f>HYPERLINK("mailto:"&amp;VLOOKUP(L30,'CONCAT Codes'!$A$14:$G$26,5,FALSE)&amp;"?subject="&amp;_xlfn.CONCAT(C30," - APPLICANT for ",A30)&amp;"&amp;cc="&amp;'CONCAT Codes'!$A$32&amp;"&amp;body="&amp;D30&amp;"%0A%0APlease see my resume and bio for the above tour.","Click HERE to apply")</f>
        <v>Click HERE to apply</v>
      </c>
      <c r="L30" s="24" t="s">
        <v>218</v>
      </c>
    </row>
    <row r="31" spans="1:12" ht="54.65" customHeight="1">
      <c r="A31" s="1" t="s">
        <v>219</v>
      </c>
      <c r="B31" s="23" t="s">
        <v>33</v>
      </c>
      <c r="C31" s="23" t="s">
        <v>220</v>
      </c>
      <c r="D31" s="1" t="s">
        <v>183</v>
      </c>
      <c r="E31" s="23" t="s">
        <v>250</v>
      </c>
      <c r="F31" s="24" t="s">
        <v>1</v>
      </c>
      <c r="G31" s="24" t="s">
        <v>40</v>
      </c>
      <c r="H31" s="24" t="s">
        <v>221</v>
      </c>
      <c r="I31" s="3" t="s">
        <v>222</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217</v>
      </c>
    </row>
    <row r="32" spans="1:12" ht="54.65" customHeight="1">
      <c r="A32" s="1" t="s">
        <v>358</v>
      </c>
      <c r="B32" s="23" t="s">
        <v>163</v>
      </c>
      <c r="C32" s="23" t="s">
        <v>359</v>
      </c>
      <c r="D32" s="15" t="s">
        <v>360</v>
      </c>
      <c r="E32" s="24" t="s">
        <v>372</v>
      </c>
      <c r="F32" s="23" t="s">
        <v>16</v>
      </c>
      <c r="G32" s="23" t="s">
        <v>201</v>
      </c>
      <c r="H32" s="23" t="s">
        <v>361</v>
      </c>
      <c r="I32" s="3" t="s">
        <v>375</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66</v>
      </c>
    </row>
    <row r="33" spans="1:13" ht="54.65" customHeight="1">
      <c r="A33" s="1" t="s">
        <v>574</v>
      </c>
      <c r="B33" s="23" t="s">
        <v>51</v>
      </c>
      <c r="C33" s="23" t="s">
        <v>52</v>
      </c>
      <c r="D33" s="15" t="s">
        <v>575</v>
      </c>
      <c r="E33" s="24" t="s">
        <v>585</v>
      </c>
      <c r="F33" s="23" t="s">
        <v>1</v>
      </c>
      <c r="G33" s="23" t="s">
        <v>152</v>
      </c>
      <c r="H33" s="23" t="s">
        <v>576</v>
      </c>
      <c r="I33" s="3" t="s">
        <v>375</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48</v>
      </c>
    </row>
    <row r="34" spans="1:13" ht="54.65" customHeight="1">
      <c r="A34" s="80" t="s">
        <v>531</v>
      </c>
      <c r="B34" s="81" t="s">
        <v>33</v>
      </c>
      <c r="C34" s="81" t="s">
        <v>532</v>
      </c>
      <c r="D34" s="80" t="s">
        <v>272</v>
      </c>
      <c r="E34" s="81" t="s">
        <v>534</v>
      </c>
      <c r="F34" s="81" t="s">
        <v>1</v>
      </c>
      <c r="G34" s="81" t="s">
        <v>530</v>
      </c>
      <c r="H34" s="81" t="s">
        <v>533</v>
      </c>
      <c r="I34" s="72" t="s">
        <v>146</v>
      </c>
      <c r="J34" s="81" t="s">
        <v>3</v>
      </c>
      <c r="K34" s="62" t="str">
        <f>HYPERLINK("mailto:"&amp;VLOOKUP(L34,'CONCAT Codes'!$A$14:$G$26,5,FALSE)&amp;"?subject="&amp;_xlfn.CONCAT(C34," - APPLICANT for ",A34)&amp;"&amp;cc="&amp;'CONCAT Codes'!$A$32&amp;"&amp;body="&amp;D34&amp;"%0A%0APlease see my resume and bio for the above tour.","Click HERE to apply")</f>
        <v>Click HERE to apply</v>
      </c>
      <c r="L34" s="81" t="s">
        <v>217</v>
      </c>
    </row>
    <row r="35" spans="1:13" ht="54.65" customHeight="1">
      <c r="A35" s="1" t="s">
        <v>315</v>
      </c>
      <c r="B35" s="23" t="s">
        <v>316</v>
      </c>
      <c r="C35" s="23" t="s">
        <v>317</v>
      </c>
      <c r="D35" s="15" t="s">
        <v>318</v>
      </c>
      <c r="E35" s="24" t="s">
        <v>327</v>
      </c>
      <c r="F35" s="23" t="s">
        <v>1</v>
      </c>
      <c r="G35" s="23" t="s">
        <v>319</v>
      </c>
      <c r="H35" s="23" t="s">
        <v>150</v>
      </c>
      <c r="I35" s="3" t="s">
        <v>2</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45</v>
      </c>
    </row>
    <row r="36" spans="1:13" ht="79.5" customHeight="1">
      <c r="A36" s="1" t="s">
        <v>310</v>
      </c>
      <c r="B36" s="23" t="s">
        <v>6</v>
      </c>
      <c r="C36" s="23" t="s">
        <v>185</v>
      </c>
      <c r="D36" s="1" t="s">
        <v>151</v>
      </c>
      <c r="E36" s="23" t="s">
        <v>338</v>
      </c>
      <c r="F36" s="23" t="s">
        <v>1</v>
      </c>
      <c r="G36" s="23" t="s">
        <v>201</v>
      </c>
      <c r="H36" s="23" t="s">
        <v>32</v>
      </c>
      <c r="I36" s="3" t="s">
        <v>2</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3" t="s">
        <v>275</v>
      </c>
    </row>
    <row r="37" spans="1:13" ht="54.65" customHeight="1">
      <c r="A37" s="64" t="s">
        <v>444</v>
      </c>
      <c r="B37" s="65" t="s">
        <v>316</v>
      </c>
      <c r="C37" s="65" t="s">
        <v>317</v>
      </c>
      <c r="D37" s="66" t="s">
        <v>405</v>
      </c>
      <c r="E37" s="67" t="s">
        <v>451</v>
      </c>
      <c r="F37" s="65" t="s">
        <v>1</v>
      </c>
      <c r="G37" s="65" t="s">
        <v>445</v>
      </c>
      <c r="H37" s="65" t="s">
        <v>446</v>
      </c>
      <c r="I37" s="68" t="s">
        <v>2</v>
      </c>
      <c r="J37" s="67"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45</v>
      </c>
      <c r="M37" s="71"/>
    </row>
    <row r="38" spans="1:13" ht="54.65" customHeight="1">
      <c r="A38" s="1" t="s">
        <v>457</v>
      </c>
      <c r="B38" s="23" t="s">
        <v>165</v>
      </c>
      <c r="C38" s="23" t="s">
        <v>458</v>
      </c>
      <c r="D38" s="15" t="s">
        <v>459</v>
      </c>
      <c r="E38" s="24" t="s">
        <v>495</v>
      </c>
      <c r="F38" s="23" t="s">
        <v>25</v>
      </c>
      <c r="G38" s="23" t="s">
        <v>28</v>
      </c>
      <c r="H38" s="23" t="s">
        <v>150</v>
      </c>
      <c r="I38" s="3" t="s">
        <v>2</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4" t="s">
        <v>275</v>
      </c>
      <c r="M38" s="71"/>
    </row>
    <row r="39" spans="1:13" ht="54.65" customHeight="1">
      <c r="A39" s="1" t="s">
        <v>485</v>
      </c>
      <c r="B39" s="23" t="s">
        <v>165</v>
      </c>
      <c r="C39" s="23" t="s">
        <v>486</v>
      </c>
      <c r="D39" s="15" t="s">
        <v>487</v>
      </c>
      <c r="E39" s="24" t="s">
        <v>503</v>
      </c>
      <c r="F39" s="23" t="s">
        <v>25</v>
      </c>
      <c r="G39" s="23" t="s">
        <v>488</v>
      </c>
      <c r="H39" s="23" t="s">
        <v>150</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275</v>
      </c>
      <c r="M39" s="71"/>
    </row>
    <row r="40" spans="1:13" ht="54.65" customHeight="1">
      <c r="A40" s="1" t="s">
        <v>489</v>
      </c>
      <c r="B40" s="23" t="s">
        <v>165</v>
      </c>
      <c r="C40" s="23" t="s">
        <v>490</v>
      </c>
      <c r="D40" s="15" t="s">
        <v>491</v>
      </c>
      <c r="E40" s="24" t="s">
        <v>504</v>
      </c>
      <c r="F40" s="23" t="s">
        <v>25</v>
      </c>
      <c r="G40" s="23" t="s">
        <v>492</v>
      </c>
      <c r="H40" s="23" t="s">
        <v>150</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275</v>
      </c>
      <c r="M40" s="71"/>
    </row>
    <row r="41" spans="1:13" ht="54.65" customHeight="1">
      <c r="A41" s="1" t="s">
        <v>512</v>
      </c>
      <c r="B41" s="23" t="s">
        <v>165</v>
      </c>
      <c r="C41" s="23" t="s">
        <v>513</v>
      </c>
      <c r="D41" s="15" t="s">
        <v>514</v>
      </c>
      <c r="E41" s="24" t="s">
        <v>522</v>
      </c>
      <c r="F41" s="23" t="s">
        <v>16</v>
      </c>
      <c r="G41" s="23" t="s">
        <v>515</v>
      </c>
      <c r="H41" s="23" t="s">
        <v>150</v>
      </c>
      <c r="I41" s="3" t="s">
        <v>2</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166</v>
      </c>
      <c r="M41" s="71"/>
    </row>
    <row r="42" spans="1:13" ht="54.65" customHeight="1">
      <c r="A42" s="1" t="s">
        <v>537</v>
      </c>
      <c r="B42" s="23" t="s">
        <v>165</v>
      </c>
      <c r="C42" s="23" t="s">
        <v>538</v>
      </c>
      <c r="D42" s="15" t="s">
        <v>539</v>
      </c>
      <c r="E42" s="24" t="s">
        <v>556</v>
      </c>
      <c r="F42" s="23" t="s">
        <v>25</v>
      </c>
      <c r="G42" s="23" t="s">
        <v>540</v>
      </c>
      <c r="H42" s="23" t="s">
        <v>150</v>
      </c>
      <c r="I42" s="3" t="s">
        <v>2</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4" t="s">
        <v>275</v>
      </c>
      <c r="M42" s="71"/>
    </row>
    <row r="43" spans="1:13" ht="54.65" customHeight="1">
      <c r="A43" s="1" t="s">
        <v>551</v>
      </c>
      <c r="B43" s="23" t="s">
        <v>165</v>
      </c>
      <c r="C43" s="23" t="s">
        <v>552</v>
      </c>
      <c r="D43" s="15" t="s">
        <v>553</v>
      </c>
      <c r="E43" s="24" t="s">
        <v>557</v>
      </c>
      <c r="F43" s="23" t="s">
        <v>25</v>
      </c>
      <c r="G43" s="23" t="s">
        <v>30</v>
      </c>
      <c r="H43" s="23" t="s">
        <v>150</v>
      </c>
      <c r="I43" s="3" t="s">
        <v>2</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275</v>
      </c>
    </row>
    <row r="44" spans="1:13" ht="54.65" customHeight="1">
      <c r="A44" s="1" t="s">
        <v>588</v>
      </c>
      <c r="B44" s="23" t="s">
        <v>316</v>
      </c>
      <c r="C44" s="23" t="s">
        <v>317</v>
      </c>
      <c r="D44" s="15" t="s">
        <v>589</v>
      </c>
      <c r="E44" s="24" t="s">
        <v>600</v>
      </c>
      <c r="F44" s="23" t="s">
        <v>25</v>
      </c>
      <c r="G44" s="23" t="s">
        <v>590</v>
      </c>
      <c r="H44" s="23" t="s">
        <v>150</v>
      </c>
      <c r="I44" s="3" t="s">
        <v>2</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45</v>
      </c>
    </row>
    <row r="45" spans="1:13" ht="54.65" customHeight="1">
      <c r="A45" s="1" t="s">
        <v>614</v>
      </c>
      <c r="B45" s="23" t="s">
        <v>165</v>
      </c>
      <c r="C45" s="23" t="s">
        <v>615</v>
      </c>
      <c r="D45" s="15" t="s">
        <v>616</v>
      </c>
      <c r="E45" s="24" t="s">
        <v>618</v>
      </c>
      <c r="F45" s="23" t="s">
        <v>25</v>
      </c>
      <c r="G45" s="23" t="s">
        <v>314</v>
      </c>
      <c r="H45" s="23" t="s">
        <v>150</v>
      </c>
      <c r="I45" s="3" t="s">
        <v>2</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166</v>
      </c>
    </row>
    <row r="46" spans="1:13" ht="54.65" customHeight="1">
      <c r="A46" s="1" t="s">
        <v>516</v>
      </c>
      <c r="B46" s="23" t="s">
        <v>165</v>
      </c>
      <c r="C46" s="23" t="s">
        <v>490</v>
      </c>
      <c r="D46" s="15" t="s">
        <v>517</v>
      </c>
      <c r="E46" s="24" t="s">
        <v>520</v>
      </c>
      <c r="F46" s="23" t="s">
        <v>25</v>
      </c>
      <c r="G46" s="23" t="s">
        <v>518</v>
      </c>
      <c r="H46" s="23" t="s">
        <v>155</v>
      </c>
      <c r="I46" s="3" t="s">
        <v>521</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275</v>
      </c>
    </row>
    <row r="47" spans="1:13" ht="54.65" customHeight="1">
      <c r="A47" s="1" t="s">
        <v>265</v>
      </c>
      <c r="B47" s="23" t="s">
        <v>33</v>
      </c>
      <c r="C47" s="23" t="s">
        <v>266</v>
      </c>
      <c r="D47" s="15" t="s">
        <v>267</v>
      </c>
      <c r="E47" s="24" t="s">
        <v>273</v>
      </c>
      <c r="F47" s="23" t="s">
        <v>1</v>
      </c>
      <c r="G47" s="23" t="s">
        <v>268</v>
      </c>
      <c r="H47" s="23" t="s">
        <v>269</v>
      </c>
      <c r="I47" s="3" t="s">
        <v>270</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217</v>
      </c>
    </row>
    <row r="48" spans="1:13" ht="54.65" customHeight="1">
      <c r="A48" s="1" t="s">
        <v>384</v>
      </c>
      <c r="B48" s="23" t="s">
        <v>33</v>
      </c>
      <c r="C48" s="23" t="s">
        <v>266</v>
      </c>
      <c r="D48" s="15" t="s">
        <v>385</v>
      </c>
      <c r="E48" s="24" t="s">
        <v>403</v>
      </c>
      <c r="F48" s="23" t="s">
        <v>1</v>
      </c>
      <c r="G48" s="23" t="s">
        <v>386</v>
      </c>
      <c r="H48" s="23" t="s">
        <v>155</v>
      </c>
      <c r="I48" s="3" t="s">
        <v>270</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217</v>
      </c>
    </row>
    <row r="49" spans="1:12" ht="54.65" customHeight="1">
      <c r="A49" s="1" t="s">
        <v>387</v>
      </c>
      <c r="B49" s="23" t="s">
        <v>33</v>
      </c>
      <c r="C49" s="23" t="s">
        <v>266</v>
      </c>
      <c r="D49" s="15" t="s">
        <v>388</v>
      </c>
      <c r="E49" s="24" t="s">
        <v>397</v>
      </c>
      <c r="F49" s="23" t="s">
        <v>1</v>
      </c>
      <c r="G49" s="23" t="s">
        <v>30</v>
      </c>
      <c r="H49" s="23" t="s">
        <v>269</v>
      </c>
      <c r="I49" s="3" t="s">
        <v>270</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217</v>
      </c>
    </row>
    <row r="50" spans="1:12" ht="54.65" customHeight="1">
      <c r="A50" s="1" t="s">
        <v>389</v>
      </c>
      <c r="B50" s="23" t="s">
        <v>33</v>
      </c>
      <c r="C50" s="23" t="s">
        <v>266</v>
      </c>
      <c r="D50" s="15" t="s">
        <v>402</v>
      </c>
      <c r="E50" s="24" t="s">
        <v>398</v>
      </c>
      <c r="F50" s="23" t="s">
        <v>1</v>
      </c>
      <c r="G50" s="23" t="s">
        <v>27</v>
      </c>
      <c r="H50" s="23" t="s">
        <v>269</v>
      </c>
      <c r="I50" s="3" t="s">
        <v>270</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217</v>
      </c>
    </row>
    <row r="51" spans="1:12" ht="54.65" customHeight="1">
      <c r="A51" s="1" t="s">
        <v>390</v>
      </c>
      <c r="B51" s="23" t="s">
        <v>33</v>
      </c>
      <c r="C51" s="23" t="s">
        <v>266</v>
      </c>
      <c r="D51" s="15" t="s">
        <v>391</v>
      </c>
      <c r="E51" s="24" t="s">
        <v>399</v>
      </c>
      <c r="F51" s="23" t="s">
        <v>1</v>
      </c>
      <c r="G51" s="23" t="s">
        <v>30</v>
      </c>
      <c r="H51" s="23" t="s">
        <v>269</v>
      </c>
      <c r="I51" s="3" t="s">
        <v>270</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217</v>
      </c>
    </row>
    <row r="52" spans="1:12" ht="54.65" customHeight="1">
      <c r="A52" s="1" t="s">
        <v>392</v>
      </c>
      <c r="B52" s="23" t="s">
        <v>33</v>
      </c>
      <c r="C52" s="23" t="s">
        <v>266</v>
      </c>
      <c r="D52" s="15" t="s">
        <v>393</v>
      </c>
      <c r="E52" s="24" t="s">
        <v>400</v>
      </c>
      <c r="F52" s="23" t="s">
        <v>1</v>
      </c>
      <c r="G52" s="23" t="s">
        <v>30</v>
      </c>
      <c r="H52" s="23" t="s">
        <v>269</v>
      </c>
      <c r="I52" s="3" t="s">
        <v>270</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217</v>
      </c>
    </row>
    <row r="53" spans="1:12" ht="54.65" customHeight="1">
      <c r="A53" s="1" t="s">
        <v>394</v>
      </c>
      <c r="B53" s="23" t="s">
        <v>33</v>
      </c>
      <c r="C53" s="23" t="s">
        <v>266</v>
      </c>
      <c r="D53" s="15" t="s">
        <v>329</v>
      </c>
      <c r="E53" s="24" t="s">
        <v>401</v>
      </c>
      <c r="F53" s="23" t="s">
        <v>1</v>
      </c>
      <c r="G53" s="23" t="s">
        <v>30</v>
      </c>
      <c r="H53" s="23" t="s">
        <v>269</v>
      </c>
      <c r="I53" s="3" t="s">
        <v>270</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217</v>
      </c>
    </row>
    <row r="54" spans="1:12" ht="54.65" customHeight="1">
      <c r="A54" s="1" t="s">
        <v>506</v>
      </c>
      <c r="B54" s="23" t="s">
        <v>507</v>
      </c>
      <c r="C54" s="23" t="s">
        <v>508</v>
      </c>
      <c r="D54" s="15" t="s">
        <v>509</v>
      </c>
      <c r="E54" s="24" t="s">
        <v>519</v>
      </c>
      <c r="F54" s="23" t="s">
        <v>16</v>
      </c>
      <c r="G54" s="23" t="s">
        <v>510</v>
      </c>
      <c r="H54" s="23" t="s">
        <v>511</v>
      </c>
      <c r="I54" s="3" t="s">
        <v>178</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66</v>
      </c>
    </row>
    <row r="55" spans="1:12" ht="54.65" customHeight="1">
      <c r="A55" s="1" t="s">
        <v>547</v>
      </c>
      <c r="B55" s="23" t="s">
        <v>10</v>
      </c>
      <c r="C55" s="23" t="s">
        <v>548</v>
      </c>
      <c r="D55" s="15" t="s">
        <v>549</v>
      </c>
      <c r="E55" s="24" t="s">
        <v>555</v>
      </c>
      <c r="F55" s="23" t="s">
        <v>25</v>
      </c>
      <c r="G55" s="23" t="s">
        <v>27</v>
      </c>
      <c r="H55" s="23" t="s">
        <v>550</v>
      </c>
      <c r="I55" s="3" t="s">
        <v>14</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47</v>
      </c>
    </row>
    <row r="56" spans="1:12" ht="54.65" customHeight="1">
      <c r="A56" s="1" t="s">
        <v>311</v>
      </c>
      <c r="B56" s="23" t="s">
        <v>33</v>
      </c>
      <c r="C56" s="23" t="s">
        <v>173</v>
      </c>
      <c r="D56" s="15" t="s">
        <v>183</v>
      </c>
      <c r="E56" s="24" t="s">
        <v>324</v>
      </c>
      <c r="F56" s="23" t="s">
        <v>1</v>
      </c>
      <c r="G56" s="23" t="s">
        <v>184</v>
      </c>
      <c r="H56" s="23" t="s">
        <v>174</v>
      </c>
      <c r="I56" s="3" t="s">
        <v>175</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217</v>
      </c>
    </row>
    <row r="57" spans="1:12" ht="54.65" customHeight="1">
      <c r="A57" s="1" t="s">
        <v>312</v>
      </c>
      <c r="B57" s="23" t="s">
        <v>33</v>
      </c>
      <c r="C57" s="23" t="s">
        <v>173</v>
      </c>
      <c r="D57" s="15" t="s">
        <v>323</v>
      </c>
      <c r="E57" s="24" t="s">
        <v>322</v>
      </c>
      <c r="F57" s="23" t="s">
        <v>1</v>
      </c>
      <c r="G57" s="23" t="s">
        <v>35</v>
      </c>
      <c r="H57" s="23" t="s">
        <v>174</v>
      </c>
      <c r="I57" s="3" t="s">
        <v>175</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217</v>
      </c>
    </row>
    <row r="58" spans="1:12" ht="54.65" customHeight="1">
      <c r="A58" s="1" t="s">
        <v>313</v>
      </c>
      <c r="B58" s="23" t="s">
        <v>33</v>
      </c>
      <c r="C58" s="23" t="s">
        <v>173</v>
      </c>
      <c r="D58" s="15" t="s">
        <v>183</v>
      </c>
      <c r="E58" s="24" t="s">
        <v>325</v>
      </c>
      <c r="F58" s="23" t="s">
        <v>1</v>
      </c>
      <c r="G58" s="23" t="s">
        <v>314</v>
      </c>
      <c r="H58" s="23" t="s">
        <v>174</v>
      </c>
      <c r="I58" s="3" t="s">
        <v>175</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217</v>
      </c>
    </row>
    <row r="59" spans="1:12" ht="54.65" customHeight="1">
      <c r="A59" s="1" t="s">
        <v>454</v>
      </c>
      <c r="B59" s="23" t="s">
        <v>33</v>
      </c>
      <c r="C59" s="23" t="s">
        <v>173</v>
      </c>
      <c r="D59" s="15" t="s">
        <v>455</v>
      </c>
      <c r="E59" s="24" t="s">
        <v>494</v>
      </c>
      <c r="F59" s="23" t="s">
        <v>1</v>
      </c>
      <c r="G59" s="23" t="s">
        <v>35</v>
      </c>
      <c r="H59" s="23" t="s">
        <v>456</v>
      </c>
      <c r="I59" s="3" t="s">
        <v>175</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217</v>
      </c>
    </row>
    <row r="60" spans="1:12" ht="54.65" customHeight="1">
      <c r="A60" s="1" t="s">
        <v>541</v>
      </c>
      <c r="B60" s="23" t="s">
        <v>33</v>
      </c>
      <c r="C60" s="23" t="s">
        <v>476</v>
      </c>
      <c r="D60" s="15" t="s">
        <v>542</v>
      </c>
      <c r="E60" s="24" t="s">
        <v>559</v>
      </c>
      <c r="F60" s="23" t="s">
        <v>1</v>
      </c>
      <c r="G60" s="23" t="s">
        <v>262</v>
      </c>
      <c r="H60" s="23" t="s">
        <v>543</v>
      </c>
      <c r="I60" s="3" t="s">
        <v>544</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217</v>
      </c>
    </row>
    <row r="61" spans="1:12" ht="54.65" customHeight="1">
      <c r="A61" s="1" t="s">
        <v>466</v>
      </c>
      <c r="B61" s="23" t="s">
        <v>33</v>
      </c>
      <c r="C61" s="23" t="s">
        <v>467</v>
      </c>
      <c r="D61" s="15" t="s">
        <v>468</v>
      </c>
      <c r="E61" s="24" t="s">
        <v>498</v>
      </c>
      <c r="F61" s="23" t="s">
        <v>1</v>
      </c>
      <c r="G61" s="23" t="s">
        <v>469</v>
      </c>
      <c r="H61" s="23" t="s">
        <v>470</v>
      </c>
      <c r="I61" s="3" t="s">
        <v>471</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217</v>
      </c>
    </row>
    <row r="62" spans="1:12" ht="54.65" customHeight="1">
      <c r="A62" s="1" t="s">
        <v>472</v>
      </c>
      <c r="B62" s="23" t="s">
        <v>33</v>
      </c>
      <c r="C62" s="23" t="s">
        <v>467</v>
      </c>
      <c r="D62" s="15" t="s">
        <v>473</v>
      </c>
      <c r="E62" s="24" t="s">
        <v>499</v>
      </c>
      <c r="F62" s="23" t="s">
        <v>1</v>
      </c>
      <c r="G62" s="23" t="s">
        <v>474</v>
      </c>
      <c r="H62" s="23" t="s">
        <v>470</v>
      </c>
      <c r="I62" s="3" t="s">
        <v>471</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217</v>
      </c>
    </row>
    <row r="63" spans="1:12" ht="54.65" customHeight="1">
      <c r="A63" s="1" t="s">
        <v>475</v>
      </c>
      <c r="B63" s="23" t="s">
        <v>33</v>
      </c>
      <c r="C63" s="23" t="s">
        <v>476</v>
      </c>
      <c r="D63" s="15" t="s">
        <v>477</v>
      </c>
      <c r="E63" s="24" t="s">
        <v>500</v>
      </c>
      <c r="F63" s="23" t="s">
        <v>1</v>
      </c>
      <c r="G63" s="23" t="s">
        <v>478</v>
      </c>
      <c r="H63" s="23" t="s">
        <v>470</v>
      </c>
      <c r="I63" s="3" t="s">
        <v>471</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217</v>
      </c>
    </row>
    <row r="64" spans="1:12" ht="54.65" customHeight="1">
      <c r="A64" s="1" t="s">
        <v>479</v>
      </c>
      <c r="B64" s="23" t="s">
        <v>33</v>
      </c>
      <c r="C64" s="23" t="s">
        <v>467</v>
      </c>
      <c r="D64" s="15" t="s">
        <v>480</v>
      </c>
      <c r="E64" s="24" t="s">
        <v>501</v>
      </c>
      <c r="F64" s="23" t="s">
        <v>1</v>
      </c>
      <c r="G64" s="23" t="s">
        <v>481</v>
      </c>
      <c r="H64" s="23" t="s">
        <v>470</v>
      </c>
      <c r="I64" s="3" t="s">
        <v>471</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217</v>
      </c>
    </row>
    <row r="65" spans="1:12" ht="166.5" customHeight="1">
      <c r="A65" s="1" t="s">
        <v>482</v>
      </c>
      <c r="B65" s="23" t="s">
        <v>33</v>
      </c>
      <c r="C65" s="23" t="s">
        <v>476</v>
      </c>
      <c r="D65" s="15" t="s">
        <v>483</v>
      </c>
      <c r="E65" s="24" t="s">
        <v>502</v>
      </c>
      <c r="F65" s="23" t="s">
        <v>1</v>
      </c>
      <c r="G65" s="23" t="s">
        <v>484</v>
      </c>
      <c r="H65" s="23" t="s">
        <v>470</v>
      </c>
      <c r="I65" s="3" t="s">
        <v>471</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217</v>
      </c>
    </row>
    <row r="66" spans="1:12" ht="54.65" customHeight="1">
      <c r="A66" s="1" t="s">
        <v>328</v>
      </c>
      <c r="B66" s="23" t="s">
        <v>33</v>
      </c>
      <c r="C66" s="23" t="s">
        <v>154</v>
      </c>
      <c r="D66" s="15" t="s">
        <v>329</v>
      </c>
      <c r="E66" s="24" t="s">
        <v>332</v>
      </c>
      <c r="F66" s="23" t="s">
        <v>1</v>
      </c>
      <c r="G66" s="23" t="s">
        <v>152</v>
      </c>
      <c r="H66" s="23" t="s">
        <v>330</v>
      </c>
      <c r="I66" s="3" t="s">
        <v>331</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217</v>
      </c>
    </row>
    <row r="67" spans="1:12" ht="54.65" customHeight="1">
      <c r="A67" s="1" t="s">
        <v>320</v>
      </c>
      <c r="B67" s="23" t="s">
        <v>33</v>
      </c>
      <c r="C67" s="23" t="s">
        <v>247</v>
      </c>
      <c r="D67" s="15" t="s">
        <v>321</v>
      </c>
      <c r="E67" s="24" t="s">
        <v>326</v>
      </c>
      <c r="F67" s="23" t="s">
        <v>1</v>
      </c>
      <c r="G67" s="23" t="s">
        <v>35</v>
      </c>
      <c r="H67" s="23" t="s">
        <v>248</v>
      </c>
      <c r="I67" s="3" t="s">
        <v>249</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217</v>
      </c>
    </row>
    <row r="68" spans="1:12" ht="54.65" customHeight="1">
      <c r="A68" s="1" t="s">
        <v>409</v>
      </c>
      <c r="B68" s="23" t="s">
        <v>33</v>
      </c>
      <c r="C68" s="23" t="s">
        <v>410</v>
      </c>
      <c r="D68" s="15" t="s">
        <v>411</v>
      </c>
      <c r="E68" s="24" t="s">
        <v>432</v>
      </c>
      <c r="F68" s="23" t="s">
        <v>1</v>
      </c>
      <c r="G68" s="23" t="s">
        <v>262</v>
      </c>
      <c r="H68" s="23" t="s">
        <v>412</v>
      </c>
      <c r="I68" s="3" t="s">
        <v>413</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217</v>
      </c>
    </row>
    <row r="69" spans="1:12" ht="54.65" customHeight="1">
      <c r="A69" s="1" t="s">
        <v>438</v>
      </c>
      <c r="B69" s="23" t="s">
        <v>33</v>
      </c>
      <c r="C69" s="23" t="s">
        <v>410</v>
      </c>
      <c r="D69" s="15" t="s">
        <v>411</v>
      </c>
      <c r="E69" s="24" t="s">
        <v>447</v>
      </c>
      <c r="F69" s="23" t="s">
        <v>1</v>
      </c>
      <c r="G69" s="23" t="s">
        <v>262</v>
      </c>
      <c r="H69" s="23" t="s">
        <v>412</v>
      </c>
      <c r="I69" s="3" t="s">
        <v>413</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217</v>
      </c>
    </row>
    <row r="70" spans="1:12" ht="54.65" customHeight="1">
      <c r="A70" s="1" t="s">
        <v>186</v>
      </c>
      <c r="B70" s="23" t="s">
        <v>33</v>
      </c>
      <c r="C70" s="23" t="s">
        <v>162</v>
      </c>
      <c r="D70" s="15" t="s">
        <v>187</v>
      </c>
      <c r="E70" s="24" t="s">
        <v>189</v>
      </c>
      <c r="F70" s="23" t="s">
        <v>1</v>
      </c>
      <c r="G70" s="23" t="s">
        <v>149</v>
      </c>
      <c r="H70" s="23" t="s">
        <v>188</v>
      </c>
      <c r="I70" s="3" t="s">
        <v>31</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217</v>
      </c>
    </row>
    <row r="71" spans="1:12" ht="54.65" customHeight="1">
      <c r="A71" s="1" t="s">
        <v>242</v>
      </c>
      <c r="B71" s="23" t="s">
        <v>37</v>
      </c>
      <c r="C71" s="23" t="s">
        <v>179</v>
      </c>
      <c r="D71" s="15" t="s">
        <v>243</v>
      </c>
      <c r="E71" s="24" t="s">
        <v>245</v>
      </c>
      <c r="F71" s="23" t="s">
        <v>25</v>
      </c>
      <c r="G71" s="23" t="s">
        <v>244</v>
      </c>
      <c r="H71" s="23" t="s">
        <v>190</v>
      </c>
      <c r="I71" s="3" t="s">
        <v>31</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50</v>
      </c>
    </row>
    <row r="72" spans="1:12" ht="54.65" customHeight="1">
      <c r="A72" s="1" t="s">
        <v>259</v>
      </c>
      <c r="B72" s="23" t="s">
        <v>6</v>
      </c>
      <c r="C72" s="23" t="s">
        <v>144</v>
      </c>
      <c r="D72" s="15" t="s">
        <v>260</v>
      </c>
      <c r="E72" s="24" t="s">
        <v>263</v>
      </c>
      <c r="F72" s="23" t="s">
        <v>1</v>
      </c>
      <c r="G72" s="23" t="s">
        <v>261</v>
      </c>
      <c r="H72" s="23" t="s">
        <v>145</v>
      </c>
      <c r="I72" s="3" t="s">
        <v>31</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63" t="s">
        <v>50</v>
      </c>
    </row>
    <row r="73" spans="1:12" ht="54.65" customHeight="1">
      <c r="A73" s="1" t="s">
        <v>298</v>
      </c>
      <c r="B73" s="23" t="s">
        <v>6</v>
      </c>
      <c r="C73" s="23" t="s">
        <v>144</v>
      </c>
      <c r="D73" s="15" t="s">
        <v>151</v>
      </c>
      <c r="E73" s="24" t="s">
        <v>299</v>
      </c>
      <c r="F73" s="23" t="s">
        <v>25</v>
      </c>
      <c r="G73" s="23" t="s">
        <v>152</v>
      </c>
      <c r="H73" s="23" t="s">
        <v>145</v>
      </c>
      <c r="I73" s="3" t="s">
        <v>31</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50</v>
      </c>
    </row>
    <row r="74" spans="1:12" ht="54.65" customHeight="1">
      <c r="A74" s="1" t="s">
        <v>560</v>
      </c>
      <c r="B74" s="23" t="s">
        <v>33</v>
      </c>
      <c r="C74" s="23" t="s">
        <v>561</v>
      </c>
      <c r="D74" s="15" t="s">
        <v>183</v>
      </c>
      <c r="E74" s="24" t="s">
        <v>583</v>
      </c>
      <c r="F74" s="23" t="s">
        <v>1</v>
      </c>
      <c r="G74" s="23" t="s">
        <v>562</v>
      </c>
      <c r="H74" s="23" t="s">
        <v>563</v>
      </c>
      <c r="I74" s="3" t="s">
        <v>564</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217</v>
      </c>
    </row>
    <row r="75" spans="1:12" ht="54.65" customHeight="1">
      <c r="A75" s="1" t="s">
        <v>302</v>
      </c>
      <c r="B75" s="23" t="s">
        <v>6</v>
      </c>
      <c r="C75" s="23" t="s">
        <v>34</v>
      </c>
      <c r="D75" s="15" t="s">
        <v>303</v>
      </c>
      <c r="E75" s="24" t="s">
        <v>304</v>
      </c>
      <c r="F75" s="23" t="s">
        <v>25</v>
      </c>
      <c r="G75" s="23" t="s">
        <v>241</v>
      </c>
      <c r="H75" s="23" t="s">
        <v>12</v>
      </c>
      <c r="I75" s="3" t="s">
        <v>13</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50</v>
      </c>
    </row>
    <row r="76" spans="1:12" ht="54.65" customHeight="1">
      <c r="A76" s="1" t="s">
        <v>336</v>
      </c>
      <c r="B76" s="23" t="s">
        <v>6</v>
      </c>
      <c r="C76" s="23" t="s">
        <v>34</v>
      </c>
      <c r="D76" s="15" t="s">
        <v>307</v>
      </c>
      <c r="E76" s="24" t="s">
        <v>337</v>
      </c>
      <c r="F76" s="23" t="s">
        <v>1</v>
      </c>
      <c r="G76" s="23" t="s">
        <v>289</v>
      </c>
      <c r="H76" s="23" t="s">
        <v>12</v>
      </c>
      <c r="I76" s="3" t="s">
        <v>13</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50</v>
      </c>
    </row>
    <row r="77" spans="1:12" ht="54.65" customHeight="1">
      <c r="A77" s="1" t="s">
        <v>493</v>
      </c>
      <c r="B77" s="23" t="s">
        <v>6</v>
      </c>
      <c r="C77" s="23" t="s">
        <v>34</v>
      </c>
      <c r="D77" s="15" t="s">
        <v>288</v>
      </c>
      <c r="E77" s="24" t="s">
        <v>505</v>
      </c>
      <c r="F77" s="23" t="s">
        <v>1</v>
      </c>
      <c r="G77" s="23" t="s">
        <v>289</v>
      </c>
      <c r="H77" s="23" t="s">
        <v>12</v>
      </c>
      <c r="I77" s="3" t="s">
        <v>13</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24" t="s">
        <v>50</v>
      </c>
    </row>
    <row r="78" spans="1:12" ht="54.65" customHeight="1">
      <c r="A78" s="73" t="s">
        <v>535</v>
      </c>
      <c r="B78" s="74" t="s">
        <v>0</v>
      </c>
      <c r="C78" s="74" t="s">
        <v>240</v>
      </c>
      <c r="D78" s="75" t="s">
        <v>536</v>
      </c>
      <c r="E78" s="76" t="s">
        <v>554</v>
      </c>
      <c r="F78" s="74" t="s">
        <v>25</v>
      </c>
      <c r="G78" s="74" t="s">
        <v>28</v>
      </c>
      <c r="H78" s="74" t="s">
        <v>433</v>
      </c>
      <c r="I78" s="77" t="s">
        <v>13</v>
      </c>
      <c r="J78" s="76" t="s">
        <v>3</v>
      </c>
      <c r="K78" s="78" t="str">
        <f>HYPERLINK("mailto:"&amp;VLOOKUP(L78,'CONCAT Codes'!$A$14:$G$26,5,FALSE)&amp;"?subject="&amp;_xlfn.CONCAT(C78," - APPLICANT for ",A78)&amp;"&amp;cc="&amp;'CONCAT Codes'!$A$32&amp;"&amp;body="&amp;D78&amp;"%0A%0APlease see my resume and bio for the above tour.","Click HERE to apply")</f>
        <v>Click HERE to apply</v>
      </c>
      <c r="L78" s="76" t="s">
        <v>218</v>
      </c>
    </row>
    <row r="79" spans="1:12" ht="54.65" customHeight="1">
      <c r="A79" s="1" t="s">
        <v>605</v>
      </c>
      <c r="B79" s="23" t="s">
        <v>0</v>
      </c>
      <c r="C79" s="23" t="s">
        <v>378</v>
      </c>
      <c r="D79" s="15" t="s">
        <v>200</v>
      </c>
      <c r="E79" s="24" t="s">
        <v>610</v>
      </c>
      <c r="F79" s="23" t="s">
        <v>25</v>
      </c>
      <c r="G79" s="23" t="s">
        <v>36</v>
      </c>
      <c r="H79" s="23" t="s">
        <v>433</v>
      </c>
      <c r="I79" s="3" t="s">
        <v>13</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218</v>
      </c>
    </row>
    <row r="80" spans="1:12" ht="54.65" customHeight="1">
      <c r="A80" s="1" t="s">
        <v>606</v>
      </c>
      <c r="B80" s="23" t="s">
        <v>33</v>
      </c>
      <c r="C80" s="23" t="s">
        <v>607</v>
      </c>
      <c r="D80" s="15" t="s">
        <v>272</v>
      </c>
      <c r="E80" s="24" t="s">
        <v>611</v>
      </c>
      <c r="F80" s="23" t="s">
        <v>1</v>
      </c>
      <c r="G80" s="23" t="s">
        <v>608</v>
      </c>
      <c r="H80" s="23" t="s">
        <v>609</v>
      </c>
      <c r="I80" s="3" t="s">
        <v>13</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217</v>
      </c>
    </row>
    <row r="81" spans="1:12" ht="54.65" customHeight="1">
      <c r="A81" s="1" t="s">
        <v>612</v>
      </c>
      <c r="B81" s="23" t="s">
        <v>0</v>
      </c>
      <c r="C81" s="23" t="s">
        <v>153</v>
      </c>
      <c r="D81" s="15" t="s">
        <v>282</v>
      </c>
      <c r="E81" s="24" t="s">
        <v>617</v>
      </c>
      <c r="F81" s="23" t="s">
        <v>1</v>
      </c>
      <c r="G81" s="23" t="s">
        <v>27</v>
      </c>
      <c r="H81" s="23" t="s">
        <v>613</v>
      </c>
      <c r="I81" s="3" t="s">
        <v>13</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24" t="s">
        <v>218</v>
      </c>
    </row>
    <row r="82" spans="1:12" ht="54.65" customHeight="1">
      <c r="A82" s="1" t="s">
        <v>251</v>
      </c>
      <c r="B82" s="23" t="s">
        <v>6</v>
      </c>
      <c r="C82" s="23" t="s">
        <v>180</v>
      </c>
      <c r="D82" s="1" t="s">
        <v>252</v>
      </c>
      <c r="E82" s="23" t="s">
        <v>335</v>
      </c>
      <c r="F82" s="23" t="s">
        <v>25</v>
      </c>
      <c r="G82" s="23" t="s">
        <v>64</v>
      </c>
      <c r="H82" s="23" t="s">
        <v>181</v>
      </c>
      <c r="I82" s="3" t="s">
        <v>38</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23" t="s">
        <v>275</v>
      </c>
    </row>
    <row r="83" spans="1:12" ht="54.65" customHeight="1">
      <c r="A83" s="1" t="s">
        <v>603</v>
      </c>
      <c r="B83" s="23" t="s">
        <v>6</v>
      </c>
      <c r="C83" s="23" t="s">
        <v>180</v>
      </c>
      <c r="D83" s="15" t="s">
        <v>307</v>
      </c>
      <c r="E83" s="24" t="s">
        <v>604</v>
      </c>
      <c r="F83" s="23" t="s">
        <v>25</v>
      </c>
      <c r="G83" s="23" t="s">
        <v>289</v>
      </c>
      <c r="H83" s="23" t="s">
        <v>181</v>
      </c>
      <c r="I83" s="3" t="s">
        <v>38</v>
      </c>
      <c r="J83" s="24" t="s">
        <v>3</v>
      </c>
      <c r="K83" s="62" t="str">
        <f>HYPERLINK("mailto:"&amp;VLOOKUP(L83,'CONCAT Codes'!$A$14:$G$26,5,FALSE)&amp;"?subject="&amp;_xlfn.CONCAT(C83," - APPLICANT for ",A83)&amp;"&amp;cc="&amp;'CONCAT Codes'!$A$32&amp;"&amp;body="&amp;D83&amp;"%0A%0APlease see my resume and bio for the above tour.","Click HERE to apply")</f>
        <v>Click HERE to apply</v>
      </c>
      <c r="L83" s="24" t="s">
        <v>275</v>
      </c>
    </row>
    <row r="84" spans="1:12" ht="54.65" customHeight="1">
      <c r="A84" s="1" t="s">
        <v>156</v>
      </c>
      <c r="B84" s="23" t="s">
        <v>157</v>
      </c>
      <c r="C84" s="23" t="s">
        <v>158</v>
      </c>
      <c r="D84" s="1" t="s">
        <v>159</v>
      </c>
      <c r="E84" s="23" t="s">
        <v>161</v>
      </c>
      <c r="F84" s="23" t="s">
        <v>16</v>
      </c>
      <c r="G84" s="23" t="s">
        <v>35</v>
      </c>
      <c r="H84" s="23" t="s">
        <v>160</v>
      </c>
      <c r="I84" s="3" t="s">
        <v>15</v>
      </c>
      <c r="J84" s="24" t="s">
        <v>3</v>
      </c>
      <c r="K84" s="62" t="str">
        <f>HYPERLINK("mailto:"&amp;VLOOKUP(L84,'CONCAT Codes'!$A$14:$G$26,5,FALSE)&amp;"?subject="&amp;_xlfn.CONCAT(C84," - APPLICANT for ",A84)&amp;"&amp;cc="&amp;'CONCAT Codes'!$A$32&amp;"&amp;body="&amp;D84&amp;"%0A%0APlease see my resume and bio for the above tour.","Click HERE to apply")</f>
        <v>Click HERE to apply</v>
      </c>
      <c r="L84" s="24" t="s">
        <v>66</v>
      </c>
    </row>
    <row r="85" spans="1:12" ht="54.65" customHeight="1">
      <c r="A85" s="1" t="s">
        <v>209</v>
      </c>
      <c r="B85" s="23" t="s">
        <v>37</v>
      </c>
      <c r="C85" s="23" t="s">
        <v>207</v>
      </c>
      <c r="D85" s="15" t="s">
        <v>210</v>
      </c>
      <c r="E85" s="24" t="s">
        <v>214</v>
      </c>
      <c r="F85" s="23" t="s">
        <v>1</v>
      </c>
      <c r="G85" s="23" t="s">
        <v>27</v>
      </c>
      <c r="H85" s="23" t="s">
        <v>208</v>
      </c>
      <c r="I85" s="3" t="s">
        <v>15</v>
      </c>
      <c r="J85" s="24" t="s">
        <v>3</v>
      </c>
      <c r="K85" s="62" t="str">
        <f>HYPERLINK("mailto:"&amp;VLOOKUP(L85,'CONCAT Codes'!$A$14:$G$26,5,FALSE)&amp;"?subject="&amp;_xlfn.CONCAT(C85," - APPLICANT for ",A85)&amp;"&amp;cc="&amp;'CONCAT Codes'!$A$32&amp;"&amp;body="&amp;D85&amp;"%0A%0APlease see my resume and bio for the above tour.","Click HERE to apply")</f>
        <v>Click HERE to apply</v>
      </c>
      <c r="L85" s="24" t="s">
        <v>50</v>
      </c>
    </row>
    <row r="86" spans="1:12" ht="54.65" customHeight="1">
      <c r="A86" s="1" t="s">
        <v>434</v>
      </c>
      <c r="B86" s="23" t="s">
        <v>278</v>
      </c>
      <c r="C86" s="23" t="s">
        <v>435</v>
      </c>
      <c r="D86" s="15" t="s">
        <v>436</v>
      </c>
      <c r="E86" s="24" t="s">
        <v>450</v>
      </c>
      <c r="F86" s="23" t="s">
        <v>16</v>
      </c>
      <c r="G86" s="23" t="s">
        <v>290</v>
      </c>
      <c r="H86" s="23" t="s">
        <v>437</v>
      </c>
      <c r="I86" s="3" t="s">
        <v>15</v>
      </c>
      <c r="J86" s="24" t="s">
        <v>3</v>
      </c>
      <c r="K86" s="62" t="str">
        <f>HYPERLINK("mailto:"&amp;VLOOKUP(L86,'CONCAT Codes'!$A$14:$G$26,5,FALSE)&amp;"?subject="&amp;_xlfn.CONCAT(C86," - APPLICANT for ",A86)&amp;"&amp;cc="&amp;'CONCAT Codes'!$A$32&amp;"&amp;body="&amp;D86&amp;"%0A%0APlease see my resume and bio for the above tour.","Click HERE to apply")</f>
        <v>Click HERE to apply</v>
      </c>
      <c r="L86" s="24" t="s">
        <v>66</v>
      </c>
    </row>
    <row r="87" spans="1:12" ht="54.65" customHeight="1">
      <c r="A87" s="1" t="s">
        <v>526</v>
      </c>
      <c r="B87" s="23" t="s">
        <v>157</v>
      </c>
      <c r="C87" s="23" t="s">
        <v>158</v>
      </c>
      <c r="D87" s="15" t="s">
        <v>527</v>
      </c>
      <c r="E87" s="24" t="s">
        <v>529</v>
      </c>
      <c r="F87" s="23" t="s">
        <v>16</v>
      </c>
      <c r="G87" s="23" t="s">
        <v>35</v>
      </c>
      <c r="H87" s="23" t="s">
        <v>160</v>
      </c>
      <c r="I87" s="3" t="s">
        <v>15</v>
      </c>
      <c r="J87" s="24" t="s">
        <v>3</v>
      </c>
      <c r="K87" s="62" t="str">
        <f>HYPERLINK("mailto:"&amp;VLOOKUP(L87,'CONCAT Codes'!$A$14:$G$26,5,FALSE)&amp;"?subject="&amp;_xlfn.CONCAT(C87," - APPLICANT for ",A87)&amp;"&amp;cc="&amp;'CONCAT Codes'!$A$32&amp;"&amp;body="&amp;D87&amp;"%0A%0APlease see my resume and bio for the above tour.","Click HERE to apply")</f>
        <v>Click HERE to apply</v>
      </c>
      <c r="L87" s="24" t="s">
        <v>66</v>
      </c>
    </row>
    <row r="88" spans="1:12" ht="54.65" customHeight="1">
      <c r="A88" s="1" t="s">
        <v>565</v>
      </c>
      <c r="B88" s="23" t="s">
        <v>37</v>
      </c>
      <c r="C88" s="23" t="s">
        <v>566</v>
      </c>
      <c r="D88" s="15" t="s">
        <v>567</v>
      </c>
      <c r="E88" s="24" t="s">
        <v>579</v>
      </c>
      <c r="F88" s="23" t="s">
        <v>25</v>
      </c>
      <c r="G88" s="23" t="s">
        <v>314</v>
      </c>
      <c r="H88" s="23" t="s">
        <v>155</v>
      </c>
      <c r="I88" s="3" t="s">
        <v>15</v>
      </c>
      <c r="J88" s="24" t="s">
        <v>3</v>
      </c>
      <c r="K88" s="62" t="str">
        <f>HYPERLINK("mailto:"&amp;VLOOKUP(L88,'CONCAT Codes'!$A$14:$G$26,5,FALSE)&amp;"?subject="&amp;_xlfn.CONCAT(C88," - APPLICANT for ",A88)&amp;"&amp;cc="&amp;'CONCAT Codes'!$A$32&amp;"&amp;body="&amp;D88&amp;"%0A%0APlease see my resume and bio for the above tour.","Click HERE to apply")</f>
        <v>Click HERE to apply</v>
      </c>
      <c r="L88" s="24" t="s">
        <v>50</v>
      </c>
    </row>
    <row r="89" spans="1:12" ht="54.65" customHeight="1">
      <c r="A89" s="1" t="s">
        <v>634</v>
      </c>
      <c r="B89" s="23" t="s">
        <v>37</v>
      </c>
      <c r="C89" s="23" t="s">
        <v>635</v>
      </c>
      <c r="D89" s="15" t="s">
        <v>636</v>
      </c>
      <c r="E89" s="24" t="s">
        <v>641</v>
      </c>
      <c r="F89" s="23" t="s">
        <v>25</v>
      </c>
      <c r="G89" s="23" t="s">
        <v>148</v>
      </c>
      <c r="H89" s="23" t="s">
        <v>637</v>
      </c>
      <c r="I89" s="3" t="s">
        <v>15</v>
      </c>
      <c r="J89" s="24" t="s">
        <v>3</v>
      </c>
      <c r="K89" s="62" t="str">
        <f>HYPERLINK("mailto:"&amp;VLOOKUP(L89,'CONCAT Codes'!$A$14:$G$26,5,FALSE)&amp;"?subject="&amp;_xlfn.CONCAT(C89," - APPLICANT for ",A89)&amp;"&amp;cc="&amp;'CONCAT Codes'!$A$32&amp;"&amp;body="&amp;D89&amp;"%0A%0APlease see my resume and bio for the above tour.","Click HERE to apply")</f>
        <v>Click HERE to apply</v>
      </c>
      <c r="L89" s="24" t="s">
        <v>50</v>
      </c>
    </row>
    <row r="90" spans="1:12" ht="54.65" customHeight="1">
      <c r="A90" s="1" t="s">
        <v>291</v>
      </c>
      <c r="B90" s="23" t="s">
        <v>10</v>
      </c>
      <c r="C90" s="23" t="s">
        <v>292</v>
      </c>
      <c r="D90" s="15" t="s">
        <v>293</v>
      </c>
      <c r="E90" s="24" t="s">
        <v>296</v>
      </c>
      <c r="F90" s="23" t="s">
        <v>1</v>
      </c>
      <c r="G90" s="23" t="s">
        <v>53</v>
      </c>
      <c r="H90" s="23" t="s">
        <v>294</v>
      </c>
      <c r="I90" s="3" t="s">
        <v>295</v>
      </c>
      <c r="J90" s="24" t="s">
        <v>3</v>
      </c>
      <c r="K90" s="62" t="str">
        <f>HYPERLINK("mailto:"&amp;VLOOKUP(L90,'CONCAT Codes'!$A$14:$G$26,5,FALSE)&amp;"?subject="&amp;_xlfn.CONCAT(C90," - APPLICANT for ",A90)&amp;"&amp;cc="&amp;'CONCAT Codes'!$A$32&amp;"&amp;body="&amp;D90&amp;"%0A%0APlease see my resume and bio for the above tour.","Click HERE to apply")</f>
        <v>Click HERE to apply</v>
      </c>
      <c r="L90" s="24" t="s">
        <v>47</v>
      </c>
    </row>
    <row r="91" spans="1:12" ht="54.65" customHeight="1">
      <c r="A91" s="1" t="s">
        <v>460</v>
      </c>
      <c r="B91" s="23" t="s">
        <v>452</v>
      </c>
      <c r="C91" s="23" t="s">
        <v>453</v>
      </c>
      <c r="D91" s="15" t="s">
        <v>461</v>
      </c>
      <c r="E91" s="24" t="s">
        <v>496</v>
      </c>
      <c r="F91" s="23" t="s">
        <v>1</v>
      </c>
      <c r="G91" s="23" t="s">
        <v>462</v>
      </c>
      <c r="H91" s="23" t="s">
        <v>4</v>
      </c>
      <c r="I91" s="3"/>
      <c r="J91" s="24" t="s">
        <v>5</v>
      </c>
      <c r="K91" s="62" t="str">
        <f>HYPERLINK("mailto:"&amp;VLOOKUP(L91,'CONCAT Codes'!$A$14:$G$26,5,FALSE)&amp;"?subject="&amp;_xlfn.CONCAT(C91," - APPLICANT for ",A91)&amp;"&amp;cc="&amp;'CONCAT Codes'!$A$32&amp;"&amp;body="&amp;D91&amp;"%0A%0APlease see my resume and bio for the above tour.","Click HERE to apply")</f>
        <v>Click HERE to apply</v>
      </c>
      <c r="L91" s="24" t="s">
        <v>48</v>
      </c>
    </row>
    <row r="92" spans="1:12" ht="54.65" customHeight="1">
      <c r="A92" s="1" t="s">
        <v>277</v>
      </c>
      <c r="B92" s="23" t="s">
        <v>278</v>
      </c>
      <c r="C92" s="23" t="s">
        <v>279</v>
      </c>
      <c r="D92" s="15" t="s">
        <v>280</v>
      </c>
      <c r="E92" s="24" t="s">
        <v>283</v>
      </c>
      <c r="F92" s="23" t="s">
        <v>16</v>
      </c>
      <c r="G92" s="23" t="s">
        <v>36</v>
      </c>
      <c r="H92" s="23" t="s">
        <v>301</v>
      </c>
      <c r="I92" s="3"/>
      <c r="J92" s="24" t="s">
        <v>281</v>
      </c>
      <c r="K92" s="62" t="str">
        <f>HYPERLINK("mailto:"&amp;VLOOKUP(L92,'CONCAT Codes'!$A$14:$G$26,5,FALSE)&amp;"?subject="&amp;_xlfn.CONCAT(C92," - APPLICANT for ",A92)&amp;"&amp;cc="&amp;'CONCAT Codes'!$A$32&amp;"&amp;body="&amp;D92&amp;"%0A%0APlease see my resume and bio for the above tour.","Click HERE to apply")</f>
        <v>Click HERE to apply</v>
      </c>
      <c r="L92" s="24" t="s">
        <v>66</v>
      </c>
    </row>
    <row r="93" spans="1:12" ht="54.65" customHeight="1">
      <c r="A93" s="1" t="s">
        <v>340</v>
      </c>
      <c r="B93" s="23" t="s">
        <v>51</v>
      </c>
      <c r="C93" s="23" t="s">
        <v>339</v>
      </c>
      <c r="D93" s="15" t="s">
        <v>282</v>
      </c>
      <c r="E93" s="24" t="s">
        <v>373</v>
      </c>
      <c r="F93" s="23" t="s">
        <v>1</v>
      </c>
      <c r="G93" s="23" t="s">
        <v>35</v>
      </c>
      <c r="H93" s="23" t="s">
        <v>4</v>
      </c>
      <c r="I93" s="3"/>
      <c r="J93" s="24" t="s">
        <v>5</v>
      </c>
      <c r="K93" s="62" t="str">
        <f>HYPERLINK("mailto:"&amp;VLOOKUP(L93,'CONCAT Codes'!$A$14:$G$26,5,FALSE)&amp;"?subject="&amp;_xlfn.CONCAT(C93," - APPLICANT for ",A93)&amp;"&amp;cc="&amp;'CONCAT Codes'!$A$32&amp;"&amp;body="&amp;D93&amp;"%0A%0APlease see my resume and bio for the above tour.","Click HERE to apply")</f>
        <v>Click HERE to apply</v>
      </c>
      <c r="L93" s="24" t="s">
        <v>48</v>
      </c>
    </row>
    <row r="94" spans="1:12" ht="54.65" customHeight="1">
      <c r="A94" s="1" t="s">
        <v>341</v>
      </c>
      <c r="B94" s="23" t="s">
        <v>51</v>
      </c>
      <c r="C94" s="23" t="s">
        <v>339</v>
      </c>
      <c r="D94" s="15" t="s">
        <v>342</v>
      </c>
      <c r="E94" s="24" t="s">
        <v>374</v>
      </c>
      <c r="F94" s="23" t="s">
        <v>1</v>
      </c>
      <c r="G94" s="23" t="s">
        <v>39</v>
      </c>
      <c r="H94" s="23" t="s">
        <v>4</v>
      </c>
      <c r="I94" s="3"/>
      <c r="J94" s="24" t="s">
        <v>5</v>
      </c>
      <c r="K94" s="62" t="str">
        <f>HYPERLINK("mailto:"&amp;VLOOKUP(L94,'CONCAT Codes'!$A$14:$G$26,5,FALSE)&amp;"?subject="&amp;_xlfn.CONCAT(C94," - APPLICANT for ",A94)&amp;"&amp;cc="&amp;'CONCAT Codes'!$A$32&amp;"&amp;body="&amp;D94&amp;"%0A%0APlease see my resume and bio for the above tour.","Click HERE to apply")</f>
        <v>Click HERE to apply</v>
      </c>
      <c r="L94" s="24" t="s">
        <v>48</v>
      </c>
    </row>
    <row r="95" spans="1:12" ht="167.15" customHeight="1">
      <c r="A95" s="1" t="s">
        <v>343</v>
      </c>
      <c r="B95" s="23" t="s">
        <v>51</v>
      </c>
      <c r="C95" s="23" t="s">
        <v>339</v>
      </c>
      <c r="D95" s="15" t="s">
        <v>344</v>
      </c>
      <c r="E95" s="24" t="s">
        <v>364</v>
      </c>
      <c r="F95" s="23" t="s">
        <v>1</v>
      </c>
      <c r="G95" s="23" t="s">
        <v>35</v>
      </c>
      <c r="H95" s="23" t="s">
        <v>4</v>
      </c>
      <c r="I95" s="3"/>
      <c r="J95" s="24" t="s">
        <v>5</v>
      </c>
      <c r="K95" s="62" t="str">
        <f>HYPERLINK("mailto:"&amp;VLOOKUP(L95,'CONCAT Codes'!$A$14:$G$26,5,FALSE)&amp;"?subject="&amp;_xlfn.CONCAT(C95," - APPLICANT for ",A95)&amp;"&amp;cc="&amp;'CONCAT Codes'!$A$32&amp;"&amp;body="&amp;D95&amp;"%0A%0APlease see my resume and bio for the above tour.","Click HERE to apply")</f>
        <v>Click HERE to apply</v>
      </c>
      <c r="L95" s="24" t="s">
        <v>48</v>
      </c>
    </row>
    <row r="96" spans="1:12" ht="54.65" customHeight="1">
      <c r="A96" s="1" t="s">
        <v>345</v>
      </c>
      <c r="B96" s="23" t="s">
        <v>51</v>
      </c>
      <c r="C96" s="23" t="s">
        <v>339</v>
      </c>
      <c r="D96" s="15" t="s">
        <v>346</v>
      </c>
      <c r="E96" s="24" t="s">
        <v>365</v>
      </c>
      <c r="F96" s="23" t="s">
        <v>1</v>
      </c>
      <c r="G96" s="23" t="s">
        <v>347</v>
      </c>
      <c r="H96" s="23" t="s">
        <v>4</v>
      </c>
      <c r="I96" s="3"/>
      <c r="J96" s="24" t="s">
        <v>5</v>
      </c>
      <c r="K96" s="62" t="str">
        <f>HYPERLINK("mailto:"&amp;VLOOKUP(L96,'CONCAT Codes'!$A$14:$G$26,5,FALSE)&amp;"?subject="&amp;_xlfn.CONCAT(C96," - APPLICANT for ",A96)&amp;"&amp;cc="&amp;'CONCAT Codes'!$A$32&amp;"&amp;body="&amp;D96&amp;"%0A%0APlease see my resume and bio for the above tour.","Click HERE to apply")</f>
        <v>Click HERE to apply</v>
      </c>
      <c r="L96" s="24" t="s">
        <v>48</v>
      </c>
    </row>
    <row r="97" spans="1:12" ht="54.65" customHeight="1">
      <c r="A97" s="1" t="s">
        <v>348</v>
      </c>
      <c r="B97" s="23" t="s">
        <v>51</v>
      </c>
      <c r="C97" s="23" t="s">
        <v>339</v>
      </c>
      <c r="D97" s="15" t="s">
        <v>349</v>
      </c>
      <c r="E97" s="24" t="s">
        <v>366</v>
      </c>
      <c r="F97" s="23" t="s">
        <v>1</v>
      </c>
      <c r="G97" s="23" t="s">
        <v>347</v>
      </c>
      <c r="H97" s="23" t="s">
        <v>4</v>
      </c>
      <c r="I97" s="3"/>
      <c r="J97" s="24" t="s">
        <v>5</v>
      </c>
      <c r="K97" s="62" t="str">
        <f>HYPERLINK("mailto:"&amp;VLOOKUP(L97,'CONCAT Codes'!$A$14:$G$26,5,FALSE)&amp;"?subject="&amp;_xlfn.CONCAT(C97," - APPLICANT for ",A97)&amp;"&amp;cc="&amp;'CONCAT Codes'!$A$32&amp;"&amp;body="&amp;D97&amp;"%0A%0APlease see my resume and bio for the above tour.","Click HERE to apply")</f>
        <v>Click HERE to apply</v>
      </c>
      <c r="L97" s="24" t="s">
        <v>48</v>
      </c>
    </row>
    <row r="98" spans="1:12" ht="85.5" customHeight="1">
      <c r="A98" s="1" t="s">
        <v>350</v>
      </c>
      <c r="B98" s="23" t="s">
        <v>51</v>
      </c>
      <c r="C98" s="23" t="s">
        <v>339</v>
      </c>
      <c r="D98" s="15" t="s">
        <v>351</v>
      </c>
      <c r="E98" s="24" t="s">
        <v>367</v>
      </c>
      <c r="F98" s="23" t="s">
        <v>1</v>
      </c>
      <c r="G98" s="23" t="s">
        <v>347</v>
      </c>
      <c r="H98" s="23" t="s">
        <v>4</v>
      </c>
      <c r="I98" s="3"/>
      <c r="J98" s="24" t="s">
        <v>5</v>
      </c>
      <c r="K98" s="62" t="str">
        <f>HYPERLINK("mailto:"&amp;VLOOKUP(L98,'CONCAT Codes'!$A$14:$G$26,5,FALSE)&amp;"?subject="&amp;_xlfn.CONCAT(C98," - APPLICANT for ",A98)&amp;"&amp;cc="&amp;'CONCAT Codes'!$A$32&amp;"&amp;body="&amp;D98&amp;"%0A%0APlease see my resume and bio for the above tour.","Click HERE to apply")</f>
        <v>Click HERE to apply</v>
      </c>
      <c r="L98" s="24" t="s">
        <v>48</v>
      </c>
    </row>
    <row r="99" spans="1:12" ht="89.25" customHeight="1">
      <c r="A99" s="1" t="s">
        <v>352</v>
      </c>
      <c r="B99" s="23" t="s">
        <v>51</v>
      </c>
      <c r="C99" s="23" t="s">
        <v>339</v>
      </c>
      <c r="D99" s="15" t="s">
        <v>353</v>
      </c>
      <c r="E99" s="24" t="s">
        <v>368</v>
      </c>
      <c r="F99" s="23" t="s">
        <v>1</v>
      </c>
      <c r="G99" s="23" t="s">
        <v>290</v>
      </c>
      <c r="H99" s="23" t="s">
        <v>4</v>
      </c>
      <c r="I99" s="3"/>
      <c r="J99" s="24" t="s">
        <v>5</v>
      </c>
      <c r="K99" s="62" t="str">
        <f>HYPERLINK("mailto:"&amp;VLOOKUP(L99,'CONCAT Codes'!$A$14:$G$26,5,FALSE)&amp;"?subject="&amp;_xlfn.CONCAT(C99," - APPLICANT for ",A99)&amp;"&amp;cc="&amp;'CONCAT Codes'!$A$32&amp;"&amp;body="&amp;D99&amp;"%0A%0APlease see my resume and bio for the above tour.","Click HERE to apply")</f>
        <v>Click HERE to apply</v>
      </c>
      <c r="L99" s="24" t="s">
        <v>48</v>
      </c>
    </row>
    <row r="100" spans="1:12" ht="54.65" customHeight="1">
      <c r="A100" s="1" t="s">
        <v>356</v>
      </c>
      <c r="B100" s="23" t="s">
        <v>51</v>
      </c>
      <c r="C100" s="23" t="s">
        <v>339</v>
      </c>
      <c r="D100" s="15" t="s">
        <v>357</v>
      </c>
      <c r="E100" s="24" t="s">
        <v>370</v>
      </c>
      <c r="F100" s="23" t="s">
        <v>1</v>
      </c>
      <c r="G100" s="23" t="s">
        <v>290</v>
      </c>
      <c r="H100" s="23" t="s">
        <v>4</v>
      </c>
      <c r="I100" s="3"/>
      <c r="J100" s="24" t="s">
        <v>5</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48</v>
      </c>
    </row>
    <row r="101" spans="1:12" ht="54.65" customHeight="1">
      <c r="A101" s="1" t="s">
        <v>354</v>
      </c>
      <c r="B101" s="23" t="s">
        <v>51</v>
      </c>
      <c r="C101" s="23" t="s">
        <v>339</v>
      </c>
      <c r="D101" s="15" t="s">
        <v>355</v>
      </c>
      <c r="E101" s="24" t="s">
        <v>369</v>
      </c>
      <c r="F101" s="23" t="s">
        <v>1</v>
      </c>
      <c r="G101" s="23" t="s">
        <v>290</v>
      </c>
      <c r="H101" s="23" t="s">
        <v>4</v>
      </c>
      <c r="I101" s="3"/>
      <c r="J101" s="24" t="s">
        <v>5</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48</v>
      </c>
    </row>
    <row r="102" spans="1:12" ht="54.65" customHeight="1">
      <c r="A102" s="1" t="s">
        <v>569</v>
      </c>
      <c r="B102" s="23" t="s">
        <v>6</v>
      </c>
      <c r="C102" s="23" t="s">
        <v>570</v>
      </c>
      <c r="D102" s="15" t="s">
        <v>571</v>
      </c>
      <c r="E102" s="24" t="s">
        <v>581</v>
      </c>
      <c r="F102" s="23" t="s">
        <v>1</v>
      </c>
      <c r="G102" s="23" t="s">
        <v>572</v>
      </c>
      <c r="H102" s="23" t="s">
        <v>4</v>
      </c>
      <c r="I102" s="3"/>
      <c r="J102" s="24" t="s">
        <v>5</v>
      </c>
      <c r="K102" s="62" t="str">
        <f>HYPERLINK("mailto:"&amp;VLOOKUP(L102,'CONCAT Codes'!$A$14:$G$26,5,FALSE)&amp;"?subject="&amp;_xlfn.CONCAT(C102," - APPLICANT for ",A102)&amp;"&amp;cc="&amp;'CONCAT Codes'!$A$32&amp;"&amp;body="&amp;D102&amp;"%0A%0APlease see my resume and bio for the above tour.","Click HERE to apply")</f>
        <v>Click HERE to apply</v>
      </c>
      <c r="L102" s="24" t="s">
        <v>48</v>
      </c>
    </row>
    <row r="103" spans="1:12" ht="54.65" customHeight="1">
      <c r="A103" s="1" t="s">
        <v>577</v>
      </c>
      <c r="B103" s="23" t="s">
        <v>6</v>
      </c>
      <c r="C103" s="23" t="s">
        <v>570</v>
      </c>
      <c r="D103" s="15" t="s">
        <v>578</v>
      </c>
      <c r="E103" s="24" t="s">
        <v>584</v>
      </c>
      <c r="F103" s="23" t="s">
        <v>1</v>
      </c>
      <c r="G103" s="23" t="s">
        <v>465</v>
      </c>
      <c r="H103" s="23" t="s">
        <v>4</v>
      </c>
      <c r="I103" s="3"/>
      <c r="J103" s="24" t="s">
        <v>5</v>
      </c>
      <c r="K103" s="62" t="str">
        <f>HYPERLINK("mailto:"&amp;VLOOKUP(L103,'CONCAT Codes'!$A$14:$G$26,5,FALSE)&amp;"?subject="&amp;_xlfn.CONCAT(C103," - APPLICANT for ",A103)&amp;"&amp;cc="&amp;'CONCAT Codes'!$A$32&amp;"&amp;body="&amp;D103&amp;"%0A%0APlease see my resume and bio for the above tour.","Click HERE to apply")</f>
        <v>Click HERE to apply</v>
      </c>
      <c r="L103" s="24" t="s">
        <v>48</v>
      </c>
    </row>
    <row r="104" spans="1:12" ht="84" customHeight="1">
      <c r="A104" s="1" t="s">
        <v>598</v>
      </c>
      <c r="B104" s="23" t="s">
        <v>0</v>
      </c>
      <c r="C104" s="23" t="s">
        <v>592</v>
      </c>
      <c r="D104" s="15" t="s">
        <v>282</v>
      </c>
      <c r="E104" s="24" t="s">
        <v>602</v>
      </c>
      <c r="F104" s="23" t="s">
        <v>25</v>
      </c>
      <c r="G104" s="23" t="s">
        <v>39</v>
      </c>
      <c r="H104" s="23" t="s">
        <v>596</v>
      </c>
      <c r="I104" s="3"/>
      <c r="J104" s="24" t="s">
        <v>597</v>
      </c>
      <c r="K104" s="62" t="str">
        <f>HYPERLINK("mailto:"&amp;VLOOKUP(L104,'CONCAT Codes'!$A$14:$G$26,5,FALSE)&amp;"?subject="&amp;_xlfn.CONCAT(C104," - APPLICANT for ",A104)&amp;"&amp;cc="&amp;'CONCAT Codes'!$A$32&amp;"&amp;body="&amp;D104&amp;"%0A%0APlease see my resume and bio for the above tour.","Click HERE to apply")</f>
        <v>Click HERE to apply</v>
      </c>
      <c r="L104" s="24" t="s">
        <v>218</v>
      </c>
    </row>
  </sheetData>
  <autoFilter ref="A1:L101" xr:uid="{00000000-0001-0000-0000-000000000000}">
    <sortState xmlns:xlrd2="http://schemas.microsoft.com/office/spreadsheetml/2017/richdata2" ref="A2:L104">
      <sortCondition ref="I1:I101"/>
    </sortState>
  </autoFilter>
  <sortState xmlns:xlrd2="http://schemas.microsoft.com/office/spreadsheetml/2017/richdata2" ref="A2:M15">
    <sortCondition ref="M2:M15"/>
    <sortCondition ref="B2:B15"/>
    <sortCondition ref="C2:C15"/>
  </sortState>
  <conditionalFormatting sqref="A1:A1048576">
    <cfRule type="duplicateValues" dxfId="34" priority="1"/>
  </conditionalFormatting>
  <conditionalFormatting sqref="K1:K1048576">
    <cfRule type="containsText" dxfId="33"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7"/>
  <sheetViews>
    <sheetView zoomScale="90" zoomScaleNormal="90" workbookViewId="0">
      <selection activeCell="A6" sqref="A6:N6"/>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21</v>
      </c>
      <c r="B1" s="7" t="s">
        <v>22</v>
      </c>
      <c r="C1" s="7" t="s">
        <v>23</v>
      </c>
      <c r="D1" s="6" t="s">
        <v>24</v>
      </c>
      <c r="E1" s="6" t="s">
        <v>20</v>
      </c>
      <c r="F1" s="7" t="s">
        <v>17</v>
      </c>
      <c r="G1" s="7" t="s">
        <v>18</v>
      </c>
      <c r="H1" s="7" t="s">
        <v>19</v>
      </c>
      <c r="I1" s="6" t="s">
        <v>41</v>
      </c>
      <c r="J1" s="7" t="s">
        <v>42</v>
      </c>
      <c r="K1" s="5" t="s">
        <v>26</v>
      </c>
      <c r="L1" s="7" t="s">
        <v>44</v>
      </c>
    </row>
    <row r="2" spans="1:12" s="25" customFormat="1" ht="54.65" customHeight="1">
      <c r="A2" s="1" t="s">
        <v>422</v>
      </c>
      <c r="B2" s="23" t="s">
        <v>51</v>
      </c>
      <c r="C2" s="23" t="s">
        <v>52</v>
      </c>
      <c r="D2" s="15" t="s">
        <v>423</v>
      </c>
      <c r="E2" s="24" t="s">
        <v>430</v>
      </c>
      <c r="F2" s="23" t="s">
        <v>1</v>
      </c>
      <c r="G2" s="23" t="s">
        <v>262</v>
      </c>
      <c r="H2" s="23" t="s">
        <v>143</v>
      </c>
      <c r="I2" s="3" t="s">
        <v>29</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48</v>
      </c>
    </row>
    <row r="3" spans="1:12" s="25" customFormat="1" ht="54.65" customHeight="1">
      <c r="A3" s="1" t="s">
        <v>441</v>
      </c>
      <c r="B3" s="23" t="s">
        <v>51</v>
      </c>
      <c r="C3" s="23" t="s">
        <v>52</v>
      </c>
      <c r="D3" s="15" t="s">
        <v>442</v>
      </c>
      <c r="E3" s="24" t="s">
        <v>449</v>
      </c>
      <c r="F3" s="23" t="s">
        <v>1</v>
      </c>
      <c r="G3" s="23" t="s">
        <v>443</v>
      </c>
      <c r="H3" s="23" t="s">
        <v>143</v>
      </c>
      <c r="I3" s="3" t="s">
        <v>29</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48</v>
      </c>
    </row>
    <row r="4" spans="1:12" s="25" customFormat="1" ht="56.5" customHeight="1">
      <c r="A4" s="51" t="s">
        <v>191</v>
      </c>
      <c r="B4" s="52" t="s">
        <v>33</v>
      </c>
      <c r="C4" s="52" t="s">
        <v>154</v>
      </c>
      <c r="D4" s="51" t="s">
        <v>192</v>
      </c>
      <c r="E4" s="24" t="s">
        <v>197</v>
      </c>
      <c r="F4" s="52" t="s">
        <v>1</v>
      </c>
      <c r="G4" s="52" t="s">
        <v>193</v>
      </c>
      <c r="H4" s="52" t="s">
        <v>194</v>
      </c>
      <c r="I4" s="53" t="s">
        <v>182</v>
      </c>
      <c r="J4" s="52" t="s">
        <v>3</v>
      </c>
      <c r="K4" s="62" t="str">
        <f>HYPERLINK("mailto:"&amp;VLOOKUP(L4,'CONCAT Codes'!$A$14:$G$26,5,FALSE)&amp;"?subject="&amp;_xlfn.CONCAT(C4," - APPLICANT for ",A4)&amp;"&amp;cc="&amp;'CONCAT Codes'!$A$32&amp;"&amp;body="&amp;D4&amp;"%0A%0APlease see my resume and bio for the above tour.","Click HERE to apply")</f>
        <v>Click HERE to apply</v>
      </c>
      <c r="L4" s="52" t="s">
        <v>217</v>
      </c>
    </row>
    <row r="5" spans="1:12" s="25" customFormat="1" ht="56.5" customHeight="1">
      <c r="A5" s="51" t="s">
        <v>195</v>
      </c>
      <c r="B5" s="52" t="s">
        <v>33</v>
      </c>
      <c r="C5" s="52" t="s">
        <v>154</v>
      </c>
      <c r="D5" s="51" t="s">
        <v>196</v>
      </c>
      <c r="E5" s="24" t="s">
        <v>198</v>
      </c>
      <c r="F5" s="52" t="s">
        <v>1</v>
      </c>
      <c r="G5" s="52" t="s">
        <v>193</v>
      </c>
      <c r="H5" s="52" t="s">
        <v>194</v>
      </c>
      <c r="I5" s="53" t="s">
        <v>182</v>
      </c>
      <c r="J5" s="52" t="s">
        <v>3</v>
      </c>
      <c r="K5" s="62" t="str">
        <f>HYPERLINK("mailto:"&amp;VLOOKUP(L5,'CONCAT Codes'!$A$14:$G$26,5,FALSE)&amp;"?subject="&amp;_xlfn.CONCAT(C5," - APPLICANT for ",A5)&amp;"&amp;cc="&amp;'CONCAT Codes'!$A$32&amp;"&amp;body="&amp;D5&amp;"%0A%0APlease see my resume and bio for the above tour.","Click HERE to apply")</f>
        <v>Click HERE to apply</v>
      </c>
      <c r="L5" s="52" t="s">
        <v>217</v>
      </c>
    </row>
    <row r="6" spans="1:12" s="25" customFormat="1" ht="56.5" customHeight="1">
      <c r="A6" s="1" t="s">
        <v>624</v>
      </c>
      <c r="B6" s="23" t="s">
        <v>51</v>
      </c>
      <c r="C6" s="23" t="s">
        <v>52</v>
      </c>
      <c r="D6" s="15" t="s">
        <v>625</v>
      </c>
      <c r="E6" s="24" t="s">
        <v>629</v>
      </c>
      <c r="F6" s="23" t="s">
        <v>1</v>
      </c>
      <c r="G6" s="23" t="s">
        <v>443</v>
      </c>
      <c r="H6" s="23" t="s">
        <v>143</v>
      </c>
      <c r="I6" s="3" t="s">
        <v>29</v>
      </c>
      <c r="J6" s="24" t="s">
        <v>3</v>
      </c>
      <c r="K6" s="62" t="str">
        <f>HYPERLINK("mailto:"&amp;VLOOKUP(L6,'CONCAT Codes'!$A$14:$G$26,5,FALSE)&amp;"?subject="&amp;_xlfn.CONCAT(C6," - APPLICANT for ",A6)&amp;"&amp;cc="&amp;'CONCAT Codes'!$A$32&amp;"&amp;body="&amp;D6&amp;"%0A%0APlease see my resume and bio for the above tour.","Click HERE to apply")</f>
        <v>Click HERE to apply</v>
      </c>
      <c r="L6" s="24" t="s">
        <v>48</v>
      </c>
    </row>
    <row r="7" spans="1:12" s="25" customFormat="1" ht="56.5" customHeight="1">
      <c r="A7" s="1"/>
      <c r="B7" s="23"/>
      <c r="C7" s="23"/>
      <c r="D7" s="15"/>
      <c r="E7" s="24"/>
      <c r="F7" s="23"/>
      <c r="G7" s="23"/>
      <c r="H7" s="23"/>
      <c r="I7" s="3"/>
      <c r="J7" s="24"/>
      <c r="K7" s="62"/>
      <c r="L7" s="24"/>
    </row>
    <row r="8" spans="1:12" s="25" customFormat="1" ht="56.5" customHeight="1">
      <c r="A8" s="1"/>
      <c r="B8" s="23"/>
      <c r="C8" s="23"/>
      <c r="D8" s="15"/>
      <c r="E8" s="24"/>
      <c r="F8" s="23"/>
      <c r="G8" s="23"/>
      <c r="H8" s="23"/>
      <c r="I8" s="3"/>
      <c r="J8" s="24"/>
      <c r="K8" s="62"/>
      <c r="L8" s="24"/>
    </row>
    <row r="9" spans="1:12" s="25" customFormat="1" ht="56.5" customHeight="1">
      <c r="A9" s="1"/>
      <c r="B9" s="23"/>
      <c r="C9" s="23"/>
      <c r="D9" s="15"/>
      <c r="E9" s="24"/>
      <c r="F9" s="23"/>
      <c r="G9" s="23"/>
      <c r="H9" s="23"/>
      <c r="I9" s="3"/>
      <c r="J9" s="24"/>
      <c r="K9" s="62"/>
      <c r="L9" s="24"/>
    </row>
    <row r="10" spans="1:12" s="25" customFormat="1" ht="56.5" customHeight="1">
      <c r="A10" s="1"/>
      <c r="B10" s="23"/>
      <c r="C10" s="23"/>
      <c r="D10" s="15"/>
      <c r="E10" s="24"/>
      <c r="F10" s="23"/>
      <c r="G10" s="23"/>
      <c r="H10" s="23"/>
      <c r="I10" s="3"/>
      <c r="J10" s="24"/>
      <c r="K10" s="62"/>
      <c r="L10" s="24"/>
    </row>
    <row r="11" spans="1:12" s="25" customFormat="1" ht="56.5" customHeight="1">
      <c r="A11" s="69"/>
      <c r="B11" s="24"/>
      <c r="C11" s="24"/>
      <c r="D11" s="69"/>
      <c r="E11" s="24"/>
      <c r="F11" s="24"/>
      <c r="G11" s="24"/>
      <c r="H11" s="24"/>
      <c r="I11" s="3"/>
      <c r="J11" s="24"/>
      <c r="K11" s="62"/>
      <c r="L11" s="24"/>
    </row>
    <row r="12" spans="1:12" s="25" customFormat="1" ht="56.5" customHeight="1">
      <c r="A12" s="73"/>
      <c r="B12" s="74"/>
      <c r="C12" s="74"/>
      <c r="D12" s="75"/>
      <c r="E12" s="76"/>
      <c r="F12" s="74"/>
      <c r="G12" s="74"/>
      <c r="H12" s="74"/>
      <c r="I12" s="77"/>
      <c r="J12" s="76"/>
      <c r="K12" s="78"/>
      <c r="L12" s="76"/>
    </row>
    <row r="13" spans="1:12" s="25" customFormat="1" ht="56.5" customHeight="1">
      <c r="A13" s="1"/>
      <c r="B13" s="23"/>
      <c r="C13" s="23"/>
      <c r="D13" s="15"/>
      <c r="E13" s="24"/>
      <c r="F13" s="23"/>
      <c r="G13" s="23"/>
      <c r="H13" s="23"/>
      <c r="I13" s="3"/>
      <c r="J13" s="24"/>
      <c r="K13" s="62"/>
      <c r="L13" s="24"/>
    </row>
    <row r="14" spans="1:12" s="25" customFormat="1" ht="56.5" customHeight="1">
      <c r="A14" s="1"/>
      <c r="B14" s="23"/>
      <c r="C14" s="23"/>
      <c r="D14" s="15"/>
      <c r="E14" s="24"/>
      <c r="F14" s="23"/>
      <c r="G14" s="23"/>
      <c r="H14" s="23"/>
      <c r="I14" s="3"/>
      <c r="J14" s="48"/>
      <c r="K14" s="58"/>
      <c r="L14" s="24"/>
    </row>
    <row r="15" spans="1:12" s="25" customFormat="1" ht="56.5" customHeight="1">
      <c r="A15" s="1"/>
      <c r="B15" s="23"/>
      <c r="C15" s="23"/>
      <c r="D15" s="1"/>
      <c r="E15" s="23"/>
      <c r="F15" s="23"/>
      <c r="G15" s="23"/>
      <c r="H15" s="23"/>
      <c r="I15" s="3"/>
      <c r="J15" s="48"/>
      <c r="K15" s="58"/>
      <c r="L15" s="24"/>
    </row>
    <row r="16" spans="1:12" s="25" customFormat="1" ht="56.5" customHeight="1">
      <c r="A16" s="1"/>
      <c r="B16" s="23"/>
      <c r="C16" s="23"/>
      <c r="D16" s="15"/>
      <c r="E16" s="24"/>
      <c r="F16" s="23"/>
      <c r="G16" s="23"/>
      <c r="H16" s="23"/>
      <c r="I16" s="3"/>
      <c r="J16" s="48"/>
      <c r="K16" s="58"/>
      <c r="L16" s="24"/>
    </row>
    <row r="17" spans="1:12" s="25" customFormat="1" ht="56.5" customHeight="1">
      <c r="A17" s="1"/>
      <c r="B17" s="23"/>
      <c r="C17" s="23"/>
      <c r="D17" s="15"/>
      <c r="E17" s="24"/>
      <c r="F17" s="23"/>
      <c r="G17" s="23"/>
      <c r="H17" s="23"/>
      <c r="I17" s="3"/>
      <c r="J17" s="48"/>
      <c r="K17" s="60"/>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58"/>
      <c r="L19" s="24"/>
    </row>
    <row r="20" spans="1:12" s="25" customFormat="1" ht="56.5" customHeight="1">
      <c r="A20" s="1"/>
      <c r="B20" s="23"/>
      <c r="C20" s="23"/>
      <c r="D20" s="15"/>
      <c r="E20" s="24"/>
      <c r="F20" s="23"/>
      <c r="G20" s="23"/>
      <c r="H20" s="23"/>
      <c r="I20" s="3"/>
      <c r="J20" s="48"/>
      <c r="K20" s="60"/>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1"/>
      <c r="B25" s="23"/>
      <c r="C25" s="23"/>
      <c r="D25" s="15"/>
      <c r="E25" s="24"/>
      <c r="F25" s="23"/>
      <c r="G25" s="23"/>
      <c r="H25" s="23"/>
      <c r="I25" s="3"/>
      <c r="J25" s="48"/>
      <c r="K25" s="58"/>
      <c r="L25" s="24"/>
    </row>
    <row r="26" spans="1:12" s="25" customFormat="1" ht="56.5" customHeight="1">
      <c r="A26" s="23"/>
      <c r="B26" s="23"/>
      <c r="C26" s="23"/>
      <c r="D26" s="1"/>
      <c r="E26" s="23"/>
      <c r="F26" s="24"/>
      <c r="G26" s="24"/>
      <c r="H26" s="24"/>
      <c r="I26" s="3"/>
      <c r="J26" s="48"/>
      <c r="K26" s="58"/>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1"/>
      <c r="B31" s="23"/>
      <c r="C31" s="23"/>
      <c r="D31" s="15"/>
      <c r="E31" s="24"/>
      <c r="F31" s="23"/>
      <c r="G31" s="23"/>
      <c r="H31" s="23"/>
      <c r="I31" s="3"/>
      <c r="J31" s="48"/>
      <c r="K31" s="60"/>
      <c r="L31" s="24"/>
    </row>
    <row r="32" spans="1:12" s="25" customFormat="1" ht="56.5" customHeight="1">
      <c r="A32" s="23"/>
      <c r="B32" s="23"/>
      <c r="C32" s="23"/>
      <c r="D32" s="1"/>
      <c r="E32" s="23"/>
      <c r="F32" s="24"/>
      <c r="G32" s="24"/>
      <c r="H32" s="24"/>
      <c r="I32" s="3"/>
      <c r="J32" s="48"/>
      <c r="K32" s="58"/>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1"/>
      <c r="B39" s="23"/>
      <c r="C39" s="23"/>
      <c r="D39" s="15"/>
      <c r="E39" s="24"/>
      <c r="F39" s="23"/>
      <c r="G39" s="23"/>
      <c r="H39" s="23"/>
      <c r="I39" s="3"/>
      <c r="J39" s="48"/>
      <c r="K39" s="60"/>
      <c r="L39" s="24"/>
    </row>
    <row r="40" spans="1:12" s="25" customFormat="1" ht="54.65" customHeight="1">
      <c r="A40" s="23"/>
      <c r="B40" s="23"/>
      <c r="C40" s="23"/>
      <c r="D40" s="1"/>
      <c r="E40" s="23"/>
      <c r="F40" s="24"/>
      <c r="G40" s="24"/>
      <c r="H40" s="24"/>
      <c r="I40" s="3"/>
      <c r="J40" s="48"/>
      <c r="K40" s="58"/>
      <c r="L40" s="24"/>
    </row>
    <row r="41" spans="1:12" s="25" customFormat="1" ht="54.65" customHeight="1">
      <c r="A41" s="1"/>
      <c r="B41" s="23"/>
      <c r="C41" s="23"/>
      <c r="D41" s="15"/>
      <c r="E41" s="24"/>
      <c r="F41" s="23"/>
      <c r="G41" s="23"/>
      <c r="H41" s="23"/>
      <c r="I41" s="3"/>
      <c r="J41" s="48"/>
      <c r="K41" s="58"/>
      <c r="L41" s="24"/>
    </row>
    <row r="42" spans="1:12" s="25" customFormat="1" ht="54.65" customHeight="1">
      <c r="A42" s="1"/>
      <c r="B42" s="23"/>
      <c r="C42" s="23"/>
      <c r="D42" s="15"/>
      <c r="E42" s="24"/>
      <c r="F42" s="23"/>
      <c r="G42" s="23"/>
      <c r="H42" s="23"/>
      <c r="I42" s="3"/>
      <c r="J42" s="48"/>
      <c r="K42" s="60"/>
      <c r="L42" s="24"/>
    </row>
    <row r="43" spans="1:12" s="25" customFormat="1" ht="54.65" customHeight="1">
      <c r="A43" s="1"/>
      <c r="B43" s="23"/>
      <c r="C43" s="23"/>
      <c r="D43" s="15"/>
      <c r="E43" s="54"/>
      <c r="F43" s="23"/>
      <c r="G43" s="23"/>
      <c r="H43" s="23"/>
      <c r="I43" s="3"/>
      <c r="J43" s="48"/>
      <c r="K43" s="58"/>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5"/>
      <c r="E48" s="24"/>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
      <c r="E51" s="23"/>
      <c r="F51" s="23"/>
      <c r="G51" s="23"/>
      <c r="H51" s="23"/>
      <c r="I51" s="3"/>
      <c r="J51" s="48"/>
      <c r="K51" s="59"/>
      <c r="L51" s="24"/>
    </row>
    <row r="52" spans="1:12" s="25" customFormat="1" ht="54.65" customHeight="1">
      <c r="A52" s="1"/>
      <c r="B52" s="23"/>
      <c r="C52" s="23"/>
      <c r="D52" s="15"/>
      <c r="E52" s="23"/>
      <c r="F52" s="24"/>
      <c r="G52" s="23"/>
      <c r="H52" s="23"/>
      <c r="I52" s="3"/>
      <c r="J52" s="48"/>
      <c r="K52" s="59"/>
      <c r="L52" s="24"/>
    </row>
    <row r="53" spans="1:12" s="25" customFormat="1" ht="54.65" customHeight="1">
      <c r="A53" s="1"/>
      <c r="B53" s="23"/>
      <c r="C53" s="23"/>
      <c r="D53" s="15"/>
      <c r="E53" s="24"/>
      <c r="F53" s="23"/>
      <c r="G53" s="23"/>
      <c r="H53" s="23"/>
      <c r="I53" s="3"/>
      <c r="J53" s="48"/>
      <c r="K53" s="59"/>
      <c r="L53" s="24"/>
    </row>
    <row r="54" spans="1:12" s="25" customFormat="1" ht="54.65" customHeight="1">
      <c r="A54" s="1"/>
      <c r="B54" s="23"/>
      <c r="C54" s="23"/>
      <c r="D54" s="15"/>
      <c r="E54" s="23"/>
      <c r="F54" s="24"/>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1"/>
      <c r="B63" s="23"/>
      <c r="C63" s="23"/>
      <c r="D63" s="15"/>
      <c r="E63" s="24"/>
      <c r="F63" s="23"/>
      <c r="G63" s="23"/>
      <c r="H63" s="23"/>
      <c r="I63" s="3"/>
      <c r="J63" s="48"/>
      <c r="K63" s="59"/>
      <c r="L63" s="24"/>
    </row>
    <row r="64" spans="1:12" s="25" customFormat="1" ht="54.65" customHeight="1">
      <c r="A64" s="51"/>
      <c r="B64" s="52"/>
      <c r="C64" s="52"/>
      <c r="D64" s="51"/>
      <c r="E64" s="24"/>
      <c r="F64" s="52"/>
      <c r="G64" s="52"/>
      <c r="H64" s="52"/>
      <c r="I64" s="53"/>
      <c r="J64" s="55"/>
      <c r="K64" s="59"/>
      <c r="L64" s="52"/>
    </row>
    <row r="65" spans="1:12" s="25" customFormat="1" ht="54.65" customHeight="1">
      <c r="A65" s="23"/>
      <c r="B65" s="23"/>
      <c r="C65" s="23"/>
      <c r="D65" s="1"/>
      <c r="E65" s="23"/>
      <c r="F65" s="24"/>
      <c r="G65" s="24"/>
      <c r="H65" s="24"/>
      <c r="I65" s="3"/>
      <c r="J65" s="48"/>
      <c r="K65" s="59"/>
      <c r="L65" s="24"/>
    </row>
    <row r="66" spans="1:12" s="25" customFormat="1" ht="54.65" customHeight="1">
      <c r="A66" s="1"/>
      <c r="B66" s="23"/>
      <c r="C66" s="23"/>
      <c r="D66" s="15"/>
      <c r="E66" s="24"/>
      <c r="F66" s="23"/>
      <c r="G66" s="23"/>
      <c r="H66" s="23"/>
      <c r="I66" s="3"/>
      <c r="J66" s="48"/>
      <c r="K66" s="59"/>
      <c r="L66" s="24"/>
    </row>
    <row r="67" spans="1:12" s="25" customFormat="1" ht="54.65" customHeight="1">
      <c r="A67" s="1"/>
      <c r="B67" s="23"/>
      <c r="C67" s="23"/>
      <c r="D67" s="15"/>
      <c r="E67" s="24"/>
      <c r="F67" s="23"/>
      <c r="G67" s="23"/>
      <c r="H67" s="23"/>
      <c r="I67" s="3"/>
      <c r="J67" s="48"/>
      <c r="K67" s="59"/>
      <c r="L67" s="24"/>
    </row>
  </sheetData>
  <autoFilter ref="A1:M1" xr:uid="{B5FBFB39-075C-4F6B-9827-2D18833EDED2}">
    <sortState xmlns:xlrd2="http://schemas.microsoft.com/office/spreadsheetml/2017/richdata2" ref="A2:M11">
      <sortCondition ref="C1"/>
    </sortState>
  </autoFilter>
  <conditionalFormatting sqref="A1">
    <cfRule type="duplicateValues" dxfId="32" priority="744"/>
  </conditionalFormatting>
  <conditionalFormatting sqref="A2">
    <cfRule type="duplicateValues" dxfId="31" priority="7"/>
  </conditionalFormatting>
  <conditionalFormatting sqref="A3">
    <cfRule type="duplicateValues" dxfId="30" priority="5"/>
  </conditionalFormatting>
  <conditionalFormatting sqref="A4:A5">
    <cfRule type="duplicateValues" dxfId="29" priority="3"/>
  </conditionalFormatting>
  <conditionalFormatting sqref="A6">
    <cfRule type="duplicateValues" dxfId="28" priority="1"/>
  </conditionalFormatting>
  <conditionalFormatting sqref="A7">
    <cfRule type="duplicateValues" dxfId="27" priority="13"/>
  </conditionalFormatting>
  <conditionalFormatting sqref="A8">
    <cfRule type="duplicateValues" dxfId="26" priority="11"/>
  </conditionalFormatting>
  <conditionalFormatting sqref="A9:A11">
    <cfRule type="duplicateValues" dxfId="25" priority="9"/>
  </conditionalFormatting>
  <conditionalFormatting sqref="A12">
    <cfRule type="duplicateValues" dxfId="24" priority="83"/>
  </conditionalFormatting>
  <conditionalFormatting sqref="A13">
    <cfRule type="duplicateValues" dxfId="23" priority="81"/>
  </conditionalFormatting>
  <conditionalFormatting sqref="A14:A17">
    <cfRule type="duplicateValues" dxfId="22" priority="374"/>
  </conditionalFormatting>
  <conditionalFormatting sqref="A18:A31">
    <cfRule type="duplicateValues" dxfId="21" priority="372"/>
  </conditionalFormatting>
  <conditionalFormatting sqref="A32">
    <cfRule type="duplicateValues" dxfId="20" priority="370"/>
  </conditionalFormatting>
  <conditionalFormatting sqref="A33:A35">
    <cfRule type="duplicateValues" dxfId="19" priority="368"/>
  </conditionalFormatting>
  <conditionalFormatting sqref="A36:A39">
    <cfRule type="duplicateValues" dxfId="18" priority="366"/>
  </conditionalFormatting>
  <conditionalFormatting sqref="A40:A43">
    <cfRule type="duplicateValues" dxfId="17" priority="364"/>
  </conditionalFormatting>
  <conditionalFormatting sqref="A44:A67">
    <cfRule type="duplicateValues" dxfId="16" priority="362"/>
  </conditionalFormatting>
  <conditionalFormatting sqref="A68:A1048576 A1">
    <cfRule type="duplicateValues" dxfId="15" priority="447"/>
  </conditionalFormatting>
  <conditionalFormatting sqref="K2:K67">
    <cfRule type="containsText" dxfId="14"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E4" sqref="E4"/>
    </sheetView>
  </sheetViews>
  <sheetFormatPr defaultRowHeight="165.65" customHeight="1"/>
  <cols>
    <col min="1" max="1" width="11.1796875" style="50"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21</v>
      </c>
      <c r="B1" s="7" t="s">
        <v>22</v>
      </c>
      <c r="C1" s="7" t="s">
        <v>23</v>
      </c>
      <c r="D1" s="7" t="s">
        <v>24</v>
      </c>
      <c r="E1" s="7" t="s">
        <v>20</v>
      </c>
      <c r="F1" s="7" t="s">
        <v>17</v>
      </c>
      <c r="G1" s="7" t="s">
        <v>18</v>
      </c>
      <c r="H1" s="7" t="s">
        <v>19</v>
      </c>
      <c r="I1" s="6" t="s">
        <v>41</v>
      </c>
      <c r="J1" s="7" t="s">
        <v>42</v>
      </c>
      <c r="K1" s="5" t="s">
        <v>26</v>
      </c>
      <c r="L1" s="7" t="s">
        <v>44</v>
      </c>
      <c r="N1" s="31" t="s">
        <v>71</v>
      </c>
      <c r="O1" s="26"/>
      <c r="P1" s="32" t="s">
        <v>84</v>
      </c>
      <c r="R1" s="32" t="s">
        <v>80</v>
      </c>
    </row>
    <row r="2" spans="1:18" ht="165" customHeight="1">
      <c r="A2" s="1" t="s">
        <v>630</v>
      </c>
      <c r="B2" s="23" t="s">
        <v>33</v>
      </c>
      <c r="C2" s="23" t="s">
        <v>202</v>
      </c>
      <c r="D2" s="15" t="s">
        <v>631</v>
      </c>
      <c r="E2" s="24" t="s">
        <v>638</v>
      </c>
      <c r="F2" s="23" t="s">
        <v>1</v>
      </c>
      <c r="G2" s="23" t="s">
        <v>148</v>
      </c>
      <c r="H2" s="23" t="s">
        <v>203</v>
      </c>
      <c r="I2" s="3" t="s">
        <v>7</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217</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HR Specialist 26-6274 &lt;/span&gt;&lt;/strong&gt;&lt;/h3&gt;
   &lt;/td&gt;
   &lt;td&gt;
   &lt;h4 style="text-align: right;"&gt;&lt;span style="color:#ffffff;"&gt; Army: E5:E6:E7:E8&lt;/span&gt;&lt;/h4&gt;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San Francisco, CA&lt;br /&gt;
&lt;strong&gt;Agency:&lt;/strong&gt; Corps of Engineers&lt;strong&gt; Activity:&lt;/strong&gt; USACE - San Francisco District (SPN)&lt;br /&gt;
&lt;strong&gt;Service:&lt;/strong&gt; Army&lt;strong&gt; Desired Grade:&lt;/strong&gt; E5:E6:E7:E8&lt;br /&gt;
&lt;br /&gt;
&lt;strong&gt;Tour Description:&lt;/strong&gt; 26-6274, Length: 1 Year
The Military Human Resources Specialist serves as the command expert and primary action officer for military personnel management programs supporting Soldiers assigned to the U.S. Army Corps of Engineers, San Francisco District. The incumbent plans, administers, and evaluates a wide range of military HR programs to ensure effective utilization, readiness, and career development of military personnel in support of the USACE mission.
With additional duty: Project Coordinator
Knowledge of budget formulation, presentation, and execution processes for multi-funded programs. Experience using automated financial and project management systems. Ability to analyze complex programmatic data to advise on schedule and funding requirements.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v>
      </c>
      <c r="R2" s="25" t="str">
        <f>_xlfn.CONCAT('CONCAT Codes'!$A$10,VLOOKUP(L2,'CONCAT Codes'!$A$14:$G$26,5,FALSE),'CONCAT Codes'!$B$10,'Tours Added'!A2," ",C2," ",D2," ",'CONCAT Codes'!$C$10,VLOOKUP(L2,'CONCAT Codes'!$A$14:$G$253,7,FALSE),'CONCAT Codes'!$D$10,VLOOKUP(L2,'CONCAT Codes'!$A$14:$G$26,6,FALSE))</f>
        <v>&lt;br /&gt; &lt;br /&gt; &lt;strong&gt;To apply, contact: &lt;a href="mailto:tabitha.n.ruckman.mil@mail.mil?subject=Tour 26-6274 USACE - San Francisco District (SPN) HR Specialist &amp;amp;cc=dfas.indianapolis-in.zh.mbx.pfi@mail.mil&amp;amp;body=Please find my resume and bio attached for consideration."&gt;SFC Tabitha Ruckman&lt;/a&gt;&lt;/strong&gt; - 463-298-4378</v>
      </c>
    </row>
    <row r="3" spans="1:18" ht="140.5" customHeight="1">
      <c r="A3" s="1" t="s">
        <v>632</v>
      </c>
      <c r="B3" s="23" t="s">
        <v>33</v>
      </c>
      <c r="C3" s="23" t="s">
        <v>202</v>
      </c>
      <c r="D3" s="15" t="s">
        <v>633</v>
      </c>
      <c r="E3" s="24" t="s">
        <v>639</v>
      </c>
      <c r="F3" s="23" t="s">
        <v>1</v>
      </c>
      <c r="G3" s="23" t="s">
        <v>148</v>
      </c>
      <c r="H3" s="23" t="s">
        <v>203</v>
      </c>
      <c r="I3" s="3" t="s">
        <v>7</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217</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Project Coordinator 26-6275 &lt;/span&gt;&lt;/strong&gt;&lt;/h3&gt;
   &lt;/td&gt;
   &lt;td&gt;
   &lt;h4 style="text-align: right;"&gt;&lt;span style="color:#ffffff;"&gt; Army: E5:E6:E7:E8&lt;/span&gt;&lt;/h4&gt;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San Francisco, CA&lt;br /&gt;
&lt;strong&gt;Agency:&lt;/strong&gt; Corps of Engineers&lt;strong&gt; Activity:&lt;/strong&gt; USACE - San Francisco District (SPN)&lt;br /&gt;
&lt;strong&gt;Service:&lt;/strong&gt; Army&lt;strong&gt; Desired Grade:&lt;/strong&gt; E5:E6:E7:E8&lt;br /&gt;
&lt;br /&gt;
&lt;strong&gt;Tour Description:&lt;/strong&gt; 26-6275, Length: 1 year
MOS: 12A
The U.S. Army Corps of Engineers seeks a skilled and motivated Project Coordinator to support our mission of delivering vital public infrastructure and military construction projects. The incumbent will provide comprehensive project management support, including scheduling, cost tracking, resource allocation, and performance reporting for a diverse portfolio of engineering and construction projects. The position requires collaboration with project managers, engineers, and contractors to ensure projects are executed on time, within budget, and according to established quality standards. This role is ideal for a detail-oriented professional who thrives in a dynamic, mission-driven environment dedicated to public service and excellence in project execution.
Knowledge of budget formulation, presentation, and execution processes for multi-funded programs. Experience using automated financial and project management systems. Ability to analyze complex programmatic data to advise on schedule and funding requirements.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
To apply for this job, please email your resume, military bio, three evaluations, and your soldier talent profile to SFC Tabitha Ruckman at tabitha.n.ruckman.mil@mail.mil.</v>
      </c>
      <c r="R3" s="25" t="str">
        <f>_xlfn.CONCAT('CONCAT Codes'!$A$10,VLOOKUP(L3,'CONCAT Codes'!$A$14:$G$26,5,FALSE),'CONCAT Codes'!$B$10,'Tours Added'!A3," ",C3," ",D3," ",'CONCAT Codes'!$C$10,VLOOKUP(L3,'CONCAT Codes'!$A$14:$G$253,7,FALSE),'CONCAT Codes'!$D$10,VLOOKUP(L3,'CONCAT Codes'!$A$14:$G$26,6,FALSE))</f>
        <v>&lt;br /&gt; &lt;br /&gt; &lt;strong&gt;To apply, contact: &lt;a href="mailto:tabitha.n.ruckman.mil@mail.mil?subject=Tour 26-6275 USACE - San Francisco District (SPN) Project Coordinator &amp;amp;cc=dfas.indianapolis-in.zh.mbx.pfi@mail.mil&amp;amp;body=Please find my resume and bio attached for consideration."&gt;SFC Tabitha Ruckman&lt;/a&gt;&lt;/strong&gt; - 463-298-4378</v>
      </c>
    </row>
    <row r="4" spans="1:18" ht="142.4" customHeight="1">
      <c r="A4" s="1" t="s">
        <v>634</v>
      </c>
      <c r="B4" s="23" t="s">
        <v>37</v>
      </c>
      <c r="C4" s="23" t="s">
        <v>635</v>
      </c>
      <c r="D4" s="15" t="s">
        <v>636</v>
      </c>
      <c r="E4" s="24" t="s">
        <v>640</v>
      </c>
      <c r="F4" s="23" t="s">
        <v>25</v>
      </c>
      <c r="G4" s="23" t="s">
        <v>148</v>
      </c>
      <c r="H4" s="23" t="s">
        <v>637</v>
      </c>
      <c r="I4" s="3" t="s">
        <v>15</v>
      </c>
      <c r="J4" s="24" t="s">
        <v>3</v>
      </c>
      <c r="K4" s="62" t="str">
        <f>HYPERLINK("mailto:"&amp;VLOOKUP(L4,'CONCAT Codes'!$A$14:$G$26,5,FALSE)&amp;"?subject="&amp;_xlfn.CONCAT(C4," - APPLICANT for ",A4)&amp;"&amp;cc="&amp;'CONCAT Codes'!$A$32&amp;"&amp;body="&amp;D4&amp;"%0A%0APlease see my resume and bio for the above tour.","Click HERE to apply")</f>
        <v>Click HERE to apply</v>
      </c>
      <c r="L4" s="24" t="s">
        <v>50</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Front Office Administrative NCO 26-6277 &lt;/span&gt;&lt;/strong&gt;&lt;/h3&gt;
   &lt;/td&gt;
   &lt;td&gt;
   &lt;h4 style="text-align: right;"&gt;&lt;span style="color:#ffffff;"&gt; Army or Air Force: E5:E6:E7:E8&lt;/span&gt;&lt;/h4&gt;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Quantico, VA&lt;br /&gt;
&lt;strong&gt;Agency:&lt;/strong&gt; Defense Counterintelligence &amp; Security Agency&lt;strong&gt; Activity:&lt;/strong&gt; DCSA - DR&lt;br /&gt;
&lt;strong&gt;Service:&lt;/strong&gt; Army or Air Force&lt;strong&gt; Desired Grade:&lt;/strong&gt; E5:E6:E7:E8&lt;br /&gt;
&lt;br /&gt;
&lt;strong&gt;Tour Description:&lt;/strong&gt; 26-6277, Length 1 year:
Applicants must email the following documents to leanne.felvus-webb.mil@mail.mil for consideration
Professional Resume
Military Bio
Last three evaluations
The Defense Counterintelligence and Security Agency (DCSA) is the primary executive branch service provider of personnel background investigations for the Federal Government. Our mission is to ensure a trusted federal, industrial, and affiliated workforce to advance and preserve America’s strategic edge. As the DCSA Front Office Administrative Noncommissioned Officer (NCO), you will drive the day-to-day operations of the command suite. You will provide critical executive support, handling confidential and sensitive duties while ensuring strict compliance with DoD and Federal policies to enable senior leader decision-making.
Executive Administration: Execute a wide range of administrative operations, applying critical thinking and NCO adaptability to resolve complex or ambiguous challenges.
Access &amp; Visitor Control: Serve as the primary face of the DCSA Front Office. Control access, professionally greet distinguished visitors, and manage all incoming communications, including high-level phone calls and executive mail.
Travel Management: Serve as the Defense Travel System (DTS) subject matter expert; establish accounts, draft travel authorizations, process vouchers, and manage claims for Front Office personnel.
Executive Communications: Coordinate the development, tracking, and dissemination of read-ahead materials, briefings, and talking points for high-level engagements with senior government officials, the Intelligence Community (IC), and industry partners.
Tasker Management: Draft, route, and manage recurring reports, taskers, and routine senior management inquiries to ensure information is effectively shared across appropriate directorates.
Schedule Synchronization: Assist in synchronizing Front Office executive calendars; proactively assess priorities and deconflict meetings as delegated by Executive Assistants and Executive Officers.
Event Coordination: Liaise seamlessly with internal DCSA offices and external entities (DoD, IC, Industry) to orchestrate visits, high-level meetings, and major events.
Logistics &amp; Resource Management: Act as the Front Office Property and Supply NCO. Manage inventory, balance the administrative budget, and oversee asset accountability.
IT Readiness: Oversee all Front Office IT requirements, coordinating swift technical support, equipment repairs, and hardware lifecycle refreshes.
Civilian experience will be considered for this position.
PCS is authorized.
Qualifications:  Secret clearance with eligibility to upgrade required. TS/SCI clearance preferred.
Proven experience providing administrative or executive support to senior leaders or commanders.
Demonstrated ability to track projects, manage taskers, and successfully plan high-level meetings or events.
Familiarity with DoD administrative systems (e.g., DTS, tasker tracking systems).
Preferred: Experience with Microsoft SharePoint administration and content management.</v>
      </c>
      <c r="R4" s="25" t="str">
        <f>_xlfn.CONCAT('CONCAT Codes'!$A$10,VLOOKUP(L4,'CONCAT Codes'!$A$14:$G$26,5,FALSE),'CONCAT Codes'!$B$10,'Tours Added'!A4," ",C4," ",D4," ",'CONCAT Codes'!$C$10,VLOOKUP(L4,'CONCAT Codes'!$A$14:$G$253,7,FALSE),'CONCAT Codes'!$D$10,VLOOKUP(L4,'CONCAT Codes'!$A$14:$G$26,6,FALSE))</f>
        <v>&lt;br /&gt; &lt;br /&gt; &lt;strong&gt;To apply, contact: &lt;a href="mailto:leanne.felvus-webb.mil@mail.mil?subject=Tour 26-6277 DCSA - DR Front Office Administrative NCO &amp;amp;cc=dfas.indianapolis-in.zh.mbx.pfi@mail.mil&amp;amp;body=Please find my resume and bio attached for consideration."&gt;SFC Leanne Felvus-Webb&lt;/a&gt;&lt;/strong&gt; - 614-397-3226</v>
      </c>
    </row>
    <row r="5" spans="1:18" ht="90.65" customHeight="1">
      <c r="A5" s="1"/>
      <c r="B5" s="23"/>
      <c r="C5" s="23"/>
      <c r="D5" s="15"/>
      <c r="E5" s="24"/>
      <c r="F5" s="23"/>
      <c r="G5" s="23"/>
      <c r="H5" s="23"/>
      <c r="I5" s="3"/>
      <c r="J5" s="24"/>
      <c r="K5" s="62"/>
      <c r="L5" s="24"/>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 xml:space="preserve">&lt;strong&gt; Location:&lt;/strong&gt; , &lt;br /&gt;
&lt;strong&gt;Agency:&lt;/strong&gt; &lt;strong&gt; Activity:&lt;/strong&gt; &lt;br /&gt;
&lt;strong&gt;Service:&lt;/strong&gt; &lt;strong&gt; Desired Grade:&lt;/strong&gt; &lt;br /&gt;
&lt;br /&gt;
&lt;strong&gt;Tour Description:&lt;/strong&gt; </v>
      </c>
      <c r="R5" s="25" t="e">
        <f>_xlfn.CONCAT('CONCAT Codes'!$A$10,VLOOKUP(L5,'CONCAT Codes'!$A$14:$G$26,5,FALSE),'CONCAT Codes'!$B$10,'Tours Added'!A5," ",C5," ",D5," ",'CONCAT Codes'!$C$10,VLOOKUP(L5,'CONCAT Codes'!$A$14:$G$253,7,FALSE),'CONCAT Codes'!$D$10,VLOOKUP(L5,'CONCAT Codes'!$A$14:$G$26,6,FALSE))</f>
        <v>#N/A</v>
      </c>
    </row>
    <row r="6" spans="1:18" ht="165.65" customHeight="1">
      <c r="A6" s="1"/>
      <c r="B6" s="23"/>
      <c r="C6" s="23"/>
      <c r="D6" s="15"/>
      <c r="E6" s="24"/>
      <c r="F6" s="23"/>
      <c r="G6" s="23"/>
      <c r="H6" s="23"/>
      <c r="I6" s="3"/>
      <c r="J6" s="24"/>
      <c r="K6" s="62"/>
      <c r="L6" s="24"/>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65" customHeight="1">
      <c r="A7" s="1"/>
      <c r="B7" s="23"/>
      <c r="C7" s="23"/>
      <c r="D7" s="15"/>
      <c r="E7" s="24"/>
      <c r="F7" s="23"/>
      <c r="G7" s="23"/>
      <c r="H7" s="23"/>
      <c r="I7" s="3"/>
      <c r="J7" s="24"/>
      <c r="K7" s="62"/>
      <c r="L7" s="24"/>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79"/>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79"/>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79"/>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79"/>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79"/>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79"/>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79"/>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79"/>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79"/>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79"/>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79"/>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79"/>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79"/>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79"/>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79"/>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79"/>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79"/>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3" priority="213"/>
  </conditionalFormatting>
  <conditionalFormatting sqref="A2:A4">
    <cfRule type="duplicateValues" dxfId="12" priority="1"/>
  </conditionalFormatting>
  <conditionalFormatting sqref="A5">
    <cfRule type="duplicateValues" dxfId="11" priority="3"/>
  </conditionalFormatting>
  <conditionalFormatting sqref="A6">
    <cfRule type="duplicateValues" dxfId="10" priority="11"/>
  </conditionalFormatting>
  <conditionalFormatting sqref="A7:A8">
    <cfRule type="duplicateValues" dxfId="9" priority="15"/>
  </conditionalFormatting>
  <conditionalFormatting sqref="A9:A21">
    <cfRule type="duplicateValues" dxfId="8" priority="25"/>
  </conditionalFormatting>
  <conditionalFormatting sqref="A22:A25">
    <cfRule type="duplicateValues" dxfId="7" priority="119"/>
  </conditionalFormatting>
  <conditionalFormatting sqref="A26:A1048576 A1">
    <cfRule type="duplicateValues" dxfId="6" priority="259"/>
  </conditionalFormatting>
  <conditionalFormatting sqref="K2:K21">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2" t="s">
        <v>70</v>
      </c>
      <c r="B1" s="82"/>
      <c r="C1" s="82"/>
    </row>
    <row r="2" spans="1:12" s="34" customFormat="1" ht="145">
      <c r="A2" s="33" t="s">
        <v>69</v>
      </c>
      <c r="B2" s="33" t="s">
        <v>68</v>
      </c>
      <c r="C2" s="33" t="s">
        <v>67</v>
      </c>
    </row>
    <row r="5" spans="1:12" s="29" customFormat="1">
      <c r="A5" s="28" t="s">
        <v>72</v>
      </c>
    </row>
    <row r="6" spans="1:12" s="39" customFormat="1" ht="70">
      <c r="A6" s="35"/>
      <c r="B6" s="35" t="s">
        <v>142</v>
      </c>
      <c r="C6" s="36" t="s">
        <v>74</v>
      </c>
      <c r="D6" s="35" t="s">
        <v>73</v>
      </c>
      <c r="E6" s="36" t="s">
        <v>75</v>
      </c>
      <c r="F6" s="35" t="s">
        <v>76</v>
      </c>
      <c r="G6" s="36" t="s">
        <v>77</v>
      </c>
      <c r="H6" s="36" t="s">
        <v>78</v>
      </c>
      <c r="I6" s="36" t="s">
        <v>79</v>
      </c>
      <c r="J6" s="35" t="s">
        <v>81</v>
      </c>
      <c r="K6" s="37" t="s">
        <v>82</v>
      </c>
      <c r="L6" s="38" t="s">
        <v>83</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130</v>
      </c>
    </row>
    <row r="10" spans="1:12" ht="101.5">
      <c r="A10" t="s">
        <v>147</v>
      </c>
      <c r="B10" t="s">
        <v>81</v>
      </c>
      <c r="C10" s="40" t="s">
        <v>82</v>
      </c>
      <c r="D10" t="s">
        <v>83</v>
      </c>
    </row>
    <row r="12" spans="1:12" s="29" customFormat="1">
      <c r="A12" s="28" t="s">
        <v>80</v>
      </c>
    </row>
    <row r="13" spans="1:12" s="42" customFormat="1">
      <c r="A13" s="43" t="s">
        <v>133</v>
      </c>
      <c r="B13" s="41" t="s">
        <v>92</v>
      </c>
      <c r="C13" s="41" t="s">
        <v>93</v>
      </c>
      <c r="D13" s="41" t="s">
        <v>94</v>
      </c>
      <c r="E13" s="41" t="s">
        <v>128</v>
      </c>
      <c r="F13" s="41" t="s">
        <v>129</v>
      </c>
      <c r="G13" s="43" t="s">
        <v>141</v>
      </c>
    </row>
    <row r="14" spans="1:12">
      <c r="A14" t="s">
        <v>47</v>
      </c>
      <c r="B14" t="s">
        <v>95</v>
      </c>
      <c r="C14" t="s">
        <v>96</v>
      </c>
      <c r="D14" t="s">
        <v>97</v>
      </c>
      <c r="E14" t="s">
        <v>98</v>
      </c>
      <c r="F14" t="s">
        <v>87</v>
      </c>
      <c r="G14" s="40" t="s">
        <v>135</v>
      </c>
      <c r="H14" s="42"/>
    </row>
    <row r="15" spans="1:12">
      <c r="A15" t="s">
        <v>66</v>
      </c>
      <c r="B15" t="s">
        <v>99</v>
      </c>
      <c r="C15" t="s">
        <v>100</v>
      </c>
      <c r="D15" t="s">
        <v>101</v>
      </c>
      <c r="E15" t="s">
        <v>102</v>
      </c>
      <c r="F15" t="s">
        <v>85</v>
      </c>
      <c r="G15" s="40" t="s">
        <v>136</v>
      </c>
    </row>
    <row r="16" spans="1:12">
      <c r="A16" t="s">
        <v>46</v>
      </c>
      <c r="B16" t="s">
        <v>103</v>
      </c>
      <c r="C16" t="s">
        <v>104</v>
      </c>
      <c r="D16" t="s">
        <v>105</v>
      </c>
      <c r="E16" t="s">
        <v>106</v>
      </c>
      <c r="F16" t="s">
        <v>90</v>
      </c>
      <c r="G16" s="40" t="s">
        <v>137</v>
      </c>
    </row>
    <row r="17" spans="1:7">
      <c r="A17" t="s">
        <v>50</v>
      </c>
      <c r="B17" t="s">
        <v>107</v>
      </c>
      <c r="C17" t="s">
        <v>108</v>
      </c>
      <c r="D17" t="s">
        <v>109</v>
      </c>
      <c r="E17" t="s">
        <v>297</v>
      </c>
      <c r="F17" t="s">
        <v>89</v>
      </c>
      <c r="G17" t="s">
        <v>131</v>
      </c>
    </row>
    <row r="18" spans="1:7">
      <c r="A18" t="s">
        <v>49</v>
      </c>
      <c r="B18" t="s">
        <v>107</v>
      </c>
      <c r="C18" t="s">
        <v>110</v>
      </c>
      <c r="D18" t="s">
        <v>111</v>
      </c>
      <c r="E18" t="s">
        <v>112</v>
      </c>
      <c r="F18" t="s">
        <v>86</v>
      </c>
      <c r="G18" s="40" t="s">
        <v>138</v>
      </c>
    </row>
    <row r="19" spans="1:7">
      <c r="A19" t="s">
        <v>134</v>
      </c>
      <c r="B19" t="s">
        <v>113</v>
      </c>
      <c r="C19" t="s">
        <v>114</v>
      </c>
      <c r="D19" t="s">
        <v>115</v>
      </c>
      <c r="E19" t="s">
        <v>116</v>
      </c>
      <c r="F19" t="s">
        <v>117</v>
      </c>
      <c r="G19" s="40" t="s">
        <v>139</v>
      </c>
    </row>
    <row r="20" spans="1:7">
      <c r="A20" t="s">
        <v>65</v>
      </c>
      <c r="B20" t="s">
        <v>103</v>
      </c>
      <c r="C20" t="s">
        <v>118</v>
      </c>
      <c r="D20" t="s">
        <v>119</v>
      </c>
      <c r="E20" t="s">
        <v>120</v>
      </c>
      <c r="F20" t="s">
        <v>91</v>
      </c>
      <c r="G20" t="s">
        <v>132</v>
      </c>
    </row>
    <row r="21" spans="1:7">
      <c r="A21" t="s">
        <v>48</v>
      </c>
      <c r="B21" t="s">
        <v>107</v>
      </c>
      <c r="C21" t="s">
        <v>121</v>
      </c>
      <c r="D21" t="s">
        <v>122</v>
      </c>
      <c r="E21" t="s">
        <v>123</v>
      </c>
      <c r="F21" t="s">
        <v>88</v>
      </c>
      <c r="G21" s="40" t="s">
        <v>140</v>
      </c>
    </row>
    <row r="22" spans="1:7">
      <c r="A22" t="s">
        <v>45</v>
      </c>
      <c r="B22" t="s">
        <v>99</v>
      </c>
      <c r="C22" t="s">
        <v>124</v>
      </c>
      <c r="D22" t="s">
        <v>125</v>
      </c>
      <c r="E22" t="s">
        <v>126</v>
      </c>
      <c r="F22" t="s">
        <v>127</v>
      </c>
      <c r="G22" s="40" t="s">
        <v>199</v>
      </c>
    </row>
    <row r="23" spans="1:7">
      <c r="A23" t="s">
        <v>166</v>
      </c>
      <c r="B23" t="s">
        <v>167</v>
      </c>
      <c r="C23" t="s">
        <v>168</v>
      </c>
      <c r="D23" t="s">
        <v>169</v>
      </c>
      <c r="E23" t="s">
        <v>170</v>
      </c>
      <c r="F23" t="s">
        <v>172</v>
      </c>
      <c r="G23" s="40" t="s">
        <v>171</v>
      </c>
    </row>
    <row r="24" spans="1:7">
      <c r="A24" t="s">
        <v>217</v>
      </c>
      <c r="B24" t="s">
        <v>107</v>
      </c>
      <c r="C24" t="s">
        <v>226</v>
      </c>
      <c r="D24" t="s">
        <v>227</v>
      </c>
      <c r="E24" t="s">
        <v>228</v>
      </c>
      <c r="F24" t="s">
        <v>300</v>
      </c>
      <c r="G24" s="40" t="s">
        <v>229</v>
      </c>
    </row>
    <row r="25" spans="1:7">
      <c r="A25" s="26" t="s">
        <v>218</v>
      </c>
      <c r="B25" t="s">
        <v>230</v>
      </c>
      <c r="C25" t="s">
        <v>231</v>
      </c>
      <c r="D25" t="s">
        <v>232</v>
      </c>
      <c r="E25" t="s">
        <v>233</v>
      </c>
      <c r="F25" t="s">
        <v>234</v>
      </c>
      <c r="G25" s="40" t="s">
        <v>235</v>
      </c>
    </row>
    <row r="26" spans="1:7">
      <c r="A26" t="s">
        <v>275</v>
      </c>
      <c r="B26" t="s">
        <v>254</v>
      </c>
      <c r="C26" t="s">
        <v>255</v>
      </c>
      <c r="D26" t="s">
        <v>256</v>
      </c>
      <c r="E26" t="s">
        <v>258</v>
      </c>
      <c r="F26" t="s">
        <v>276</v>
      </c>
      <c r="G26" s="40" t="s">
        <v>257</v>
      </c>
    </row>
    <row r="32" spans="1:7">
      <c r="A32" t="s">
        <v>236</v>
      </c>
    </row>
    <row r="34" spans="1:1">
      <c r="A34" t="s">
        <v>246</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L20" sqref="L20"/>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21</v>
      </c>
      <c r="B1" s="21" t="s">
        <v>22</v>
      </c>
      <c r="C1" s="21" t="s">
        <v>23</v>
      </c>
      <c r="D1" s="18" t="s">
        <v>24</v>
      </c>
      <c r="E1" s="17" t="s">
        <v>20</v>
      </c>
      <c r="F1" s="21" t="s">
        <v>17</v>
      </c>
      <c r="G1" s="21" t="s">
        <v>18</v>
      </c>
      <c r="H1" s="21" t="s">
        <v>19</v>
      </c>
      <c r="I1" s="17" t="s">
        <v>41</v>
      </c>
      <c r="J1" s="21" t="s">
        <v>42</v>
      </c>
      <c r="K1" s="19" t="s">
        <v>26</v>
      </c>
      <c r="L1" s="49" t="s">
        <v>44</v>
      </c>
      <c r="M1" s="17" t="s">
        <v>177</v>
      </c>
    </row>
    <row r="2" spans="1:13">
      <c r="A2" s="1"/>
      <c r="B2" s="23"/>
      <c r="C2" s="23"/>
      <c r="D2" s="15"/>
      <c r="E2" s="24"/>
      <c r="F2" s="23"/>
      <c r="G2" s="23"/>
      <c r="H2" s="23"/>
      <c r="I2" s="3"/>
      <c r="J2" s="24"/>
      <c r="K2" s="62"/>
      <c r="L2" s="24"/>
      <c r="M2" s="69"/>
    </row>
    <row r="3" spans="1:13">
      <c r="A3" s="64"/>
      <c r="B3" s="65"/>
      <c r="C3" s="65"/>
      <c r="D3" s="66"/>
      <c r="E3" s="67"/>
      <c r="F3" s="65"/>
      <c r="G3" s="65"/>
      <c r="H3" s="65"/>
      <c r="I3" s="68"/>
      <c r="J3" s="24"/>
      <c r="K3" s="62"/>
      <c r="L3" s="24"/>
      <c r="M3" s="69"/>
    </row>
    <row r="4" spans="1:13">
      <c r="A4" s="1"/>
      <c r="B4" s="23"/>
      <c r="C4" s="23"/>
      <c r="D4" s="15"/>
      <c r="E4" s="24"/>
      <c r="F4" s="23"/>
      <c r="G4" s="23"/>
      <c r="H4" s="23"/>
      <c r="I4" s="3"/>
      <c r="J4" s="24"/>
      <c r="K4" s="62"/>
      <c r="L4" s="24"/>
      <c r="M4" s="69"/>
    </row>
    <row r="5" spans="1:13">
      <c r="A5" s="1"/>
      <c r="B5" s="23"/>
      <c r="C5" s="23"/>
      <c r="D5" s="15"/>
      <c r="E5" s="24"/>
      <c r="F5" s="23"/>
      <c r="G5" s="23"/>
      <c r="H5" s="23"/>
      <c r="I5" s="3"/>
      <c r="J5" s="24"/>
      <c r="K5" s="62"/>
      <c r="L5" s="24"/>
      <c r="M5" s="69"/>
    </row>
    <row r="6" spans="1:13">
      <c r="A6" s="1"/>
      <c r="B6" s="23"/>
      <c r="C6" s="23"/>
      <c r="D6" s="15"/>
      <c r="E6" s="24"/>
      <c r="F6" s="23"/>
      <c r="G6" s="23"/>
      <c r="H6" s="23"/>
      <c r="I6" s="3"/>
      <c r="J6" s="24"/>
      <c r="K6" s="62"/>
      <c r="L6" s="24"/>
      <c r="M6" s="69"/>
    </row>
    <row r="7" spans="1:13">
      <c r="A7" s="1"/>
      <c r="B7" s="23"/>
      <c r="C7" s="23"/>
      <c r="D7" s="15"/>
      <c r="E7" s="24"/>
      <c r="F7" s="23"/>
      <c r="G7" s="23"/>
      <c r="H7" s="23"/>
      <c r="I7" s="3"/>
      <c r="J7" s="24"/>
      <c r="K7" s="62"/>
      <c r="L7" s="24"/>
      <c r="M7" s="69"/>
    </row>
    <row r="8" spans="1:13">
      <c r="A8" s="1"/>
      <c r="B8" s="23"/>
      <c r="C8" s="23"/>
      <c r="D8" s="15"/>
      <c r="E8" s="24"/>
      <c r="F8" s="23"/>
      <c r="G8" s="23"/>
      <c r="H8" s="23"/>
      <c r="I8" s="3"/>
      <c r="J8" s="24"/>
      <c r="K8" s="62"/>
      <c r="L8" s="24"/>
      <c r="M8" s="69"/>
    </row>
    <row r="9" spans="1:13">
      <c r="A9" s="69"/>
      <c r="B9" s="24"/>
      <c r="C9" s="24"/>
      <c r="D9" s="69"/>
      <c r="E9" s="24"/>
      <c r="F9" s="24"/>
      <c r="G9" s="24"/>
      <c r="H9" s="24"/>
      <c r="I9" s="3"/>
      <c r="J9" s="24"/>
      <c r="K9" s="62"/>
      <c r="L9" s="24"/>
      <c r="M9" s="69"/>
    </row>
    <row r="10" spans="1:13" s="70" customFormat="1">
      <c r="A10" s="1"/>
      <c r="B10" s="23"/>
      <c r="C10" s="23"/>
      <c r="D10" s="1"/>
      <c r="E10" s="23"/>
      <c r="F10" s="23"/>
      <c r="G10" s="23"/>
      <c r="H10" s="23"/>
      <c r="I10" s="3"/>
      <c r="J10" s="24"/>
      <c r="K10" s="62"/>
      <c r="L10" s="23"/>
      <c r="M10" s="69"/>
    </row>
    <row r="11" spans="1:13" s="70" customFormat="1">
      <c r="A11" s="1"/>
      <c r="B11" s="23"/>
      <c r="C11" s="23"/>
      <c r="D11" s="1"/>
      <c r="E11" s="23"/>
      <c r="F11" s="23"/>
      <c r="G11" s="23"/>
      <c r="H11" s="23"/>
      <c r="I11" s="3"/>
      <c r="J11" s="24"/>
      <c r="K11" s="62"/>
      <c r="L11" s="23"/>
      <c r="M11" s="69"/>
    </row>
    <row r="12" spans="1:13" s="70" customFormat="1">
      <c r="A12" s="23"/>
      <c r="B12" s="23"/>
      <c r="C12" s="23"/>
      <c r="D12" s="23"/>
      <c r="E12" s="23"/>
      <c r="F12" s="23"/>
      <c r="G12" s="23"/>
      <c r="H12" s="23"/>
      <c r="I12" s="23"/>
      <c r="J12" s="23"/>
      <c r="K12" s="62"/>
      <c r="L12" s="23"/>
      <c r="M12" s="69"/>
    </row>
    <row r="13" spans="1:13" s="70" customFormat="1">
      <c r="A13" s="23"/>
      <c r="B13" s="23"/>
      <c r="C13" s="23"/>
      <c r="D13" s="23"/>
      <c r="E13" s="23"/>
      <c r="F13" s="23"/>
      <c r="G13" s="23"/>
      <c r="H13" s="23"/>
      <c r="I13" s="23"/>
      <c r="J13" s="23"/>
      <c r="K13" s="62"/>
      <c r="L13" s="23"/>
      <c r="M13" s="69"/>
    </row>
  </sheetData>
  <autoFilter ref="A1:M1" xr:uid="{D60CF029-A45F-4B09-BEA1-AAAF1A79F49F}">
    <sortState xmlns:xlrd2="http://schemas.microsoft.com/office/spreadsheetml/2017/richdata2" ref="A2:M35">
      <sortCondition ref="C1"/>
    </sortState>
  </autoFilter>
  <conditionalFormatting sqref="A1">
    <cfRule type="duplicateValues" dxfId="4" priority="55"/>
  </conditionalFormatting>
  <conditionalFormatting sqref="A2">
    <cfRule type="duplicateValues" dxfId="3" priority="2"/>
  </conditionalFormatting>
  <conditionalFormatting sqref="A3:A9">
    <cfRule type="duplicateValues" dxfId="2" priority="21"/>
  </conditionalFormatting>
  <conditionalFormatting sqref="A3:A1048576 A1">
    <cfRule type="duplicateValues" dxfId="1" priority="8"/>
  </conditionalFormatting>
  <conditionalFormatting sqref="K2:K13">
    <cfRule type="containsText" dxfId="0" priority="1" operator="containsText" text="Click HERE to apply">
      <formula>NOT(ISERROR(SEARCH("Click HERE to apply",K2)))</formula>
    </cfRule>
  </conditionalFormatting>
  <pageMargins left="0.7" right="0.7" top="0.75" bottom="0.75" header="0.3" footer="0.3"/>
</worksheet>
</file>

<file path=docMetadata/LabelInfo.xml><?xml version="1.0" encoding="utf-8"?>
<clbl:labelList xmlns:clbl="http://schemas.microsoft.com/office/2020/mipLabelMetadata">
  <clbl:label id="{34af72ce-cc13-4953-b9ba-4cca0e04b883}" enabled="1" method="Standard" siteId="{102d0191-eeae-4761-b1cb-1a83e86ef4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28MAY2026</vt:lpstr>
      <vt:lpstr>Tours Closed</vt:lpstr>
      <vt:lpstr>Tours Added</vt:lpstr>
      <vt:lpstr>CONCAT Codes</vt:lpstr>
      <vt:lpstr>Tours to be Updated</vt:lpstr>
      <vt:lpstr>'ADOS Tours Updated 28MAY2026'!Print_Area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2026-05-28T13:47:31Z</dcterms:modified>
</cp:coreProperties>
</file>