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431442F6-EDB4-4273-9C9E-2CBDC8B62082}" xr6:coauthVersionLast="47" xr6:coauthVersionMax="47" xr10:uidLastSave="{00000000-0000-0000-0000-000000000000}"/>
  <bookViews>
    <workbookView xWindow="28680" yWindow="-2835" windowWidth="29040" windowHeight="15720" tabRatio="707" activeTab="1" xr2:uid="{00000000-000D-0000-FFFF-FFFF00000000}"/>
  </bookViews>
  <sheets>
    <sheet name="Instructions" sheetId="4" r:id="rId1"/>
    <sheet name="ADOS Tours Updated 23APR2026"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23APR2026'!$A$1:$L$84</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23APR2026'!$A$1:$L$1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3" l="1"/>
  <c r="K5" i="3"/>
  <c r="K4" i="3"/>
  <c r="K3" i="3"/>
  <c r="K2" i="3"/>
  <c r="K121" i="1"/>
  <c r="K120" i="1"/>
  <c r="K119" i="1"/>
  <c r="K118" i="1"/>
  <c r="K117" i="1"/>
  <c r="K5" i="2"/>
  <c r="K4" i="2"/>
  <c r="K3" i="2"/>
  <c r="K2" i="2"/>
  <c r="K116" i="1"/>
  <c r="K36" i="1"/>
  <c r="K26" i="1"/>
  <c r="K115" i="1"/>
  <c r="K25" i="1"/>
  <c r="K102" i="1"/>
  <c r="K88" i="1"/>
  <c r="K50" i="1"/>
  <c r="K61" i="1"/>
  <c r="K31" i="1"/>
  <c r="K67" i="1"/>
  <c r="K49" i="1"/>
  <c r="K93" i="1"/>
  <c r="K38" i="1"/>
  <c r="K101" i="1"/>
  <c r="K30" i="1"/>
  <c r="K62" i="1"/>
  <c r="K32" i="1"/>
  <c r="K48" i="1"/>
  <c r="K59" i="1"/>
  <c r="K51" i="1"/>
  <c r="K3" i="1"/>
  <c r="K37" i="1"/>
  <c r="K92" i="1"/>
  <c r="K60" i="1"/>
  <c r="K47" i="1"/>
  <c r="K46" i="1"/>
  <c r="K100" i="1"/>
  <c r="K72" i="1"/>
  <c r="K71" i="1"/>
  <c r="K70" i="1"/>
  <c r="K69" i="1"/>
  <c r="K68" i="1"/>
  <c r="K24" i="1"/>
  <c r="K23" i="1"/>
  <c r="K22" i="1"/>
  <c r="K104" i="1"/>
  <c r="K45" i="1"/>
  <c r="K66" i="1"/>
  <c r="K21" i="1"/>
  <c r="K99" i="1"/>
  <c r="K98" i="1"/>
  <c r="K114" i="1"/>
  <c r="K44" i="1"/>
  <c r="K20" i="1"/>
  <c r="K19" i="1"/>
  <c r="K18" i="1"/>
  <c r="K78" i="1"/>
  <c r="K17" i="1"/>
  <c r="K16" i="1"/>
  <c r="K15" i="1"/>
  <c r="K14" i="1"/>
  <c r="K13" i="1"/>
  <c r="K12" i="1"/>
  <c r="K77" i="1"/>
  <c r="K76" i="1"/>
  <c r="K75" i="1"/>
  <c r="K85" i="1"/>
  <c r="K84" i="1"/>
  <c r="K11" i="1"/>
  <c r="K2" i="1"/>
  <c r="K53" i="1"/>
  <c r="K58" i="1"/>
  <c r="K57" i="1"/>
  <c r="K56" i="1"/>
  <c r="K55" i="1"/>
  <c r="K54" i="1"/>
  <c r="K97" i="1"/>
  <c r="K10" i="1"/>
  <c r="K9" i="1"/>
  <c r="K8" i="1" l="1"/>
  <c r="K35" i="1"/>
  <c r="K113" i="1"/>
  <c r="K112" i="1"/>
  <c r="K111" i="1"/>
  <c r="K110" i="1"/>
  <c r="K109" i="1"/>
  <c r="K108" i="1"/>
  <c r="K107" i="1"/>
  <c r="K106" i="1"/>
  <c r="K91" i="1"/>
  <c r="K43" i="1"/>
  <c r="K94" i="1"/>
  <c r="K42" i="1"/>
  <c r="K41" i="1"/>
  <c r="K40" i="1"/>
  <c r="K29" i="1"/>
  <c r="K73" i="1"/>
  <c r="K64" i="1"/>
  <c r="K74" i="1"/>
  <c r="K39" i="1"/>
  <c r="K65" i="1"/>
  <c r="K63" i="1"/>
  <c r="K28" i="1"/>
  <c r="K90" i="1"/>
  <c r="K89" i="1"/>
  <c r="K83" i="1"/>
  <c r="K7" i="1"/>
  <c r="K103" i="1"/>
  <c r="K33" i="1"/>
  <c r="K105" i="1"/>
  <c r="K4" i="1"/>
  <c r="K5" i="1"/>
  <c r="K6" i="1"/>
  <c r="K27" i="1"/>
  <c r="K34" i="1"/>
  <c r="K79" i="1"/>
  <c r="K80" i="1"/>
  <c r="K86" i="1"/>
  <c r="K87" i="1"/>
  <c r="K96" i="1"/>
  <c r="K95" i="1"/>
  <c r="K81" i="1"/>
  <c r="K82" i="1"/>
  <c r="K52" i="1"/>
  <c r="R2" i="3"/>
  <c r="R3" i="3"/>
  <c r="R4" i="3"/>
  <c r="R5" i="3"/>
  <c r="R6" i="3"/>
  <c r="R7" i="3"/>
  <c r="R8" i="3"/>
  <c r="R9" i="3"/>
  <c r="R10" i="3"/>
  <c r="R11" i="3"/>
  <c r="R12" i="3"/>
  <c r="R13" i="3"/>
  <c r="R14" i="3"/>
  <c r="R15" i="3"/>
  <c r="R16" i="3"/>
  <c r="R17" i="3"/>
  <c r="R18" i="3"/>
  <c r="R19" i="3"/>
  <c r="R20" i="3"/>
  <c r="R21" i="3"/>
  <c r="R22" i="3"/>
  <c r="R23" i="3"/>
  <c r="R24" i="3"/>
  <c r="R25" i="3"/>
  <c r="N2" i="3"/>
  <c r="N3" i="3"/>
  <c r="N4" i="3"/>
  <c r="P25" i="3" l="1"/>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<sst xmlns="http://schemas.openxmlformats.org/spreadsheetml/2006/main" count="1587" uniqueCount="705">
  <si>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</si>
  <si>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</si>
  <si>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</si>
  <si>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</si>
  <si>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</si>
  <si>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</si>
  <si>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</si>
  <si>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</si>
  <si>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</si>
  <si>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</si>
  <si>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</si>
  <si>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</si>
  <si>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</si>
  <si>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</si>
  <si>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</si>
  <si>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</si>
  <si>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</si>
  <si>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</si>
  <si>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</si>
  <si>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</si>
  <si>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</si>
  <si>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</si>
  <si>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</si>
  <si>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</si>
  <si>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</si>
  <si>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</si>
  <si>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</si>
  <si>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</si>
  <si>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</si>
  <si>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</si>
  <si>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</si>
  <si>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</si>
  <si>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</si>
  <si>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</si>
  <si>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</si>
  <si>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</si>
  <si>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</si>
  <si>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</si>
  <si>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</si>
  <si>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O3:O4</t>
  </si>
  <si>
    <t>O4</t>
  </si>
  <si>
    <t>Defense Counterintelligence &amp; Security Agency</t>
  </si>
  <si>
    <t>UT</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</si>
  <si>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</si>
  <si>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</si>
  <si>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</si>
  <si>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</si>
  <si>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</si>
  <si>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</si>
  <si>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</si>
  <si>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</si>
  <si>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</si>
  <si>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</si>
  <si>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</si>
  <si>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</si>
  <si>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</si>
  <si>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</si>
  <si>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</si>
  <si>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</si>
  <si>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</si>
  <si>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</si>
  <si>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</si>
  <si>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</si>
  <si>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</si>
  <si>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</si>
  <si>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</si>
  <si>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</si>
  <si>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</si>
  <si>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</si>
  <si>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</si>
  <si>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</si>
  <si>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</si>
  <si>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</si>
  <si>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</si>
  <si>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</si>
  <si>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</si>
  <si>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</si>
  <si>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</si>
  <si>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</si>
  <si>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</si>
  <si>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</si>
  <si>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</si>
  <si>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</si>
  <si>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</si>
  <si>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</si>
  <si>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</si>
  <si>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</si>
  <si>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</si>
  <si>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</si>
  <si>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</si>
  <si>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</si>
  <si>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</si>
  <si>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</si>
  <si>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</si>
  <si>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</si>
  <si>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</si>
  <si>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</si>
  <si>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</si>
  <si>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</si>
  <si>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</si>
  <si>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</si>
  <si>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</si>
  <si>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</si>
  <si>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</si>
  <si>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</si>
  <si>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</si>
  <si>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</si>
  <si>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</si>
  <si>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</si>
  <si>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</si>
  <si>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</si>
  <si>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</si>
  <si>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</si>
  <si>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</si>
  <si>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</si>
  <si>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</si>
  <si>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</si>
  <si>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</si>
  <si>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</si>
  <si>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</si>
  <si>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</si>
  <si>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</si>
  <si>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</si>
  <si>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</si>
  <si>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</si>
  <si>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</si>
  <si>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</si>
  <si>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</si>
  <si>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</si>
  <si>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</si>
  <si>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</si>
  <si>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</si>
  <si>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</si>
  <si>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</si>
  <si>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</si>
  <si>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</si>
  <si>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</si>
  <si>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</si>
  <si>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</si>
  <si>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</si>
  <si>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</si>
  <si>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</si>
  <si>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</si>
  <si>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</si>
  <si>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</si>
  <si>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</si>
  <si>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</si>
  <si>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</si>
  <si>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</si>
  <si>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</si>
  <si>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Scott AFB</t>
  </si>
  <si>
    <t>IL</t>
  </si>
  <si>
    <t>&lt;br /&gt; &lt;br /&gt; &lt;strong&gt;To apply, contact: &lt;a href="mailto:</t>
  </si>
  <si>
    <t>E5:E6:E7:E8</t>
  </si>
  <si>
    <t>E7</t>
  </si>
  <si>
    <t>Indianapolis</t>
  </si>
  <si>
    <t>Military Police</t>
  </si>
  <si>
    <t>E2:E3:E4:E5</t>
  </si>
  <si>
    <t>DLA Energy – Americas</t>
  </si>
  <si>
    <t>USACE - Omaha District (NWO)</t>
  </si>
  <si>
    <t>Multiple</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</si>
  <si>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</si>
  <si>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</si>
  <si>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</si>
  <si>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</si>
  <si>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</si>
  <si>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</si>
  <si>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</si>
  <si>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Air Combat Command</t>
  </si>
  <si>
    <t>Eglin AFB</t>
  </si>
  <si>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</si>
  <si>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</si>
  <si>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</si>
  <si>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</si>
  <si>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</si>
  <si>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</si>
  <si>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</si>
  <si>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</si>
  <si>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</si>
  <si>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</si>
  <si>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</si>
  <si>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</si>
  <si>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</si>
  <si>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MA</t>
  </si>
  <si>
    <t>DCSA - OCFO</t>
  </si>
  <si>
    <t>JMC-Tooele Army Depot</t>
  </si>
  <si>
    <t>Tooele</t>
  </si>
  <si>
    <t>SD</t>
  </si>
  <si>
    <t>Construction Control Representative</t>
  </si>
  <si>
    <t>E6:E7:E8:W1:W2</t>
  </si>
  <si>
    <t>JMC-Crane Army Ammunition Activity</t>
  </si>
  <si>
    <t>25-6340</t>
  </si>
  <si>
    <t>Mobile Equipment Operator</t>
  </si>
  <si>
    <t>25-6359</t>
  </si>
  <si>
    <t>Safety and Occupational Health Specialist</t>
  </si>
  <si>
    <t>Monaca</t>
  </si>
  <si>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</si>
  <si>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Boyers</t>
  </si>
  <si>
    <t>Operations Research Analyst</t>
  </si>
  <si>
    <t>25-6404</t>
  </si>
  <si>
    <t>Business Management Analyst</t>
  </si>
  <si>
    <t>E4:E5:E6:E7:E8:E9:O1:O2:O3:O4:O5:W1:W2:W3:W4:W5</t>
  </si>
  <si>
    <t>25-6410</t>
  </si>
  <si>
    <t>Machine Tool Operator</t>
  </si>
  <si>
    <t>25-6411</t>
  </si>
  <si>
    <t>25-6427</t>
  </si>
  <si>
    <t>Power Plant Electrician</t>
  </si>
  <si>
    <t>E4:E5:E6:E7:E8:W1:W2:W3:W4</t>
  </si>
  <si>
    <t>Pierre</t>
  </si>
  <si>
    <t>25-6428</t>
  </si>
  <si>
    <t>Power Plant Mechanic</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</si>
  <si>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</si>
  <si>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</si>
  <si>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t>SMSgt Dennis Tallent</t>
  </si>
  <si>
    <t>Contracting Specialist</t>
  </si>
  <si>
    <t>E2:E3:E4:E5:E6</t>
  </si>
  <si>
    <t>USTRANSCOM</t>
  </si>
  <si>
    <t>25-6341</t>
  </si>
  <si>
    <t>Purchasing Agent</t>
  </si>
  <si>
    <t>USACE - San Francisco District (SPN)</t>
  </si>
  <si>
    <t>San Francisco</t>
  </si>
  <si>
    <t>25-6474</t>
  </si>
  <si>
    <t>Program Analyst</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</si>
  <si>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</si>
  <si>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DCSA - Mid Atlantic Region</t>
  </si>
  <si>
    <t>Alexandria</t>
  </si>
  <si>
    <t>25-6501</t>
  </si>
  <si>
    <t>Integration Analyst</t>
  </si>
  <si>
    <t>25-6503</t>
  </si>
  <si>
    <t>AH-64D Maintenance Test Pilot</t>
  </si>
  <si>
    <t>W2:W3:W4</t>
  </si>
  <si>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</si>
  <si>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</si>
  <si>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t>E6</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</si>
  <si>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</si>
  <si>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</si>
  <si>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</si>
  <si>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</si>
  <si>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</si>
  <si>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</si>
  <si>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</si>
  <si>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</si>
  <si>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</si>
  <si>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</si>
  <si>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</si>
  <si>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</si>
  <si>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</si>
  <si>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</si>
  <si>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</si>
  <si>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</si>
  <si>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</si>
  <si>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</si>
  <si>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</si>
  <si>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t>dfas.indianapolis-in.zh.mbx.pfi@mail.mil</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</si>
  <si>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</si>
  <si>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</si>
  <si>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</si>
  <si>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DLA Energy</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</si>
  <si>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</si>
  <si>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</si>
  <si>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</si>
  <si>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</si>
  <si>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</si>
  <si>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t>•</t>
  </si>
  <si>
    <t>USACE - Albuquerque District (SPA)</t>
  </si>
  <si>
    <t>Albuquerque</t>
  </si>
  <si>
    <t>NM</t>
  </si>
  <si>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</si>
  <si>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25-6562</t>
  </si>
  <si>
    <t>Explosives Operator</t>
  </si>
  <si>
    <t>AH-64 Armament/Electronics/Avionics Repairer</t>
  </si>
  <si>
    <t>Houston</t>
  </si>
  <si>
    <t>SSG</t>
  </si>
  <si>
    <t>Holly</t>
  </si>
  <si>
    <t>Tilley</t>
  </si>
  <si>
    <t>SSG Holly Tilley</t>
  </si>
  <si>
    <t>holly.c.tilley.mil@mail.mil</t>
  </si>
  <si>
    <t>25-6601</t>
  </si>
  <si>
    <t>Electronics Technician</t>
  </si>
  <si>
    <t>E4:E5:E6:O1:O2:W1:W2</t>
  </si>
  <si>
    <t>25-6602</t>
  </si>
  <si>
    <t>Supply Specialist</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</si>
  <si>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</si>
  <si>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</si>
  <si>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</si>
  <si>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O2:O3:O4</t>
  </si>
  <si>
    <t>25-6610</t>
  </si>
  <si>
    <t>USACE - New Orleans District (MVN)</t>
  </si>
  <si>
    <t>Executive Assistant</t>
  </si>
  <si>
    <t>O3</t>
  </si>
  <si>
    <t>New Orleans</t>
  </si>
  <si>
    <t>LA</t>
  </si>
  <si>
    <t>USACE - Los Angeles District (SPL)</t>
  </si>
  <si>
    <t>Project Manager</t>
  </si>
  <si>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</si>
  <si>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</si>
  <si>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Tilley, Holly C</t>
  </si>
  <si>
    <t>463-298-4362</t>
  </si>
  <si>
    <t>25-6629</t>
  </si>
  <si>
    <t>Secretary of the Air Force</t>
  </si>
  <si>
    <t>SAF - IARC - AFSAT</t>
  </si>
  <si>
    <t>F-16 Instructor Pilot</t>
  </si>
  <si>
    <t>Morocco</t>
  </si>
  <si>
    <t>Operations NCO</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</si>
  <si>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</si>
  <si>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t>25-6646</t>
  </si>
  <si>
    <t>ACC-USAFWC-53 WG-68 EWS</t>
  </si>
  <si>
    <t>Fighter Electronic Warfare Test SME</t>
  </si>
  <si>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</si>
  <si>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Military Security Force</t>
  </si>
  <si>
    <t>E3:E4:E5</t>
  </si>
  <si>
    <t>O4:O5</t>
  </si>
  <si>
    <t>25-6655</t>
  </si>
  <si>
    <t>DISA - RE33</t>
  </si>
  <si>
    <t>SCRM Analyst</t>
  </si>
  <si>
    <t>Camp Dawson</t>
  </si>
  <si>
    <t>WV</t>
  </si>
  <si>
    <t>25-6663</t>
  </si>
  <si>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</si>
  <si>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</si>
  <si>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</si>
  <si>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leanne.felvus-webb.mil@mail.mil</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</si>
  <si>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</si>
  <si>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</si>
  <si>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</si>
  <si>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t>Ben Guerir AB, Marrakesh</t>
  </si>
  <si>
    <t>26-6013</t>
  </si>
  <si>
    <t>DLA - Distribution J3</t>
  </si>
  <si>
    <t>Executive Officer</t>
  </si>
  <si>
    <t>Red River</t>
  </si>
  <si>
    <t>26-6014</t>
  </si>
  <si>
    <t>26-6019</t>
  </si>
  <si>
    <t>Judge Advocate</t>
  </si>
  <si>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  NOTE: Enter full duty description for duties, roles, and responsibilities. This is used for requesting tours in Tour of Duty for Army and M4S for Air Force. Use real language that service members will understand (i.e. not a USAJobs type description). This also helps us recruit and send targeted emails to those that have the skill sets you want.</t>
    </r>
  </si>
  <si>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</si>
  <si>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r>
      <rPr>
        <b/>
        <sz val="11"/>
        <color rgb="FF000000"/>
        <rFont val="Calibri"/>
        <family val="2"/>
        <scheme val="minor"/>
      </rPr>
      <t>26-6013, Length 1 Year:</t>
    </r>
    <r>
      <rPr>
        <sz val="11"/>
        <color indexed="8"/>
        <rFont val="Calibri"/>
        <family val="2"/>
        <scheme val="minor"/>
      </rPr>
      <t xml:space="preserve">
Responsible for focus on strategy and planning the implementation of DDRT's programs such WMS, LIP, inventory control plan, manpower, budget, union matters, re-warehousing project, APLs, etc. 
Providing support and oversight for special projects and initiatives i.e., Re-warehousing, MILCONs, ADPs, Engines PSCC visits Planning, coordinating and leading meetings and workshops, working groups.
Responsible for assessing section procedures, planning timelines, SOPs compliance, assembling and coaching the section leaders ensuring a coordinated and synchronized training plan each month, inventory plan, and supply economy.
Responsible for directing efforts associated with the logistical, administrative functions like union memos and presentations. Manages every report that goes outside the organization and to our Distribution Headquarters, including Executive Summaries (EXSUMs), Situation Reports (SITREPs), Command and Staff slide decks, PowerPoint briefs.
Serves as principal assistant to the Command Team and key staff integrator to free the Commander and Deputy from routine details of staff operations. Make sure that situations are solve at the lowest level ensures information flow between the section leaders and the command team.</t>
    </r>
  </si>
  <si>
    <t>USTRANSCOM-ARTRANS-596th BDE 834th BN</t>
  </si>
  <si>
    <t>26-6029</t>
  </si>
  <si>
    <t>Security Guard</t>
  </si>
  <si>
    <t>Operations Officer</t>
  </si>
  <si>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</si>
  <si>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t>26-6037</t>
  </si>
  <si>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</si>
  <si>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</si>
  <si>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</si>
  <si>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</si>
  <si>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</si>
  <si>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</si>
  <si>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</si>
  <si>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</si>
  <si>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</si>
  <si>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</si>
  <si>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</si>
  <si>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</si>
  <si>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</si>
  <si>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</si>
  <si>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</si>
  <si>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</si>
  <si>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</si>
  <si>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t>26-6053</t>
  </si>
  <si>
    <t>Watercraft Operator</t>
  </si>
  <si>
    <t>Omaha</t>
  </si>
  <si>
    <t>NE</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</si>
  <si>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</si>
  <si>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t>26-6044</t>
  </si>
  <si>
    <t>26-6060</t>
  </si>
  <si>
    <t>Materiel Management Specialist</t>
  </si>
  <si>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</si>
  <si>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r>
      <rPr>
        <b/>
        <sz val="11"/>
        <color rgb="FF000000"/>
        <rFont val="Calibri"/>
        <family val="2"/>
        <scheme val="minor"/>
      </rPr>
      <t>25-6410, Length 1 Year:</t>
    </r>
    <r>
      <rPr>
        <sz val="11"/>
        <color indexed="8"/>
        <rFont val="Calibri"/>
        <family val="2"/>
        <scheme val="minor"/>
      </rPr>
      <t xml:space="preserve">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Qualifications: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</si>
  <si>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25-6340, Length 1 Year:</t>
    </r>
    <r>
      <rPr>
        <sz val="11"/>
        <color indexed="8"/>
        <rFont val="Calibri"/>
        <family val="2"/>
        <scheme val="minor"/>
      </rPr>
      <t xml:space="preserve">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Qualifications: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</si>
  <si>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25-6341, Length 1 year:</t>
    </r>
    <r>
      <rPr>
        <sz val="11"/>
        <color indexed="8"/>
        <rFont val="Calibri"/>
        <family val="2"/>
        <scheme val="minor"/>
      </rPr>
      <t xml:space="preserve">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Qualifications: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</si>
  <si>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25-6404, Length 1 Year:</t>
    </r>
    <r>
      <rPr>
        <sz val="11"/>
        <color indexed="8"/>
        <rFont val="Calibri"/>
        <family val="2"/>
        <scheme val="minor"/>
      </rPr>
      <t xml:space="preserve">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</si>
  <si>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25-6411, Length 1 Year:</t>
    </r>
    <r>
      <rPr>
        <sz val="11"/>
        <color indexed="8"/>
        <rFont val="Calibri"/>
        <family val="2"/>
        <scheme val="minor"/>
      </rPr>
      <t xml:space="preserve">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Qualifications: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</si>
  <si>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25-6562, Length 1 Year:</t>
    </r>
    <r>
      <rPr>
        <sz val="11"/>
        <color indexed="8"/>
        <rFont val="Calibri"/>
        <family val="2"/>
        <scheme val="minor"/>
      </rPr>
      <t xml:space="preserve">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Qualifications: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manner.Applicants must email the following documents to holly.c.tilley.mil@mail.mil for consideration***
Professional Resume
Military Bio
Last three evaluations (if applicable)
Soldier Talent Profile (Army Only)</t>
    </r>
  </si>
  <si>
    <t>26-6062</t>
  </si>
  <si>
    <r>
      <rPr>
        <b/>
        <sz val="11"/>
        <color rgb="FF000000"/>
        <rFont val="Calibri"/>
        <family val="2"/>
        <scheme val="minor"/>
      </rPr>
      <t>26-6062,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and vehicular inspections as directed by the Watch Commander or competent authority. SM will perform fixed post security operations located at NASCC perimeter gates and within the CCAD enclave and outlying buildings. Controls access to sensitive/restricted areas where there is potential for breach of security, public safety, or public health. Check and validate credentials for authorized entry into the installation. Provide security over-watch at control points to ensure safety/security of all NASCC/CCAD employees. Provide effective communication and superior customer service to all personnel within the installation. Be responsible for utilizing a variety of technology based systems and must have sufficient working knowledge of Microsoft based products. Civilian experience in security operations or law enforcement is favorable.
</t>
    </r>
    <r>
      <rPr>
        <b/>
        <sz val="11"/>
        <color rgb="FF000000"/>
        <rFont val="Calibri"/>
        <family val="2"/>
        <scheme val="minor"/>
      </rPr>
      <t>Qualifications</t>
    </r>
    <r>
      <rPr>
        <sz val="11"/>
        <color indexed="8"/>
        <rFont val="Calibri"/>
        <family val="2"/>
        <scheme val="minor"/>
      </rPr>
      <t>: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</si>
  <si>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
Applicants must email the following documents to holly.c.tilley.mil@mail.mil for consideration***
Professional Resume
Military Bio
Last three evaluations (if applicable)
Soldier Talent Profile (Army Only)</t>
    </r>
  </si>
  <si>
    <t>USASAC-TMO</t>
  </si>
  <si>
    <t>26-6071</t>
  </si>
  <si>
    <t>26-6072</t>
  </si>
  <si>
    <t>Human Resources NCO</t>
  </si>
  <si>
    <t>26-6073</t>
  </si>
  <si>
    <t>Human Resources Advisor</t>
  </si>
  <si>
    <t>26-6074</t>
  </si>
  <si>
    <t>Joint Force NCO Military Advisor</t>
  </si>
  <si>
    <t>E7:E8</t>
  </si>
  <si>
    <t>26-6076</t>
  </si>
  <si>
    <t>Intel NCO Military Advisor</t>
  </si>
  <si>
    <t>26-6078</t>
  </si>
  <si>
    <t>Counter Intel NCO Military Advisor</t>
  </si>
  <si>
    <t>26-6079</t>
  </si>
  <si>
    <t>Signal Intel NCO Military Advisor</t>
  </si>
  <si>
    <t>26-6080</t>
  </si>
  <si>
    <t>Joint Forces Military Advisor</t>
  </si>
  <si>
    <t>26-6081</t>
  </si>
  <si>
    <t>Signal Intel Military Advisor</t>
  </si>
  <si>
    <t>26-6083</t>
  </si>
  <si>
    <t>266th Range Squadron</t>
  </si>
  <si>
    <t>Link Unit Manager</t>
  </si>
  <si>
    <t>Mountain Home</t>
  </si>
  <si>
    <t>26-6087</t>
  </si>
  <si>
    <t>OPERATIONS OFFICER/S-3</t>
  </si>
  <si>
    <r>
      <rPr>
        <b/>
        <sz val="11"/>
        <color rgb="FF000000"/>
        <rFont val="Calibri"/>
        <family val="2"/>
        <scheme val="minor"/>
      </rPr>
      <t>26-6073,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</si>
  <si>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r>
      <rPr>
        <b/>
        <sz val="11"/>
        <color rgb="FF000000"/>
        <rFont val="Calibri"/>
        <family val="2"/>
        <scheme val="minor"/>
      </rPr>
      <t xml:space="preserve">26-6074, Length 420 days:
</t>
    </r>
    <r>
      <rPr>
        <sz val="11"/>
        <color indexed="8"/>
        <rFont val="Calibri"/>
        <family val="2"/>
        <scheme val="minor"/>
      </rPr>
      <t>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</si>
  <si>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26-6076,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</si>
  <si>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26-6078,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</si>
  <si>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26-6079,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</si>
  <si>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26-6080,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</si>
  <si>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26-6081,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</si>
  <si>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26-6087, Length 1 Year:</t>
    </r>
    <r>
      <rPr>
        <sz val="11"/>
        <color indexed="8"/>
        <rFont val="Calibri"/>
        <family val="2"/>
        <scheme val="minor"/>
      </rPr>
      <t xml:space="preserve">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t>
    </r>
  </si>
  <si>
    <r>
      <rPr>
        <b/>
        <sz val="11"/>
        <color rgb="FF000000"/>
        <rFont val="Calibri"/>
        <family val="2"/>
        <scheme val="minor"/>
      </rPr>
      <t>26-6083, Length 1 Year:</t>
    </r>
    <r>
      <rPr>
        <sz val="11"/>
        <color indexed="8"/>
        <rFont val="Calibri"/>
        <family val="2"/>
        <scheme val="minor"/>
      </rPr>
      <t xml:space="preserve">
Input data into Link 16 Pulse Deconfliction Server (LPDS) for TFA approval. Ensure that the annual TFA waiver process is completed. Member will be the POC for any IDLs and network descriptions for the F-15SG. Assist as the TDLMO liaison and any exercise participation wavers needed for L-16 use. Assist with NDF to support Link 16.
</t>
    </r>
    <r>
      <rPr>
        <b/>
        <sz val="11"/>
        <color rgb="FF000000"/>
        <rFont val="Calibri"/>
        <family val="2"/>
        <scheme val="minor"/>
      </rPr>
      <t>Qualifications</t>
    </r>
    <r>
      <rPr>
        <sz val="11"/>
        <color indexed="8"/>
        <rFont val="Calibri"/>
        <family val="2"/>
        <scheme val="minor"/>
      </rPr>
      <t>:  Link 16 Unit Manager (LUM) Course JT-220 or Multi-TDL Operations Planners Course, JT-201. Member must also hold at a minimum a SECRET clearance.</t>
    </r>
  </si>
  <si>
    <r>
      <rPr>
        <b/>
        <sz val="11"/>
        <color rgb="FF000000"/>
        <rFont val="Calibri"/>
        <family val="2"/>
        <scheme val="minor"/>
      </rPr>
      <t>26-6071,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</si>
  <si>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26-6072,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</si>
  <si>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t>ID</t>
  </si>
  <si>
    <t>26-6095</t>
  </si>
  <si>
    <t>Supply/Parts Warehouse Inventory Assistant</t>
  </si>
  <si>
    <t>26-6097</t>
  </si>
  <si>
    <t>Aviation Maintenance Officer</t>
  </si>
  <si>
    <t>26-6098</t>
  </si>
  <si>
    <t xml:space="preserve">DLA Energy – HQ </t>
  </si>
  <si>
    <t>26-6103</t>
  </si>
  <si>
    <t>TACOM-Anniston</t>
  </si>
  <si>
    <t>Traffic Management Specialist</t>
  </si>
  <si>
    <t>Anniston</t>
  </si>
  <si>
    <t>AL</t>
  </si>
  <si>
    <t>26-6109</t>
  </si>
  <si>
    <t>Quality Assurance Representative</t>
  </si>
  <si>
    <t>E6:O1:W1</t>
  </si>
  <si>
    <t>26-6111</t>
  </si>
  <si>
    <t>Crane Operator</t>
  </si>
  <si>
    <t>26-6112</t>
  </si>
  <si>
    <t>26-6113</t>
  </si>
  <si>
    <t>Lock and Dam Equipment Mechanic</t>
  </si>
  <si>
    <t>26-6114</t>
  </si>
  <si>
    <t>Lock and Dam Operator</t>
  </si>
  <si>
    <t>26-6115</t>
  </si>
  <si>
    <r>
      <rPr>
        <b/>
        <sz val="11"/>
        <color rgb="FF000000"/>
        <rFont val="Calibri"/>
        <family val="2"/>
        <scheme val="minor"/>
      </rPr>
      <t>26-6095, Length 60 days:</t>
    </r>
    <r>
      <rPr>
        <sz val="11"/>
        <color indexed="8"/>
        <rFont val="Calibri"/>
        <family val="2"/>
        <scheme val="minor"/>
      </rPr>
      <t xml:space="preserve">
The Supply / Parts Warehouse Inventory Assistant is responsible for assisting Republic of Singapore Air Force
(RSAF) logistics section complete 100% inventory. Assistant will receive a full orientation for inventory methods and
procedures prior to executing duties. Assistants are responsible for completing all assigned inventory activities and providing accurate reporting. Key tasks include accurate physical inventory, completion of all inventory documents,
and reporting any discrepancies to RSAF supply team. Supply specialist (92Y/A) preferred but experience conducting inventories at a minimum. 
Augmentee Logistics Support: Responsible for augmenting United States Army Flight Training Detachment's (USAFTD) facilitation of the RSAF annual inventory. All augmentees will report directly to USAFTD personnel and work alongside RSAF supply team. Inventory assistants will receive daily targets in order to meet timelines. Warehouse is located at Silver Bell Army Heliport. Lodging, meals, and travel through DTS will be provided. Inventory activities will occur Monday - Saturday, 0900-1700. Applicants should possess proper military bearing, appearance, discipline, and the ability to work in a multicultural environment, as well as the motivation to work with their home unit to attain the required documentation for their application.</t>
    </r>
  </si>
  <si>
    <r>
      <rPr>
        <b/>
        <sz val="11"/>
        <color rgb="FF000000"/>
        <rFont val="Calibri"/>
        <family val="2"/>
        <scheme val="minor"/>
      </rPr>
      <t>26-6097, Length 1 year:</t>
    </r>
    <r>
      <rPr>
        <sz val="11"/>
        <color indexed="8"/>
        <rFont val="Calibri"/>
        <family val="2"/>
        <scheme val="minor"/>
      </rPr>
      <t xml:space="preserve">
Aviation Maintenance Officer (AMO) for the United States Army Flight Training Detachment (USAFTD) - Peace Vanguard, a Republic of Singapore Air Force (RSAF) foreign military sales (FMS) program in Marana, AZ. Supervise and mentor thirty-six US Aviation maintenance personnel. Responsible for coordinating and facilitating scheduled, unscheduled, and back shop maintenance for six AH-64Ds, owned and operated by RSAF. Work closely with Singapore logistics and maintenance personnel for aircraft management, maintenance production, and staff coordination IOT maximize maintenance resources. Oversee the planning and execution of aviation maintenance activities supporting multi-national exercises including live-fire gunnery, joint air-ground integration, and integrated multi-platform close air support. Develop, supervise, and execute DART plan alongside RSAF recovery team. One year of aviation maintenance experience required. 15D with Aviation Maintenance Officer Course (AMOC) preferred. Unit will schedule AMOC ground course for selected candidate if not already qualified. AH-64D qualified candidates will be designated FAC 2. UH-60 and UH-72 qualified candidates will be designated FAC 3. All other
aircraft qualified candidates will be designated FAC 4.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</si>
  <si>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26-6098, Length 1 year:</t>
    </r>
    <r>
      <rPr>
        <sz val="11"/>
        <color indexed="8"/>
        <rFont val="Calibri"/>
        <family val="2"/>
        <scheme val="minor"/>
      </rPr>
      <t xml:space="preserve">
The incumbent will be responsible for reviewing, validating and submitting civilian and military position description requests in HR system.  Assist and recommend workforce alignment changes.  Review, validate, and process mission and functions for DLA Energy to include creating organization charts and general orders.  Submit personnel actions after validating and ensuring for accuracy, tracking until completion.  Update tracking reports, excel reports, and manpower reports.  Utilize Forth Estate Manpower tracking System to ensure billets are up to date.  Maintain records.  Submit and track requests requiring Command approval.
Qualifications:  Security Clearance: Secret</t>
    </r>
  </si>
  <si>
    <r>
      <rPr>
        <b/>
        <sz val="11"/>
        <color rgb="FF000000"/>
        <rFont val="Calibri"/>
        <family val="2"/>
        <scheme val="minor"/>
      </rPr>
      <t>26-6103, Length 1 Year:</t>
    </r>
    <r>
      <rPr>
        <sz val="11"/>
        <color indexed="8"/>
        <rFont val="Calibri"/>
        <family val="2"/>
        <scheme val="minor"/>
      </rPr>
      <t xml:space="preserve">
Serves as Traffic Management Specialist (88N) in the Directorate Production Management. Plans, coordinates and controls materials and equipment moves by air, rail, motor, military convoy, etc. Develops and implements policies related to unit movement of cargoes for deployment contingency, rail, truck, aircraft shipments to support CONUS AND OCONUS Position receives and reviews shipment and movement directives or movement authorizations issued by higher headquarters and depot customers; prepares movement and loading plans; and determines materials, personnel, and equipment requirements to execute the shipment schedule on time. Develops load plans for movement of material to include keeping a master electronic file of all material moving from Anniston Army Depot. Reviews all related transportation regulations, including movement phases and time requirements, technical manuals, technical bulletins, USTRANS COM unit state transportation command field manuals, pamphlets, safety messages, and other materials to ensure the accuracy of documents implementation as directed. Serves as Anniston Army Depot primary point of contact for AMC and TACOM during the development and execution of movement and shipping plans. Provides technical expertise and guidance on all shipping movements by reviewing, validating and coordinating movements with shipping and mobilization movement plans provided by AMC and TACOM. Monitors rail movement and approves rail and aircraft loading plans to ensure the efficient use of rail cars and aircraft and continually monitors shipment for delay. Makes arrangements to ensure that necessary personnel and equipment are available for a safe and timely load out and movement. Pulls automated reports from SYNCADA and Cargo Movement Operation System (CMOS) in order to review these transactions and apply them to the Integrated Booking System (IBS) to review multiple carrier accounts for errors and financial reports are pulled and sent to IBO in order to verify accountability from a funds perspective to monitor payments sent to Shipping Carrier and funds spent by organization. Advises transportation and shipping personnel, as well as senior ANAD management on the requirements to certify delivery of materials and payment sent to carrier.
Qualifications:  Broad knowledge of the operations, practices, and policies of the organization's functional or program activities, such as supply to develop, integrate, and coordinate transportation plans and programs. Comprehensive knowledge of a wide range of traffic management policies and practices in a specialized function to support traffic management procurement, dedicated truck or air carrier service, foreign military sales and material management for supply depots.</t>
    </r>
  </si>
  <si>
    <r>
      <rPr>
        <b/>
        <sz val="11"/>
        <color rgb="FF000000"/>
        <rFont val="Calibri"/>
        <family val="2"/>
        <scheme val="minor"/>
      </rPr>
      <t>26-6111, Length 1 year:</t>
    </r>
    <r>
      <rPr>
        <sz val="11"/>
        <color indexed="8"/>
        <rFont val="Calibri"/>
        <family val="2"/>
        <scheme val="minor"/>
      </rPr>
      <t xml:space="preserve">
Operates barge-mounted cranes (approximately 100–140-ton capacity with various size buckets and various length
booms) required in the maintenance of navigation locks and dams and navigation channels, performing difficult
operations where maneuverability is restricted and accuracy is critical. Uses such attachments as clamshell bucket,
orange-peel bucket, drag bucket, and pile driving hammer on friction type machine. Blocks and headache ball will be
used on friction and hydraulic type cranes. Determines length and angle of boom and proper positioning of crane for
all work performed. As required, operates other types of cranes for which authorized. The general scope of work tends
to vary according to season of year. The following work assignments are typical of duties performed, i.e., pile driving, duty cycle, de-waterings, rigging/lift plans, operate heavy equipment machinery.
Duty Location:  7400 Leake Ave New Orleans, LA 70118
Qualifications: Crane Operator's Certificate from an accredited (nationally recognized accrediting organization) crane/derrick
operator testing organization; or Qualification by a professionally independent source that qualifies crane operators; or Qualification by the U.S. military; or licensing by a U.S. Government Entity. Once selected, selectee must be
certified and trained on USACE plant prior to commencing work.</t>
    </r>
  </si>
  <si>
    <r>
      <rPr>
        <b/>
        <sz val="11"/>
        <color rgb="FF000000"/>
        <rFont val="Calibri"/>
        <family val="2"/>
        <scheme val="minor"/>
      </rPr>
      <t>26-6112, Length 1 Year:</t>
    </r>
    <r>
      <rPr>
        <sz val="11"/>
        <color indexed="8"/>
        <rFont val="Calibri"/>
        <family val="2"/>
        <scheme val="minor"/>
      </rPr>
      <t xml:space="preserve">
Conducts hydrographic surveys of the district's navigation channels to accurately locate channel deficiencies, sunken vessels and/or other obstructions that may interfere with use of the waterway, uses Differential Global Positioning instrumentation in conjunction with motion-corrected single beam bathymetric systems and hydrographic computer software, analyzes raw survey data, directs the use of equipment
and vessels to gather necessary information on channel conditions, and investigates reported underwater channel
obstructions.
To apply for this position, please email your resume, military bio, three evaluations, and your Soldier Talent profile to SFC Tabitha Ruckman at tabitha.n.ruckman.mil@mail.mil.</t>
    </r>
  </si>
  <si>
    <r>
      <rPr>
        <b/>
        <sz val="11"/>
        <color rgb="FF000000"/>
        <rFont val="Calibri"/>
        <family val="2"/>
        <scheme val="minor"/>
      </rPr>
      <t>26-6113, Length 1 year:</t>
    </r>
    <r>
      <rPr>
        <sz val="11"/>
        <color indexed="8"/>
        <rFont val="Calibri"/>
        <family val="2"/>
        <scheme val="minor"/>
      </rPr>
      <t xml:space="preserve">
Implements and maintains a site-specific program of scheduled inspections, test operations, preventive maintenance, and planned or unplanned emergency repair and replacement of a wide variety of electrical, electronic, hydraulics, and mechanically interrelated/interlocking facility equipment and controls. Equipment controls serviced are typically unique to navigation lock and dam facilities, ranging in age from essentially original equipment to that which is electronic state-of-the-art resulting from major rehabilitation and updating (i.e., variable frequency drives).
Independently schedules day-to-day maintenance and repair work; participates in short-term and long-term preventive
maintenance and repair/replacement planning; performs the most complex troubleshooting, diagnostic maintenance
inspection and repair work; and provides technical direction to other full-time and seasonal lower-graded personnel
assigned to assist in the accomplishment of repair and maintenance work. Overall site responsibility for maintenance and repair operations extends also to maintenance, repair, and replacement of parts, systems, equipment, or basic structure items normally associated with buildings and grounds at the facility. When required, performs locking of boats and dam gate operations. Implements and maintains a program of scheduled and unplanned/ emergency inspections, test operations, preventive maintenance, and repair/replacement of electrical, electronic, hydraulic, and mechanical interrelated/interlocking equipment and controls. Maintains continuing vigilance through personal observation, scheduled maintenance activities, inspections, discussions with operating personnel, and with supervisor to detect changes or variances in equipment functioning, response to operating commands or sounds that may signal.
impending electrical, electronic, mechanical, hydraulic, or pneumatic malfunctions or breakdowns.
To apply for this position, please send your resume, military bio, three evaluations, and your Soldier Talent Profile.</t>
    </r>
  </si>
  <si>
    <r>
      <rPr>
        <b/>
        <sz val="11"/>
        <color rgb="FF000000"/>
        <rFont val="Calibri"/>
        <family val="2"/>
        <scheme val="minor"/>
      </rPr>
      <t>26-6114, Length 1 Year:</t>
    </r>
    <r>
      <rPr>
        <sz val="11"/>
        <color indexed="8"/>
        <rFont val="Calibri"/>
        <family val="2"/>
        <scheme val="minor"/>
      </rPr>
      <t xml:space="preserve">
orks alone or as part of a two-man team during lockages. Handles bow or stern lines, walks lines to proper locations along wall and snubs lines to assist pilot in maneuvering craft into position. Secures towlines to lock wall as required. Operates electrical or electronic gate control to open or close gates at one end of the lock chamber. As necessary during operation, removes debris or ice in path of gates or in lock wall recesses to avoid equipment or machinery damage. Operates electrically, electronic, or hydraulically controlled valves controlling flow of water for emptying and filling operation, and during double lockages, operates electrical tow haulage unit as applicable to move barges into and out of lock chamber. Operates light and horn signals to vessels entering and leaving lock chamber. Understanding instructions or as directed,contacts boat pilots to obtain data such as number of passengers, tonnage and commodities being transported, point of origin and destination, etc., and following established procedures, records data plus information such as name of vessel, time of lockage, direction of travel and other pertinent facts about lockage. Operates electrical or electronic controls to raise or lower dam gates in accordance with specific instructions regarding time and degree of gate change. May be required to raise and lower wickets based on site specific facilities. Performs a variety of tasks in providing assistance to, and/or personally performing work required for the installation, repair and maintenance of lock or lock and dam machinery and equipment of mechanical or electrical type, concrete work, etc. Provides similar assistance to maintenance repair crews engaged in major work on lock or lock and dam appurtenant structures. Performs continuing and special operational or functional checks on machinery to avoid untimely or dangerous equipment breakdown, and identify development of unsafe situations, and reports same to supervisor. Operates a variety of power-driven hand tools and uses a variety of hand/mechanical tools to accomplish the maintenance tasks. May operate various types of floating plant and mobile equipment to accomplish tasks. May perform various sub-journeyman work such as welding, plumbing, carpentry, painting, electrical, etc. in the performance of duties. Other similar duties as assigned.
Duty location: 7400 Leake Ave New Orleans, LA 70118
To apply for this position, please email your resume, military bio, three evaluations, and your Soldier Talent Profile to SFC Tabitha Ruckman at tabitha.n.ruckman.mil@mail.mil.</t>
    </r>
  </si>
  <si>
    <r>
      <rPr>
        <b/>
        <sz val="11"/>
        <color rgb="FF000000"/>
        <rFont val="Calibri"/>
        <family val="2"/>
        <scheme val="minor"/>
      </rPr>
      <t>26-6115, Length 1 Year:</t>
    </r>
    <r>
      <rPr>
        <sz val="11"/>
        <color indexed="8"/>
        <rFont val="Calibri"/>
        <family val="2"/>
        <scheme val="minor"/>
      </rPr>
      <t xml:space="preserve">
Operates twin-engine and diesel-powered vessels (26-65 foot in length), navigates and maneuvers vessels for personnel engaged in conducting hydrographic and reconnaissance surveys along various waterways, maintains and conducts daily and monthly inspections on vessels, complies with navigation regulations
and practices for the safety of personnel, and performs operator maintenance in accordance with established rules
and regulations.
Qualifications: Must have certifications and licenses to operate a small craft vessel.
Duty Location: 7400 Leake Ave New Orleans, LA 70118
To apply for this position, please send your resume, military bio, three evaluations, and your Soldier Talent Profile to SFC Tabitha Ruckman at tabitha.n.ruckman.mil@mail.mil.</t>
    </r>
  </si>
  <si>
    <t>Engineering Tech - Civil Survey Techn</t>
  </si>
  <si>
    <r>
      <rPr>
        <b/>
        <sz val="11"/>
        <color rgb="FF000000"/>
        <rFont val="Calibri"/>
        <family val="2"/>
        <scheme val="minor"/>
      </rPr>
      <t>26-6109, Length 1 Year:</t>
    </r>
    <r>
      <rPr>
        <sz val="11"/>
        <color indexed="8"/>
        <rFont val="Calibri"/>
        <family val="2"/>
        <scheme val="minor"/>
      </rPr>
      <t xml:space="preserve">
Hiring for multiple locations: New Orleans, LA and Lafayette LA 
The Quality Assurance Representative III is expected to interpret plans and specifications relating to construction
problems of normal difficulty, that is those for which there are precedents and those without unusual complications.
The Quality Assurance Representative III will resolve differences between plans and specifications when such differences do not involve questions of cost or engineering design. Engineering and supervisory assistance is readily available and is provided as needed to assist in interpreting plans and specifications and in resolving differences involving complex problems. Technical assistance is also available on specialized trade crafts or materials problems. Inspection reports are reviewed for accuracy, completeness, and adequacy. Unusually difficult and novel problems are discussed with the supervisor.  Quality Assurance Representative III's are typically authorized to approve minor deviations in construction methods and practices which conform to established precedents, and do not involve added costs, and are consistent with contract plan and specifications. Decisions by Quality Assurance Representative III's on the acceptability of construction methods and practices about workmanship materials and the finished product are considered to be final.
</t>
    </r>
    <r>
      <rPr>
        <b/>
        <sz val="11"/>
        <color rgb="FF000000"/>
        <rFont val="Calibri"/>
        <family val="2"/>
        <scheme val="minor"/>
      </rPr>
      <t>Qualifications</t>
    </r>
    <r>
      <rPr>
        <sz val="11"/>
        <color indexed="8"/>
        <rFont val="Calibri"/>
        <family val="2"/>
        <scheme val="minor"/>
      </rPr>
      <t>: High school diploma and general construction experience
To apply for this position, please email your military bio, resume, and soldier Talent Profile to SFC Tabitha Ruckman at tabitha.n.ruckman.mil@mail.mil.</t>
    </r>
  </si>
  <si>
    <t>26-6118</t>
  </si>
  <si>
    <t>Fuel Operations NCO</t>
  </si>
  <si>
    <t>Elmendorf AFB</t>
  </si>
  <si>
    <t>AK</t>
  </si>
  <si>
    <t>26-6121</t>
  </si>
  <si>
    <t>UAS Trainer (Maintenance/Operations) OUSW R&amp;E</t>
  </si>
  <si>
    <t>E6:E7:W1:W2</t>
  </si>
  <si>
    <t>Yuma</t>
  </si>
  <si>
    <r>
      <rPr>
        <b/>
        <sz val="11"/>
        <color rgb="FF000000"/>
        <rFont val="Calibri"/>
        <family val="2"/>
        <scheme val="minor"/>
      </rPr>
      <t>26-6118,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and Canada.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Analyzing, evaluating, and conducting critical assessments of support operations. Analysis of complex problems, interpret operational needs, and develop integrated, creative solutions.
Evaluate current infrastructure to support future requirements and assist in the development of mitigation strategy to support COCOM requirements. Provide comprehensive advice to senior leadership on the development, implementation, and evaluation of changes and improvements to existing operations, systems, and procedures.  Provide knowledge and understanding of U.S. Military Service petroleum storage and distribution capabilities, military sustainment operations, and national security policies and concepts in order for DLA Energy Americas North to provide the most comprehensive and best support options. Provide expertise and knowledge of DLA Energy peacetime, wartime and emergency bulk petroleum sustainment doctrines and associated DLA Energy planning systems, policies, procedures, and regulations. Analysis identifying issues or trends and formulating solution sets in order to maximize readiness and capability. Ensure DLA Energy plans and programs, mobility and ground fuel support, inventory auditability and Defense Fuel Support Point (DFSP) management practices can support mission requirements. Evaluation and analysis of the commercial petroleum industry and military petroleum distribution systems utilized in Alaska.
</t>
    </r>
    <r>
      <rPr>
        <b/>
        <sz val="11"/>
        <color rgb="FF000000"/>
        <rFont val="Calibri"/>
        <family val="2"/>
        <scheme val="minor"/>
      </rPr>
      <t>Qualifications</t>
    </r>
    <r>
      <rPr>
        <sz val="11"/>
        <color indexed="8"/>
        <rFont val="Calibri"/>
        <family val="2"/>
        <scheme val="minor"/>
      </rPr>
      <t>:  Applicants must submit the following documents in their application to be considered for the position; Enlisted Record Brief, Official Military Photo, Last three Military Evaluations, Physical Fitness Test, and Military Biography.
AFSC 2F071</t>
    </r>
  </si>
  <si>
    <r>
      <rPr>
        <b/>
        <sz val="11"/>
        <color rgb="FF000000"/>
        <rFont val="Calibri"/>
        <family val="2"/>
        <scheme val="minor"/>
      </rPr>
      <t>26-6121,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Yuma Proving Ground (YPG)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</si>
  <si>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26-6123</t>
  </si>
  <si>
    <t>Information Technology Specialist</t>
  </si>
  <si>
    <t>26-6124</t>
  </si>
  <si>
    <t>26-6127</t>
  </si>
  <si>
    <t>USACE - Portland District (NWP)</t>
  </si>
  <si>
    <t>Culinary Specialist/Chef</t>
  </si>
  <si>
    <t>Portland</t>
  </si>
  <si>
    <t>OR</t>
  </si>
  <si>
    <t>26-6128</t>
  </si>
  <si>
    <t>Electronic Integrated systems Mechanic</t>
  </si>
  <si>
    <t>26-6129</t>
  </si>
  <si>
    <t>26-6131</t>
  </si>
  <si>
    <t>Instructor Pilot Master Gunner</t>
  </si>
  <si>
    <t>26-6133</t>
  </si>
  <si>
    <t>SENIOR AH-64D REPAIRER</t>
  </si>
  <si>
    <t>26-6134</t>
  </si>
  <si>
    <t>AH-64D Armament Section Supervisor</t>
  </si>
  <si>
    <t>26-6135</t>
  </si>
  <si>
    <t>AH-64D Powerplant Repairer</t>
  </si>
  <si>
    <t>26-6136</t>
  </si>
  <si>
    <t>Unit Supply Specialist</t>
  </si>
  <si>
    <t>26-6137</t>
  </si>
  <si>
    <t>Standardization Instructor Pilot</t>
  </si>
  <si>
    <t>Facilities and Equipment Maintenance System Tech</t>
  </si>
  <si>
    <r>
      <rPr>
        <b/>
        <sz val="11"/>
        <color rgb="FF000000"/>
        <rFont val="Calibri"/>
        <family val="2"/>
        <scheme val="minor"/>
      </rPr>
      <t>26-6123,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Performs advanced computer systems administration and customer support in a rapidly evolving IT environment. Responsible for evaluating, procuring, installing, implementing, managing, and administering IT systems across multiple logistical sites. Provides technical guidance to junior IT staff and collaborates with functional specialists to ensure mission success. Major duties include serving as primary Service Desk support for personal computers, peripherals, and software. Installs, troubleshoots, and repairs hardware/software issues, ensuring compatibility and compliance with standards. Configures and integrates applications to meet user needs, provides user training, and documents processes in shared resources. Utilizes SCCM for imaging, patching, and software deployment; ensures systems are 100% STIG compliant using ACAS, SCAP, and DISA tools. Applies network diagnostic tools (e.g., Fluke, Wireshark, SolarWinds) to resolve connectivity issues and support recovery from system failures or malware incidents. Maintains incident tracking in CA Service Desk with closure targets, delivers hardware across Depot facilities, and performs tasks requiring lifting, walking, and occasional on-site support.</t>
    </r>
  </si>
  <si>
    <r>
      <rPr>
        <b/>
        <sz val="11"/>
        <color rgb="FF000000"/>
        <rFont val="Calibri"/>
        <family val="2"/>
        <scheme val="minor"/>
      </rPr>
      <t>26-6124, Length 1 Year:</t>
    </r>
    <r>
      <rPr>
        <sz val="11"/>
        <color indexed="8"/>
        <rFont val="Calibri"/>
        <family val="2"/>
        <scheme val="minor"/>
      </rPr>
      <t xml:space="preserve">
Applicants must email the following documents to leanne.felvus-webb.mil@mail.mil for consideration***
Professional Resume
Military Bio
Last three evaluations
Serves as an attorney advisor in areas of criminal law, legal assistance, civil and administrative law, labor and employment law, international and operational law, intelligence law, contract and fiscal law, environmental law, and advising and reviewing investigations (e.g., FLIPLs and AR 15-6 investigations). Provide legal reviews, ethics opinions, advice to the Commanders and staff to ensure compliance with statutes, regulations, policies, and legal precedent governing the Army. Assist the Chief Counsel with case load.
Qualifications:  1. ABA-approved law school degree. 2. Active membership and in good standing of state bar association. 3. Fitness to practice</t>
    </r>
  </si>
  <si>
    <r>
      <rPr>
        <b/>
        <sz val="11"/>
        <color rgb="FF000000"/>
        <rFont val="Calibri"/>
        <family val="2"/>
        <scheme val="minor"/>
      </rPr>
      <t>26-6129, Length 179 days:</t>
    </r>
    <r>
      <rPr>
        <sz val="11"/>
        <color indexed="8"/>
        <rFont val="Calibri"/>
        <family val="2"/>
        <scheme val="minor"/>
      </rPr>
      <t xml:space="preserve">
Hiring TWO candidates from the 92 MOS Series. 
Utilizes an automated maintenance control data system, such as FEM/MAXIMO, to provide system control, oversight, repair history, analysis, data entry, and documentation of current and future maintenance operations for the ongoing maintenance control program for the dredges and survey vessels, spare parts, resource management equipment, electrical and mechanical operating equipment and machinery of the C&amp;H Project. Exercises independent initiative and judgment in developing or updating equipment profiles, history, maintenance schedule, and related maintenance procedures and requirements for separate pieces of equipment and/or facility features from the time of purchase until retired or replaced. System elements and resources include operation and maintenance manuals, catalog data, parts lists, and modifications to design prints, scheduled and unscheduled maintenance repair records, replacement parts, and comparison labor and cost data. Integrated equipment records include major items of repair, recurring problems, backlog, actual hours accomplished, labor costs, and cost of itemized material and other details associated with work performed.
Organizes, complies all pertinent information, assures accuracy, and enters data and updates for each piece of equipment into the maintenance system. Exercises a practical knowledge of a wide range of Marine and Shop equipment and machinery to identify equipment or maintenance actions. Analyzes summaries and printouts to check, verify, and correct data. Answers inquiries about work order status, equipment maintenance history, trouble reports, and other preventive maintenance questions. Compiles, prepares and generates various reports, records, statistics, listings, charts and graphs, or other Preventative Maintenance (PM) related information as requested. Prepares periodic O&amp;M program reports.
Utilizes the control system to issue and schedule routine and cyclic maintenance, repair and replacement of all equipment, machinery, etc. Specifics of all critical information regarding maintenance on the piece of equipment are documented in the maintenance system, and attached to the Preventive Maintenance (PM) work order. Responsible for completeness of data on each work order. Collects information and requirements of O&amp;M crews, and issues PM work orders for use by the maintenance crews. 
QUALIFICATIONS
2 years field experience desired plus above HS education
Secret Clearance Required
GCCS-Army experience required
FEM/MAXIMO experience preferred
Appropriate NCOES for grade Graduate (BLC, ALC)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</si>
  <si>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r>
      <rPr>
        <b/>
        <sz val="11"/>
        <color rgb="FF000000"/>
        <rFont val="Calibri"/>
        <family val="2"/>
        <scheme val="minor"/>
      </rPr>
      <t>26-6131, Length 1 Year:</t>
    </r>
    <r>
      <rPr>
        <sz val="11"/>
        <color indexed="8"/>
        <rFont val="Calibri"/>
        <family val="2"/>
        <scheme val="minor"/>
      </rPr>
      <t xml:space="preserve">
Incumbent must be qualified as an AH-64D lnstructor Pilot and Instrument Flight Examiner by U.S. Army standards.
Graduate of Aviation Master Gunner Course with experience as and AH-64 Master Gunner and Standardization Pilot preferred. Serves as a senior member of the USAFTD Peace Vanguard AH64D Aviation Team. Formulates, oversees and evaluates the gunnery training program of the Detachment. Develops near term, short range, and long range training plans and  guidance in accordance with ATP 3-04.3, ATP 3-04.11, AR 385-10, AR 95-1, DA Pam 750-8 and pertinent Singaporean Air Force regulations. Writes and issues various types of orders as well as enforces TTPs as needed to conduct training activities and operations so as to meet requirements of Singaporean training requirements, DA, NGB, MACO Ms and Higher Headquarters. Will ensure proper communications between the United States Flight Training Detachment (USAFTD) and the Republic of Singapore Air Force (RSAF) to provide quality and streamlined aviation output. Conducts aviator training and evaluations. Coordinates and creates unit SOP's pertaining to procedures between RSAF and USAFTD. Performs other duties as assigned.</t>
    </r>
  </si>
  <si>
    <r>
      <rPr>
        <b/>
        <sz val="11"/>
        <color rgb="FF000000"/>
        <rFont val="Calibri"/>
        <family val="2"/>
        <scheme val="minor"/>
      </rPr>
      <t>26-6133,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</si>
  <si>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26-134, Length 1 Year:</t>
    </r>
    <r>
      <rPr>
        <sz val="11"/>
        <color indexed="8"/>
        <rFont val="Calibri"/>
        <family val="2"/>
        <scheme val="minor"/>
      </rPr>
      <t xml:space="preserve">
Serve as an Armament/Electronics/Avionics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Provide oversight of all armament personnel as well as perform aircraft maintenance in respective armament area of expertise. Assist other 15 series MOSs with their aviation maintenance tasks as needed. Perform all supervisory duties as required.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</si>
  <si>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26-6135, Length 1 Year:</t>
    </r>
    <r>
      <rPr>
        <sz val="11"/>
        <color indexed="8"/>
        <rFont val="Calibri"/>
        <family val="2"/>
        <scheme val="minor"/>
      </rPr>
      <t xml:space="preserve">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Position is for a one-year tour with an opportunity to extend for an additional year.</t>
    </r>
  </si>
  <si>
    <r>
      <rPr>
        <b/>
        <sz val="11"/>
        <color rgb="FF000000"/>
        <rFont val="Calibri"/>
        <family val="2"/>
        <scheme val="minor"/>
      </rPr>
      <t>26-6136, Length 1 Year:</t>
    </r>
    <r>
      <rPr>
        <sz val="11"/>
        <color indexed="8"/>
        <rFont val="Calibri"/>
        <family val="2"/>
        <scheme val="minor"/>
      </rPr>
      <t xml:space="preserve">
Serve as an Unit Supply Specialist (92Y) or Automated Logistical Specialist (92A) for the United States Army Flight Training Detachment (USAFTD) - Peace Vanguard, Marana, AZ, supporting a Foreign Military Sales (FMS) program with the Republic of Singapore Air Force (RSAF). Perform day-to-day warehouse and supply operations as the
primary duty, to include receipt, storage, issue, turn-in, inventory, and organization of expendable, durable, and
non-expendable property in a non-standard property accountability environment. Maintain manual and digital
accountability records, hand receipts, custodial documentation, and inventory files in support of the S4 OIC; CSDP requirements, and inspections. Assist with transportation and movement of equipment using GSA vehicles and material handling equipment; validate POL requests; and provide general logistics support to mission operations as
directed.
Note: This position is warehouse-centric. The majority of duties involve hands-on warehouse operations and manual
property accountability in a dynamic FMS environment.
Preferred qualifications / prior appointments or experience: Government Purchase Card holder, GCSS-Army Supply /
Maintenance roles.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</si>
  <si>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26-6137, Length 1 Year:</t>
    </r>
    <r>
      <rPr>
        <sz val="11"/>
        <color indexed="8"/>
        <rFont val="Calibri"/>
        <family val="2"/>
        <scheme val="minor"/>
      </rPr>
      <t xml:space="preserve">
Applicant must be qualified as an AH-64D lnstructor Pilot and Instrument Flight Examiner by U.S. Army standards. Graduate of Aviation Master Gunner Course with experience as and AH-64 Master Gunner and Standardization Pilot preferred. Formulates, oversees and evaluates the aircrew training program of USAFTD. Develops short range and long range training plans and guidance in accordance with ATP 3-04.3, ATP 3-04.11, AR 385-10, AR 95-1, DA Pam 750-8 and pertinent Singaporean Air Force regulations. Writes and issues various types of orders as well as enforces TTPs, conducts training activities and operations to meet Singaporean training requirements, DA, NGB, and Higher Headquarters. Ensures proper communications between the United States Flight Training Detachment (USAFTD) and the Republic of Singapore Air Force (RSAF) to provide quality and streamlined aviation output. Conducts aviator training and evaluations. Coordinates and maintains unit SOP's pertaining to procedures between RSAF and USAFTD. Service member will complete and maintain assigned Defense Security Cooperation certificate for assigned functional area and certification level.
Position is for 1-year with an opportunity for extension for an additional year. Must possess a SECRET clearance.</t>
    </r>
  </si>
  <si>
    <r>
      <t xml:space="preserve">26-6127, Length 179 days: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t>
    </r>
    <r>
      <rPr>
        <b/>
        <sz val="11"/>
        <color rgb="FF000000"/>
        <rFont val="Calibri"/>
        <family val="2"/>
        <scheme val="minor"/>
      </rPr>
      <t>QUALIFICATIONS</t>
    </r>
    <r>
      <rPr>
        <sz val="11"/>
        <color indexed="8"/>
        <rFont val="Calibri"/>
        <family val="2"/>
        <scheme val="minor"/>
      </rPr>
      <t xml:space="preserve">
Food service handler. Serve Safe Training Certification Course desired but not required. 
Merchant Marine Certification desired but not required
BLC Graduate
Current Army Fitness Test or ACFT within past 6 months and ability to pass AFT up arrival to new duty location
Up to date on all Medical and Administrative requirements
To apply for this position, please email your resume, military bio, three evaluations (if available), and your Soldier Talent Profile to SFC Tabitha Ruckman at tabitha.n.ruckman.mil@mail.mil.</t>
    </r>
  </si>
  <si>
    <r>
      <rPr>
        <sz val="11"/>
        <color rgb="FF000000"/>
        <rFont val="Calibri"/>
        <family val="2"/>
        <scheme val="minor"/>
      </rPr>
      <t>26-6128, Length 179 days:</t>
    </r>
    <r>
      <rPr>
        <sz val="11"/>
        <color indexed="8"/>
        <rFont val="Calibri"/>
        <family val="2"/>
        <scheme val="minor"/>
      </rPr>
      <t xml:space="preserve">
Hiring TWO candidates from the 25 and 91 MOS series. 
Ensures proper and effective operation of the Sea-Going Hopper Dredge's electronic equipment and systems by means of basic and electronic troubleshooting, hands on maintenance and repairs, shipboard and shore-based assistance. Uses applicable electronic methods to collect and reformat data throughout the ship. Reports on problems encountered on the various systems and equipment. Tracks maintenance, testing and record keeping required using modern PMS and performs such maintenance. Able to determine and apply applicable regulations to ensure compliance. Maintains accurate records of faults and repairs. Ensures spare parts and components for all systems are available and calibrated for most efficient use of resources. Tracks hardware and software to ensure replacement when needed before failure or expiration. Works with and assists ships electrician(s) as needed on general electrical maintenance and repairs as needed based on workloads and mission priorities. Operate with the ships Lockout Tag-out system and other ships safety programs. 
The following list is a partial list of equipment and systems that this position will be maintaining. Some of these systems will be maintained in a significant part and depending on problem by the use of shore-based repair support. This list will include over time additional systems to be added, and existing equipment and systems will be replaced and/or upgraded. Must be able to work with or be able to learn ships control software with reasonable training to a moderate level. Engine Room Automation such as the Integrated Control and Monitoring System (ICMS), Ships Power Management System, Propulsion Control Systems, Engine Mgmt. and Troubleshooting Systems, and other related and similar systems including hardware, software, CPU's, cabling, sensors, etc. Software will include IMAC-55, Cimplicity, MOD Bus, Profibus. Cat E.T., MS SQL Server and similar. 
Ships dredging automation such as the Dredge Control and Management System (DCMS) and related hardware and systems and Silent Inspector Dredging Information systems. PC'S, CPU's PLC's, Hubs, Fiber optics, large and small UPS units, Ethernet cables and all other related and replacement hardware and software. 
Ships communications systems to include cell phones, sat phones, sat TV, email, PBX system, fixed and handheld radios, Global Marine and Distress Safety System (GMDSS), Voyage Data Recorder (VDR), and related components and systems. 
Ships Navigation Equipment and systems.
</t>
    </r>
    <r>
      <rPr>
        <b/>
        <sz val="11"/>
        <color rgb="FF000000"/>
        <rFont val="Calibri"/>
        <family val="2"/>
        <scheme val="minor"/>
      </rPr>
      <t>QUALIFICATIONS</t>
    </r>
    <r>
      <rPr>
        <sz val="11"/>
        <color indexed="8"/>
        <rFont val="Calibri"/>
        <family val="2"/>
        <scheme val="minor"/>
      </rPr>
      <t xml:space="preserve">
2 years field experience desired plus above HS education
Merchant Marine Certification desired but not required
Secret Clearance Required
Certified Calibration Technician and Associate Electronics Technician Preferred
Experience on or around sea faring vessels preferred
Appropriate NCOES for grade Graduate (BLC, ALC, SLC)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</si>
  <si>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t>26-6148</t>
  </si>
  <si>
    <t>DCSA - TWIG</t>
  </si>
  <si>
    <t>Project Management</t>
  </si>
  <si>
    <t>E7:E8:E9:O1:O2:O3:O4:W1:W2:W3:W4</t>
  </si>
  <si>
    <r>
      <rPr>
        <b/>
        <sz val="11"/>
        <color rgb="FF000000"/>
        <rFont val="Calibri"/>
        <family val="2"/>
        <scheme val="minor"/>
      </rPr>
      <t>26-6148, Length 1 year:</t>
    </r>
    <r>
      <rPr>
        <sz val="11"/>
        <color indexed="8"/>
        <rFont val="Calibri"/>
        <family val="2"/>
        <scheme val="minor"/>
      </rPr>
      <t xml:space="preserve">
MULTIPLE LOCATIONS: FT. MEADE, MD/ QUANTICO, VA / BOYERS, PA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Trusted Workforce Integration Group (TWIG) Office of Defense Counterintelligence and Security Agency in a Project Management capacity. 
Position Summary: As a Project Manager for the Trusted Workforce Integration Group (TWIG), you will lead key projects for the government-wide Trusted Workforce 2.0 personnel security modernization. You will be responsible for the planning, execution, and delivery of projects, coordinating with stakeholders across the DoW to ensure a successful transition to a continuous vetting model.
Duties and Responsibilities
Your primary role is to manage the project lifecycle from start to finish. This includes developing and managing project plans, defining scope and deliverables, and serving as the main point of contact for all stakeholders. You will be responsible for coordinating resources, managing schedules, and ensuring projects are delivered on time and within scope. Additional duties include tracking and reporting on project performance to leadership, managing risks, and leading process improvement efforts to support the warfighter.
Additional Information: Civilian experience will be considered for this position. PCS is authorized.
</t>
    </r>
    <r>
      <rPr>
        <b/>
        <sz val="11"/>
        <color rgb="FF000000"/>
        <rFont val="Calibri"/>
        <family val="2"/>
        <scheme val="minor"/>
      </rPr>
      <t>Qualifications</t>
    </r>
    <r>
      <rPr>
        <sz val="11"/>
        <color indexed="8"/>
        <rFont val="Calibri"/>
        <family val="2"/>
        <scheme val="minor"/>
      </rPr>
      <t>:  Demonstrated experience in project management, preferably on DoW or government-wide initiatives.
Project Management Professional (PMP) certification is highly preferred. Must be eligible for a Top Secret/SCI security clearance.</t>
    </r>
  </si>
  <si>
    <t>MD, PA, VA</t>
  </si>
  <si>
    <t>Joint Base San Antonio</t>
  </si>
  <si>
    <t>26-6094</t>
  </si>
  <si>
    <t>SAF - IARC - Japan FMS Program</t>
  </si>
  <si>
    <t>Japan FMS Director</t>
  </si>
  <si>
    <t>Pentagon</t>
  </si>
  <si>
    <t>26-6125</t>
  </si>
  <si>
    <t>26-6152</t>
  </si>
  <si>
    <t>S8/Resource Manager</t>
  </si>
  <si>
    <t>26-6153</t>
  </si>
  <si>
    <t>Medical Support Specialist</t>
  </si>
  <si>
    <t>E2:E3:E4</t>
  </si>
  <si>
    <t>26-6154</t>
  </si>
  <si>
    <t>Senior Supply Sergeant</t>
  </si>
  <si>
    <t>26-6156</t>
  </si>
  <si>
    <t>E4:E5:E6:E7:W1:W2</t>
  </si>
  <si>
    <t>Camp Atterbury</t>
  </si>
  <si>
    <r>
      <rPr>
        <b/>
        <sz val="11"/>
        <color rgb="FF000000"/>
        <rFont val="Calibri"/>
        <family val="2"/>
        <scheme val="minor"/>
      </rPr>
      <t>26-6125, Length 179 days:</t>
    </r>
    <r>
      <rPr>
        <sz val="11"/>
        <color indexed="8"/>
        <rFont val="Calibri"/>
        <family val="2"/>
        <scheme val="minor"/>
      </rPr>
      <t xml:space="preserve">
Hiring Two Soldiers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QUALIFICATIONS
Food service handler. Serve Safe Training Certification Course desired but not required. 
Merchant Marine Certification desired but not required
BLC Graduate
Current Army Fitness Test or ACFT within past 6 months and ability to pass AFT upon arrival to new duty location
Up to date on all Medical and Administrative requirement
To apply for this position, please email your resume, military bio, three evaluations (if available), and your Soldier Talent Profile to SFC Tabitha Ruckman at tabitha.n.ruckman.mil@mail.mil.</t>
    </r>
  </si>
  <si>
    <r>
      <rPr>
        <b/>
        <sz val="11"/>
        <color rgb="FF000000"/>
        <rFont val="Calibri"/>
        <family val="2"/>
        <scheme val="minor"/>
      </rPr>
      <t>26-6152, Length 1 Year:</t>
    </r>
    <r>
      <rPr>
        <sz val="11"/>
        <color indexed="8"/>
        <rFont val="Calibri"/>
        <family val="2"/>
        <scheme val="minor"/>
      </rPr>
      <t xml:space="preserve">
Serves as the S8 / Comptroller for the United States Army Flight Training Detachment (USAFTD). Responsible for managing the financial planning, programming, and execution of foreign military sales (FMS) case funds. This includes developing, implementing, and controlling the detachment's financial plans, programs, and policies to ensure effective and efficient use of resources. The S8/Comptroller provides financial guidance and advice to the detachment commander and staff, and ensures compliance with financial regulations and policies. Other duties include case fund budget reviews, program management reviews, and ensuring regulatory compliance. Highly competitive candidates have experience using GFEBS, DTS, WAWF, and ACWS.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</si>
  <si>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26-6154, Length 1 Year:</t>
    </r>
    <r>
      <rPr>
        <sz val="11"/>
        <color indexed="8"/>
        <rFont val="Calibri"/>
        <family val="2"/>
        <scheme val="minor"/>
      </rPr>
      <t xml:space="preserve">
Serve as the Senior Supply Sergeant / Logistics NCOIC for the United States Army Flight Training Detachment (USAFTD) - Peace Vanguard. This is a Foreign Military Sales (FMS) Program supporting Republic of Singapore Air Force (RSAF) in Marana, AZ. Direct execution of the unit's Command Supply Discipline Program (CSDP). Track and produce purchase request to maintain stock levels of consumable items. Oversee periodic inventories of durable, expendable, and non-expendable unit property. Validate issuance documents and general record keeping. Serve as the unit's Billing Official, managing GPC program, directly supervising two Government Purchase Card (GPC) holders. Facilitate transparency in the acquisition process by providing RSAF and USAFTD leadership with updates regarding GPC transactions and procedures. Manage as the accountable officer for KHI Inc. and US Bank Voyager accounts, validating / certifying statement of charges for the unit's two fuel accounts. Correspond with outside entities to include both government and non-governmental organizations to fulfill logistical mission requirements. Ensure HAZMAT compliance for storage, handling, and transportation operations, to include ammunition transportation support. Assist with preparation and validation of deployment transportation documents, to include inputting convey request into TC-AIMS II. Assist with other mission-enabling unit activities to include performing site visits to training locations to establish transportation, lodging and sustainment requirements.  SM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</si>
  <si>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26-6153, Length 1 Year:</t>
    </r>
    <r>
      <rPr>
        <sz val="11"/>
        <color indexed="8"/>
        <rFont val="Calibri"/>
        <family val="2"/>
        <scheme val="minor"/>
      </rPr>
      <t xml:space="preserve">
Service Member will serve as a Medical Support Specialist for the United States Army Flight Training Detachment (USAFTD) - Peace Vanguard Program, a Singapore foreign military sales (FMS) program in Marana, AZ with 45 US Soldiers, 56 Republic of Singapore Air Force (RSAF) Airmen, and six RSAF AH-64D Helicopters.
Duties: Responsible for medical support for United States Army Flight Training Detachment (USAFTD) and the Republic of Singapore Air Force (RASF). Duties include providing medical support during live fire exercises, daily medical support through the WATTS TMC, and Service Member MEDPROS tracking. Applicants should possess proper military bearing, appearance, discipline, and the ability to work in a multicultural environment. Primary daily duty will be at WATTS TMC.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</si>
  <si>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26-6094, Length 1 Year:</t>
    </r>
    <r>
      <rPr>
        <sz val="11"/>
        <color indexed="8"/>
        <rFont val="Calibri"/>
        <family val="2"/>
        <scheme val="minor"/>
      </rPr>
      <t xml:space="preserve">
Program management duties of the Foreign Military Sales (FMS) Director for Japan includes the following: training, personnel exchanges, security assistance programs, FMS, key leader engagements in the U.S. and abroad. Additionally, member performs action officer duties and interagency coordination related to policy, FMS, security cooperation, and politico-military requirements. Member will be required to define, track, analyze, report, and advise on major aspects of current and future FMS and security cooperation programs. Managerial duties include: 1) performing extensive program management tasks, including services in support of offices implementing Japan's FMS and security cooperation programs; 2) assisting SAF/IARP in its direction of USAF FMS services procured under Letters of Offer and Acceptance (LOAs) by the Government of Japan (GoJ) in support of military defense hardware procurement; 3) engage as necessary with both DoD and GoJ officials and their associated entities for the above related actions. There is a possibility of an extension in tour length.
</t>
    </r>
    <r>
      <rPr>
        <b/>
        <sz val="11"/>
        <color rgb="FF000000"/>
        <rFont val="Calibri"/>
        <family val="2"/>
        <scheme val="minor"/>
      </rPr>
      <t>Qualifications</t>
    </r>
    <r>
      <rPr>
        <sz val="11"/>
        <color indexed="8"/>
        <rFont val="Calibri"/>
        <family val="2"/>
        <scheme val="minor"/>
      </rPr>
      <t>: USAF Field Grade officer with International Affairs background with Japan. FMS experience required. Air Force Specialty Code (AFSC) of 16F or 16P desirable. Japanese language skills highly desirable. Secret clearance required.</t>
    </r>
  </si>
  <si>
    <r>
      <rPr>
        <b/>
        <sz val="11"/>
        <color rgb="FF000000"/>
        <rFont val="Calibri"/>
        <family val="2"/>
        <scheme val="minor"/>
      </rPr>
      <t>26-6156,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Camp Atterbury, IN (CAIN)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</si>
  <si>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26-6031</t>
  </si>
  <si>
    <t>DLA - Small Business</t>
  </si>
  <si>
    <t>26-6191</t>
  </si>
  <si>
    <r>
      <rPr>
        <b/>
        <sz val="11"/>
        <color rgb="FF000000"/>
        <rFont val="Calibri"/>
        <family val="2"/>
        <scheme val="minor"/>
      </rPr>
      <t>26-6031, Length 1 Year:</t>
    </r>
    <r>
      <rPr>
        <sz val="11"/>
        <color indexed="8"/>
        <rFont val="Calibri"/>
        <family val="2"/>
        <scheme val="minor"/>
      </rPr>
      <t xml:space="preserve">
Serves as the Operations Officer in the DLA Small Business Programs Office located on board Ft Belvoir, VA, in the DLA Headquarters McNamara Building.   
As the Operations Officer, the incumbent will be responsible for assisting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consolidate small business program deliverables to aid with the DLA Small Business Programs Executive Director reviews and approvals; and analyze, process and act on all information within the small business programs electronic and digital data repositories.  
The incumbent will assist with preparing briefings as required to provide leadership situational awareness; and monitor and operate voice and electronic communication systems as required to include at a minimum NIPR and SIPR email accounts.
Qualifications:  Secret Clearance or higher; and Federal Acquisition Certification in Contracting (FAC-C) (Professional) or equivalent  DAWIA Contracting Professional Certification; OR DAWIA Program Management (Practitioner) Certification.</t>
    </r>
  </si>
  <si>
    <t>CENTCOM</t>
  </si>
  <si>
    <t>USMTM</t>
  </si>
  <si>
    <t>26-6166</t>
  </si>
  <si>
    <t>Facilities and Asset Coordinator</t>
  </si>
  <si>
    <t>Detroit</t>
  </si>
  <si>
    <t>26-6167</t>
  </si>
  <si>
    <t>DFAS-IND-JBL-Force Protection</t>
  </si>
  <si>
    <t>Security Assistant (OA)</t>
  </si>
  <si>
    <t>26-6174</t>
  </si>
  <si>
    <t>NCOA Senior Instructor</t>
  </si>
  <si>
    <t>E9</t>
  </si>
  <si>
    <t>26-6175</t>
  </si>
  <si>
    <t>AH-64D Helicopter Repairer</t>
  </si>
  <si>
    <t>26-6176</t>
  </si>
  <si>
    <t>Detachment Commander</t>
  </si>
  <si>
    <t>O6</t>
  </si>
  <si>
    <t>26-6178</t>
  </si>
  <si>
    <t>AH-64D Aircraft Structural Repairer</t>
  </si>
  <si>
    <t>26-6184</t>
  </si>
  <si>
    <t>USACE - St Louis District (MVS)</t>
  </si>
  <si>
    <t>Engineering Technician</t>
  </si>
  <si>
    <t>E5:E6:E7:O1:O2:O3:O4</t>
  </si>
  <si>
    <t>Winfield</t>
  </si>
  <si>
    <t>MO</t>
  </si>
  <si>
    <t>26-6185</t>
  </si>
  <si>
    <t>Project Engineer</t>
  </si>
  <si>
    <t>E7:E8:O2:O3:O4:W2:W3:W4</t>
  </si>
  <si>
    <t>26-6186</t>
  </si>
  <si>
    <t>USACE - St Paul District (MVP)</t>
  </si>
  <si>
    <t>Construction Control Inspector</t>
  </si>
  <si>
    <t>E5:E6:E7:E8:O1:O2:O3:W1:W2:W3</t>
  </si>
  <si>
    <t>26-6187</t>
  </si>
  <si>
    <t>Supervisory Civil Engineer</t>
  </si>
  <si>
    <t>O3:O4:W3:W4</t>
  </si>
  <si>
    <t>26-6188</t>
  </si>
  <si>
    <t>Civil Engineer</t>
  </si>
  <si>
    <t>E7:E8:O1:O2:O3:O4:W2:W3:W4</t>
  </si>
  <si>
    <t>26-6192</t>
  </si>
  <si>
    <t>DFAS-IND-ZH-Human Resources</t>
  </si>
  <si>
    <t>Human Resources Specialist</t>
  </si>
  <si>
    <t>E6:E7:E8:E9:O2:O3:O4</t>
  </si>
  <si>
    <t>26-6196</t>
  </si>
  <si>
    <t>DFAS-COL-ZTB-Information Technology</t>
  </si>
  <si>
    <t>Functional Systems Analyst</t>
  </si>
  <si>
    <t>E5:E6:E7:O1:O2:O3:W1:W2</t>
  </si>
  <si>
    <t>26-6202</t>
  </si>
  <si>
    <t>CECOM</t>
  </si>
  <si>
    <t>Assistant XO/HHD(P) CDR</t>
  </si>
  <si>
    <t>Aberdeen Proving Ground</t>
  </si>
  <si>
    <t>26-6203</t>
  </si>
  <si>
    <t>26-6204</t>
  </si>
  <si>
    <t>Deliberate Planner</t>
  </si>
  <si>
    <r>
      <rPr>
        <b/>
        <sz val="11"/>
        <color rgb="FF000000"/>
        <rFont val="Calibri"/>
        <family val="2"/>
        <scheme val="minor"/>
      </rPr>
      <t>26-6060, Length 1 Year:</t>
    </r>
    <r>
      <rPr>
        <sz val="11"/>
        <color indexed="8"/>
        <rFont val="Calibri"/>
        <family val="2"/>
        <scheme val="minor"/>
      </rPr>
      <t xml:space="preserve">
The primary purpose of this position is to provide supply operations support pertaining to specialized or unique
supplies, equipment, and parts requiring unusual degrees of protection in shipment and storage, or other items that are unique to the organization’s mission or are seldom handled.
1 Conducts extensive searches for information pertaining to complex and/or unusual supply transactions and
patterns.
2 Provides supply support for production, overhaul, repair, or other operations for equipment and/or parts requiring
special handling.
3 Determines stock levels needed for non-recurring, specialized items based on usage, inventory, project demands, seasonal demands, changing customer needs, and projected depletion.
Qualifications:  Experience with the following: ELMS/Equipment; Inventory Management; D043/FEDLOG; ESSS/ILS-S/SBSS
Must hold 2S0X1 AFSC.</t>
    </r>
  </si>
  <si>
    <r>
      <rPr>
        <b/>
        <sz val="11"/>
        <color rgb="FF000000"/>
        <rFont val="Calibri"/>
        <family val="2"/>
        <scheme val="minor"/>
      </rPr>
      <t>26-6166, Tour Length: 1 year</t>
    </r>
    <r>
      <rPr>
        <sz val="11"/>
        <color indexed="8"/>
        <rFont val="Calibri"/>
        <family val="2"/>
        <scheme val="minor"/>
      </rPr>
      <t xml:space="preserve">
Hiring 1 Candidate
Facilities and Asset Coordinator Responsibilities:
1) Support District asset inventory (floating plants - tug/barge and 4 field project office facilities) and financial tracking for life cycle and end of service items. Work with Resource Management and Real Estate offices to ensure proper
record management.
2) Establish holistic view of the District's current and future floating plant actions and needs. Provide proactive support
in developing plant account rates, and work with the local financial groups to set up revolving fund accounts for
facilities and vessels to allow for flexibility and efficiency in maintenance activities.
3) Support field project offices to develop service contracts to facilitate routine maintenance and floating plant actions,
such as Blanket Purchase Agreements (BPAs). Communicate and coordinate with field personnel to determine the best contracting mechanisms to provide efficiency.
4) Act as the secondary Facilities Equipment Maintenance - FEM (maintenance database and tracking system) person of contact for the District. Work with lead FEM manager to ensure data quality in the FEM database and communicate with technicians and team members in the project offices.
5) Perform maintenance engineering and project management actions as needed to support the Section, to include
Project Management Plan development/updates, and budget/schedule management, for a variety of funded facility
maintenance projects.
Qualifications:
1) Communication: Experience in written documentation and oral briefings. 
2) Problem Solving: Proactive in identifying problems; determine accuracy and relevance of information. 
3) Facility management: Ability to provide
guidance and coordination of asset maintenance requirements, including evaluation and implementation of
appropriate contractual solutions.
4) Construction Knowledge: Experience with marine and/or facility construction/operations is beneficial but not required.
To apply for this position, please email your resume, military bio, three evaluations, and your soldier talent profile to SFC Tabitha Ruckman at tabitha.n.ruckman.mil@mail.mil</t>
    </r>
  </si>
  <si>
    <r>
      <rPr>
        <b/>
        <sz val="11"/>
        <color rgb="FF000000"/>
        <rFont val="Calibri"/>
        <family val="2"/>
        <scheme val="minor"/>
      </rPr>
      <t>26-6167, Length 1 Year:</t>
    </r>
    <r>
      <rPr>
        <sz val="11"/>
        <color indexed="8"/>
        <rFont val="Calibri"/>
        <family val="2"/>
        <scheme val="minor"/>
      </rPr>
      <t xml:space="preserve">
The purpose of this position is to serve as a Security Assistant to support the Site Support Office on matters relating to security programs; as well as assisting the Force Protection Officer on matters relating to collateral, personnel and information security. The incumbent will also be responsible for the administration of the electronic access control system as well as issue/verify and approve military and civilian identification cards along with management of associated database systems and functional processes. Administers the facility internal access control system through visual monitoring of security control panels, sound alarms, and visual observation of unsecured ingress/egress areas. Administers the system for reporting violations of building security policies and makes recommendations for corrective actions. Coordinates with Organizational Directors to determine access levels for staff members. Verifies and signs request forms authorizing issue of a DOD identification card to military personnel, their dependents, retirees, their dependents and others. The incumbent, using the Defense Eligibility Enrollment System (DEERS) data base, verifies that all applicants are legally entitled to a DOD identification card. The incumbent, after ensuring that all supplied information is correct and in the proper format, inputs data into the DEERS system to produce initial, updated or reissued ID cards. Incumbent takes adequate security measures to secure and protect DOD property and personnel records as directed. Fingerprints individuals requiring a National Agency check when notified by DFAS Human Resources. Manages and operates a data base system which digitally captures employee images and creates identification badges for building access and prepares a variety of reports. Through interaction with personnel offices, ensures accurate information is maintained for use by DFAS-IN Force Protection personnel.
Qualifications:  1. To have a active T3 clearance 
2. Pass Online Site Security Managers course within the 30 of serving the position.</t>
    </r>
  </si>
  <si>
    <r>
      <rPr>
        <b/>
        <sz val="11"/>
        <color rgb="FF000000"/>
        <rFont val="Calibri"/>
        <family val="2"/>
        <scheme val="minor"/>
      </rPr>
      <t>26-6174, Length 420 days:</t>
    </r>
    <r>
      <rPr>
        <sz val="11"/>
        <color indexed="8"/>
        <rFont val="Calibri"/>
        <family val="2"/>
        <scheme val="minor"/>
      </rPr>
      <t xml:space="preserve">
Serve as a Senior Enlisted Instructor/Advisor with the U.S. Military Training Mission (USMTM), Riyadh, Kingdom of
Saudi Arabia. Advises and assists Saudi Arabian Armed Forces (SAAF) on enlisted professional military education, NCO development, and leadership training initiatives.
Responsible for supporting the SAAF initiative to stand-up the Saudi Armed Forces Sergeant Major Academy in Khamis, Saudi Arabia. The SM will work directly with Saudi senior enlisted leaders and U.S. advisors to help refine the curriculum, and establish academic standards with the U.S. Army NCO development models. Provide subject matter expertise in leadership, training management and ethics to assist in refining the SAAF enlisted education program.
Represents the USMTM enlisted force in bilateral engagements, reinforcing professional military education standards and promoting mutual understanding between the U.S. military and the SAAF. Responsible for curriculum development, course delivery, and continuous improvement of the program of instruction (POI).
Qualifications:  Must be a Sergeant Major or Master Sergeant and a USASMA graduate. Prior experience as a Drill Sergeant or
instructor; held previous positions in TRADOC, NCOA, or other institutional training assignments preferred. Posses
strong communication, facilitation, and instructor skills. Must meet all medical, physical (AFT / height &amp; weight),and
deployment requirements for overseas assignments. Must have a valid secret clearance. .)</t>
    </r>
  </si>
  <si>
    <r>
      <rPr>
        <b/>
        <sz val="11"/>
        <color rgb="FF000000"/>
        <rFont val="Calibri"/>
        <family val="2"/>
        <scheme val="minor"/>
      </rPr>
      <t>26-6175, Length 1 Year:</t>
    </r>
    <r>
      <rPr>
        <sz val="11"/>
        <color indexed="8"/>
        <rFont val="Calibri"/>
        <family val="2"/>
        <scheme val="minor"/>
      </rPr>
      <t xml:space="preserve">
Serve as an AH-64D Helicopter Repairer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Performs inspections, servicing, maintenance and repair of AH-64D Apache Helicopters. Completes documentation of all maintenance activities, collaborates with Singapore maintenance personnel to complete maintenance and service activities. Coordinates maintenance activities with Singapore personnel to ensure success of Republic of Singapore Air Force (RSAF) and USAFTD mission. Service member will complete and maintain assigned Defense Security Cooperation certificate for assigned functional area and certification level.</t>
    </r>
  </si>
  <si>
    <r>
      <rPr>
        <b/>
        <sz val="11"/>
        <color rgb="FF000000"/>
        <rFont val="Calibri"/>
        <family val="2"/>
        <scheme val="minor"/>
      </rPr>
      <t>26-6176, Length 1 Year:</t>
    </r>
    <r>
      <rPr>
        <sz val="11"/>
        <color indexed="8"/>
        <rFont val="Calibri"/>
        <family val="2"/>
        <scheme val="minor"/>
      </rPr>
      <t xml:space="preserve">
Serves as the Commander of the United States Army Flight Training Detachment (USAFTD) Peace Vanguard, a foreign military sales program with the country of Singapore. Leads over 50 assigned US Army personnel. Technical management and oversight include operations, command continuity, mission control, development of assigned missions and execution of key logistics packages/contracts. Serves as the lead for the Detachment in all matters and develops policy and procedural guidance for subordinate leaders through active professional development, while focusing on quality of life for assigned Soldiers and Family members. May function as a direct training participant by piloting aircraft under tactical and non-tactical conditions, while supporting full spectrum training missions and operations to include live fire exercises in all types of environmental conditions.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</si>
  <si>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26-6178, Length 1 Year:</t>
    </r>
    <r>
      <rPr>
        <sz val="11"/>
        <color indexed="8"/>
        <rFont val="Calibri"/>
        <family val="2"/>
        <scheme val="minor"/>
      </rPr>
      <t xml:space="preserve">
Serve as an Aircraft Structural Repairer (15G) on AH-64D Apache for the United States Army Flight Training Detachment (USAFTD) - Peace Vanguard. USAFTD is a foreign military sales (FMS) program supporting the country of Singapore in Marana, AZ with 57 US Soldiers, 56 Republic of Singapore Air Force (RSAF) Airmen, and six RSAF AH-64D Helicopters assigned. Inspect and repair aircraft structures to include rotor blades, aircraft outer skin, and other structural components. Fabricate repairs using various material in order to maintain the structural integrity of the unit’s aircraft. Assist other 15 series MOSs with their aviation maintenance tasks as needed. Expect to cross train as a 15R (AH-64D Attack Helicopter Repairer) and train to perform FARP ops such as re-arm and re-fuel.
Potential exists to remain with the unit for additional orders upon the end of initial tour.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</si>
  <si>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26-6184, Length 1 Year:</t>
    </r>
    <r>
      <rPr>
        <sz val="11"/>
        <color indexed="8"/>
        <rFont val="Calibri"/>
        <family val="2"/>
        <scheme val="minor"/>
      </rPr>
      <t xml:space="preserve">
Serves as a Engineer Technician responsible for the complete lifecycle of civil works construction projects. Manages all aspects of contract administration, quality assurance (QA), and technical oversight from final design review to project closeout. Acts as the primary liaison between contractors, architect-engineer firms, and government stakeholders. Reviews and processes all RFIs, technical submittals, and contract modifications. Conducts on-site inspections, ensures compliance with all plans and specifications, and prepares final acceptance documents, including contractor performance evaluations (CPARS), to ensure projects are completed safely, on time, and within budget.
To apply for this tour, please email your resume, military bio, three evaluations, and your soldier talent profile to SFC Tabitha Ruckman at tabitha.n.ruckman.mil@mail.mil</t>
    </r>
  </si>
  <si>
    <r>
      <rPr>
        <b/>
        <sz val="11"/>
        <color rgb="FF000000"/>
        <rFont val="Calibri"/>
        <family val="2"/>
        <scheme val="minor"/>
      </rPr>
      <t>26-6185,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three evaluations, and your soldier talent profile to SFC Tabitha Ruckman at tabitha.n.ruckman.mil@mail.mil.</t>
    </r>
  </si>
  <si>
    <r>
      <rPr>
        <b/>
        <sz val="11"/>
        <color rgb="FF000000"/>
        <rFont val="Calibri"/>
        <family val="2"/>
        <scheme val="minor"/>
      </rPr>
      <t>26-6186, Length 1 Year:</t>
    </r>
    <r>
      <rPr>
        <sz val="11"/>
        <color indexed="8"/>
        <rFont val="Calibri"/>
        <family val="2"/>
        <scheme val="minor"/>
      </rPr>
      <t xml:space="preserve">
Serves as the lead Construction Engineering Supervisor and Quality Assurance (QA) representative for Lock 25 1200' expansion Mega Project in Winfield, MO. Responsible for conducting on-site inspections of contractor performance to ensure strict adherence to project plans, specifications, and safety regulations in accordance with EM 385-1-1. Reviews and validates contractor quality control reports, computes periodic payments, and prepares estimates for contract modifications. Provides technical guidance and mentorship to junior Engineer Soldiers and NCOs. Acts as the primary liaison between the contracting authority and construction personnel to resolve disputes, ensuring projects are completed to standard, on time, and within budget.
To apply for this position, please email your resume, military bio, three evaluations, and your soldier talent profile to SFC Tabitha Ruckman at tabitha.n.ruckman.mil@mail.mil</t>
    </r>
  </si>
  <si>
    <r>
      <rPr>
        <b/>
        <sz val="11"/>
        <color rgb="FF000000"/>
        <rFont val="Calibri"/>
        <family val="2"/>
        <scheme val="minor"/>
      </rPr>
      <t>26-6187, Length 1 Year:</t>
    </r>
    <r>
      <rPr>
        <sz val="11"/>
        <color indexed="8"/>
        <rFont val="Calibri"/>
        <family val="2"/>
        <scheme val="minor"/>
      </rPr>
      <t xml:space="preserve">
Serves as one of the supervisory engineers (Officer in Charge) for the Lock 25 1200' expansion Mega Project
Resident Office, exercising command and control over all construction for their elements of the project. Directs and
synchronizes a team of subordinate project engineers and technical inspectors to ensure the successful execution of
the district's construction program. Acts as an Administrative Contracting Officer (ACO), providing technical and administrative oversight for highly complex lock and dam construction. Represents the command in engagements with federal, state, and local officials, making binding decisions to ensure projects are completed to the highest standard, safely, on time, and within budget.
To apply for this position, please email your resume, soldier talent profile, military bio, and three evaluations to SFC Tabitha Ruckman at tabitha.n.ruckman.mil@mail.mil.</t>
    </r>
  </si>
  <si>
    <r>
      <rPr>
        <b/>
        <sz val="11"/>
        <color rgb="FF000000"/>
        <rFont val="Calibri"/>
        <family val="2"/>
        <scheme val="minor"/>
      </rPr>
      <t>26-6188,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soldier talent profile, and three evaluations to SFC Tabitha Ruckman at tabitha.n.ruckman.mil@mail.mil.</t>
    </r>
  </si>
  <si>
    <r>
      <rPr>
        <b/>
        <sz val="11"/>
        <color rgb="FF000000"/>
        <rFont val="Calibri"/>
        <family val="2"/>
        <scheme val="minor"/>
      </rPr>
      <t>26-6192,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Recommended experience: medical document analysis; legal work (interpreting laws and regulations, preparing/analyzing legal documents)
Applicants email the following documents to PFI Coordinator**
Army: Soldier Talent Profile, Professional Resume, Military Bio
Air Force: vMPF, Professional Resume, Military Bio
PFI Coordinator: SFC Holly C. Tilley
holly.c.tilley.mil@mail.mil</t>
    </r>
  </si>
  <si>
    <r>
      <rPr>
        <b/>
        <sz val="11"/>
        <color rgb="FF000000"/>
        <rFont val="Calibri"/>
        <family val="2"/>
        <scheme val="minor"/>
      </rPr>
      <t>26-6196, Length 1 Year</t>
    </r>
    <r>
      <rPr>
        <sz val="11"/>
        <color indexed="8"/>
        <rFont val="Calibri"/>
        <family val="2"/>
        <scheme val="minor"/>
      </rPr>
      <t xml:space="preserve">
This is an opportunity to serve as the critical link between the warfighter and the myPay mobile application development team. The selected individual will be responsible for defining, managing, and guiding the functional requirements throughout the entire System Development Lifecycle (SDLC). Key responsibilities include:
1. Leading the elicitation, analysis, and documentation of functional and non-functional requirements for the myPay mobile app.
2. Translating complex business needs into detailed user stories, process flows, and functional specification documents.
3. Guiding the project through all phases of the SDLC, from initial concept and design to development, testing, deployment, and post-production support.
4. Serving as the primary liaison between user communities, stakeholders, and the technical development team to ensure mutual understanding and alignment.
5. Facilitating requirements validation sessions, managing the requirements baseline, and communicating the impact of changes to project scope and schedule.
Qualifications:  Experience:
Demonstrated experience as a Systems Analyst, Business Analyst, or in a role focused on requirements management. In-depth knowledge of SDLC methodologies (e.g., Agile, Scrum, Waterfall).
Proven ability to create clear and concise requirements documentation (e.g., Business Requirements Documents, Functional Specifications, User Stories).
Strong experience in stakeholder management and facilitating communication
Please email the following documents to the assigned PFI Coordinator:
Soldier Talent Profile (Army Only)
vMPF (Air Force Only)
Professional Resume
Military Bio
PFI Coordinator: SFC Holly C. Tilley
holly.c.tilley.mil@mail.mil
(463) 298-4362</t>
    </r>
  </si>
  <si>
    <r>
      <rPr>
        <b/>
        <sz val="11"/>
        <color rgb="FF000000"/>
        <rFont val="Calibri"/>
        <family val="2"/>
        <scheme val="minor"/>
      </rPr>
      <t>26-6202, Length 1 Year:</t>
    </r>
    <r>
      <rPr>
        <sz val="11"/>
        <color indexed="8"/>
        <rFont val="Calibri"/>
        <family val="2"/>
        <scheme val="minor"/>
      </rPr>
      <t xml:space="preserve">
Applicants must email the following documents to leanne.felvus-webb.mil@mail.mil for consideration:
Professional Resume
Military Bio
Assistant Executive Officer to the Commanding General of a division-level command comprised of over 16,000 military and civilian personnel globally stationed in 24 states and seven countries and Senior Commander for Aberdeen Proving Ground supporting over 21,000 personnel. Responsible for planning and developing near-, mid-, and long-range strategic communications and global senior-leader engagement activities. Supervises and directs the executive staff in administrative, logistics, action items, document control, and integration activities. Informs the Commanding General of critical changes and developments within the organization's strategic and operational environments. Determines appropriate methods to respond to directives, requirements, and guidance issued from higher headquarters and requests from subordinate units; establishes plans and programs based on changing situations. Coordinates a variety of projects and taskings with sister services, intergovernmental agencies, elected officials, corporate organizations, and partner-nation staff. Serves as the HHD(P) Commander; responsible for the health, morale, and welfare of all CECOM Soldiers and their families located in CONUS and OCONUS.
Qualifications:  Must poses analytical skills and attention to detail to support the command group. Required to have a secret clearance.</t>
    </r>
  </si>
  <si>
    <r>
      <rPr>
        <b/>
        <sz val="11"/>
        <color rgb="FF000000"/>
        <rFont val="Calibri"/>
        <family val="2"/>
        <scheme val="minor"/>
      </rPr>
      <t>26-6203,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Qualifications: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</si>
  <si>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26-2604, Length 1 Year:</t>
    </r>
    <r>
      <rPr>
        <sz val="11"/>
        <color indexed="8"/>
        <rFont val="Calibri"/>
        <family val="2"/>
        <scheme val="minor"/>
      </rPr>
      <t xml:space="preserve">
Deliberate Planner officer is required with experience in transportation and deliberate/logistics planning. Experience with the joint planning process of determining how to implement strategic guidance using military capabilities in time and space to obtain objectives. Knowledge of transportation, logistical operations policies, concepts, principles, and methodology applicable to air, land, and sea transportation under peacetime and wartime condition. Knowledge of operational and transportation planning related to strategic, theater and integrated planning of OPLANs/CONPLANs. Staff experience and proficiency in joint deliberate/logistics planning desired.
Qualifications:  TS/SCI</t>
    </r>
  </si>
  <si>
    <r>
      <rPr>
        <b/>
        <sz val="11"/>
        <color rgb="FF000000"/>
        <rFont val="Calibri"/>
        <family val="2"/>
        <scheme val="minor"/>
      </rPr>
      <t>26-6191, Length 1 Year:</t>
    </r>
    <r>
      <rPr>
        <sz val="11"/>
        <color indexed="8"/>
        <rFont val="Calibri"/>
        <family val="2"/>
        <scheme val="minor"/>
      </rPr>
      <t xml:space="preserve">
Responsible for supporting the DLA Energy commander and/or deputy commander. Provides administrative support and performs numerous duties, including scheduling,writing correspondence, emailing, handling visitors, routing callers, and answering questions and requests. Plans and organizes office operations to include publications and forms administration and office administrative procedures. Establishes mail delivery routes and schemes and arranges for pickup of distribution by messengers. Serves as custodian of classified documents. Signs receipts for, logs, inventories, files, and secures classified documents. Prepares documents for destruction or other disposition.  Ensures proper accountability of documents based upon degree of classification. Additional duties as prescribed by the principal executives to include driver.
Qualifications:  Secret Clearance required, Highly desires some executive secretary and protocol experience, however not required.</t>
    </r>
  </si>
  <si>
    <t>26-6158</t>
  </si>
  <si>
    <t>Air Force Life Cycle Management Center</t>
  </si>
  <si>
    <t>AFLCMC-WIWN</t>
  </si>
  <si>
    <t>Modification Program Manager, Japan AWACS Program Office</t>
  </si>
  <si>
    <t>O5</t>
  </si>
  <si>
    <t>Hanscom AFB</t>
  </si>
  <si>
    <t>26-6207</t>
  </si>
  <si>
    <t>DFAS-IND-ZHP-Personnel Force Innovation (STO)</t>
  </si>
  <si>
    <t>PFI Finance NCO</t>
  </si>
  <si>
    <t>E4:E5:E6:E7</t>
  </si>
  <si>
    <t>26-6205</t>
  </si>
  <si>
    <t>COLBOL Programmer</t>
  </si>
  <si>
    <t>E6:E7:E8:O1:O2:O3:W1:W2</t>
  </si>
  <si>
    <r>
      <rPr>
        <b/>
        <sz val="11"/>
        <color rgb="FF000000"/>
        <rFont val="Calibri"/>
        <family val="2"/>
        <scheme val="minor"/>
      </rPr>
      <t>26-6158, Length 1 Year:</t>
    </r>
    <r>
      <rPr>
        <sz val="11"/>
        <color indexed="8"/>
        <rFont val="Calibri"/>
        <family val="2"/>
        <scheme val="minor"/>
      </rPr>
      <t xml:space="preserve">
The Japan E-767 Airborne Warning and Control System (AWACS) Modification Program Manager is responsible for managing cost, schedule, and performance on the sustainment effort for the Japan Air Self Defense Force (JASDF) aircraft fleet. This Foreign Military Sales (FMS) position executes requirements in accordance with the Letter of Offer and Acceptance (LOA) to meet vital partner capability needs in the INDOPACOM AOR. Responsibilities include but are not limited to, development and execution of software schedules/deliverables, managing Original Equipment Manufacturer (OEM) contracts, facilitating customer requirements, developing annual program Pricing and Availability (P&amp;A) documents, reviewing proposals, preparing and conducting briefings at the JASDF O-6 and GO level, and ensuring alignment with organizational objectives. The OEM contract provides reach-back engineering and logistics support for the E-767 fleet and associated ground systems as well as in-country Field Service Representatives (FSR). This position requires regular and active communication with cross-functional team leads to include engineering, contracting, finance and logistics. This role requires strong leadership, effective verbal and written communication skills, the ability to build rapport within and across organizations, and the ability to work with limited supervision. A Back-to-Basics Program Management Practitioner certificate is desired. Desired report date - as soon as possible. TDY Forecast: Up to 20% travel (to include OCONUS)
</t>
    </r>
    <r>
      <rPr>
        <b/>
        <sz val="11"/>
        <color rgb="FF000000"/>
        <rFont val="Calibri"/>
        <family val="2"/>
        <scheme val="minor"/>
      </rPr>
      <t>Qualifications</t>
    </r>
    <r>
      <rPr>
        <sz val="11"/>
        <color indexed="8"/>
        <rFont val="Calibri"/>
        <family val="2"/>
        <scheme val="minor"/>
      </rPr>
      <t>:  Qualified or previously qualified 63A. Back-to-Basics Program Management Practitioner certificate is desired. US AWACS 40/45, Next-Generation IFF, Electronic Support Measures (ESM), US AWACS Communications Network Upgrade (CNU), and AWACS Communication Integration Program (ACIP) familiarity desired.</t>
    </r>
  </si>
  <si>
    <r>
      <rPr>
        <b/>
        <sz val="11"/>
        <color rgb="FF000000"/>
        <rFont val="Calibri"/>
        <family val="2"/>
        <scheme val="minor"/>
      </rPr>
      <t>26-6205, Length 1 Year:</t>
    </r>
    <r>
      <rPr>
        <sz val="11"/>
        <color indexed="8"/>
        <rFont val="Calibri"/>
        <family val="2"/>
        <scheme val="minor"/>
      </rPr>
      <t xml:space="preserve">
DFAS is seeking FOUR IT Cybersecurity Specialists, two intermediate level COBOL programmers and two highly experienced COBOL programmers. This is fantastic opportunity for a COBOL (Common Business-Oriented Language) programming developer located in Columbus, OH, Cleveland, OH, or Indianapolis, IN within a major payroll division of the Information &amp; Technology Directorate, Defense Finance and Accounting Service (DFAS). Help DFAS change the way the Department of Defense processes pay!
These IT Cybersecurity Specialist Position requires the following:
1. Serve as a key developer on an Agile team, transforming user requirements into clean, tested, and deployable code through expert analysis, design, and engineering.
2.Align your technical expertise with strategic goals, ensuring development efforts are perfectly aimed at fulfilling mission-critical payroll requirements.
3. Drive the resolution of complex technical challenges, embracing stakeholder feedback to build robust and reliable systems that form the backbone of our military payroll operations.
4.Take full ownership of your development tasks to ensure on-time delivery, proactively clearing obstacles and providing clear status updates to keep the team moving forward.
5.Play a vital role in our modernization efforts by contributing your expertise during peer reviews and managing the deployment of new, mission-enhancing functionality
6.We're looking for a professional familiar with the mainframe environment. The ideal candidate will have experience with some or all of the following:
Languages &amp; Platforms: COBOL, CICS, TSO, ISPF
Tools &amp; Databases Operating: DB2, VSAM, IAM, MS Office 365 / TEAMS
Systems &amp; Utilities: z/OS, JCL, ASG Smarttest, SharePoint
Send the following documents to the PFI Coordinator for the position:
Professional Resume
Military Bio
Soldier Talent Profile (Army)
vMPF (Air Force)
PFI Coordinator: SFC Holly C. Tilley,   Email: holly.c.tilley.mil@mail.mil
</t>
    </r>
    <r>
      <rPr>
        <b/>
        <sz val="11"/>
        <color rgb="FF000000"/>
        <rFont val="Calibri"/>
        <family val="2"/>
        <scheme val="minor"/>
      </rPr>
      <t>Qualifications</t>
    </r>
    <r>
      <rPr>
        <sz val="11"/>
        <color indexed="8"/>
        <rFont val="Calibri"/>
        <family val="2"/>
        <scheme val="minor"/>
      </rPr>
      <t>:  Candidate should have COBOL programing experience. Communicates effectively and delivers value add to the overall team deliverables. Payroll system experience is a plus.</t>
    </r>
  </si>
  <si>
    <t>IN, OH</t>
  </si>
  <si>
    <r>
      <rPr>
        <b/>
        <sz val="11"/>
        <color rgb="FF000000"/>
        <rFont val="Calibri"/>
        <family val="2"/>
        <scheme val="minor"/>
      </rPr>
      <t>26-6207, Length 1 Year:</t>
    </r>
    <r>
      <rPr>
        <sz val="11"/>
        <color indexed="8"/>
        <rFont val="Calibri"/>
        <family val="2"/>
        <scheme val="minor"/>
      </rPr>
      <t xml:space="preserve">
Serves as a Finance NCO responsible for processing reimbursement for military personnel tours in a joint / inter-service Department of War environment. Responsible for generating cost estimates for military tours and processing reimbursable intergovernmental funding documents (Military Interdepartmental Purchase Requests - MIPRs – DD Form 448 or Inter Agency Agreements - IAAs - FS 7600b). Responsible for drafting and tracking funding acceptances (DD form 448-2) for Service Budget Office review and signature.  Assists with processing G-Invoicing funding acceptances and associated billing actions.  Performs detailed quality control checks on financial documents and enforces standards from DoD Financial Management Regulation and the Defense Federal Acquisition Regulation. Performs transactional data entry and performs quality control checks on data sets impacting reimbursable billing. Assists with preparing reports and performing periodic reviews.  Must be comfortable with standard Microsoft Office / 365 software and products.  Prior experience with USAF DEAMS accounting system preferred.
</t>
    </r>
    <r>
      <rPr>
        <b/>
        <sz val="11"/>
        <color rgb="FF000000"/>
        <rFont val="Calibri"/>
        <family val="2"/>
        <scheme val="minor"/>
      </rPr>
      <t>Qualifications</t>
    </r>
    <r>
      <rPr>
        <sz val="11"/>
        <color indexed="8"/>
        <rFont val="Calibri"/>
        <family val="2"/>
        <scheme val="minor"/>
      </rPr>
      <t>: Microsoft Office / 365 platform proficiency required.  DEAMS experience preferred.  Intergovernmental purchasing and reimbursable experience desired.</t>
    </r>
  </si>
  <si>
    <t>26-6209</t>
  </si>
  <si>
    <t>USACE - Headquarters</t>
  </si>
  <si>
    <t>Assistant Director for Civil Works</t>
  </si>
  <si>
    <t>Washington</t>
  </si>
  <si>
    <t>DC</t>
  </si>
  <si>
    <t>26-6215</t>
  </si>
  <si>
    <t>DCSA - OCCA</t>
  </si>
  <si>
    <t>Legislative Affairs Officer</t>
  </si>
  <si>
    <t>26-6219</t>
  </si>
  <si>
    <t>USACE - Sacramento District (SPK)</t>
  </si>
  <si>
    <t>Sacramento</t>
  </si>
  <si>
    <t>26-6221</t>
  </si>
  <si>
    <t>FMS Contract Specialist</t>
  </si>
  <si>
    <r>
      <rPr>
        <b/>
        <sz val="11"/>
        <color rgb="FF000000"/>
        <rFont val="Calibri"/>
        <family val="2"/>
        <scheme val="minor"/>
      </rPr>
      <t>26-6209, Length 1 Year:</t>
    </r>
    <r>
      <rPr>
        <sz val="11"/>
        <color indexed="8"/>
        <rFont val="Calibri"/>
        <family val="2"/>
        <scheme val="minor"/>
      </rPr>
      <t xml:space="preserve">
The Assistant Director for Civil Works at Headquarters, U.S. Army Corps of Engineers (USACE), operates within a directorate comprising 194 employees under the command of a Major General (O-8). The incumbent supports the Executive Director by providing expert advice and assistance in the management and oversight of a $7+ billion annual Civil Works program. This national program encompasses infrastructure development, navigation, flood risk management, environmental restoration, hydropower, regulatory activities, water supply, emergency management, recreation, and interagency coordination. It supports nine USACE divisions, over 170 field offices, and more than 22,000 personnel who deliver vital water resources and infrastructure projects across the United States. The Assistant Director serves as the Directorate’s principal staff action control officer, coordinating and managing daily operations, tasking processes, and high-level correspondence to ensure timely and accurate execution of organizational priorities. The position requires sustained engagement with State and Federal elected and appointed officials, as well as interaction with a wide range of external stakeholders, including public and private organizations and individual citizens, to advance USACE’s Civil Works mission. Additionally, the Assistant Director synchronizes civil works actions with USACE staff and serves as the conference coordinator and internal synchronizer, ensuring effective planning, communication, and alignment across all Civil Works program activities and initiatives.</t>
    </r>
  </si>
  <si>
    <r>
      <rPr>
        <b/>
        <sz val="11"/>
        <color rgb="FF000000"/>
        <rFont val="Calibri"/>
        <family val="2"/>
        <scheme val="minor"/>
      </rPr>
      <t>26-6219,Tour length; 1 year</t>
    </r>
    <r>
      <rPr>
        <sz val="11"/>
        <color indexed="8"/>
        <rFont val="Calibri"/>
        <family val="2"/>
        <scheme val="minor"/>
      </rPr>
      <t xml:space="preserve">
Hiring two applicants for various locations within USACE's Sacramento District. Locations including Concord, Sacramento, Stockton, and Folsom.  
Hiring two candidates as Project Managers for the Interagency and International Support section, Non-Department of Veteran Affairs. Responsible for coordinating and leveraging the project delivery team (PDT) consisting of 10 branches/offices for successful delivery of $30 million worth of construction in current and future programming over nine buildings on two sites and one semi-passive water treatment plant for an EPA superfund site. Conducts upwards reporting to Sacramento District Leadership and South Pacific Division Program Management in accordance with governance requirements laid out in the Enterprise Program Management Plan (EPgMP). Acts as subject matter expert for all project matters to the Executive Leadership Team (ELT). Directly coordinates with up to 10 inter-agency partners to ensure a positive partnership at the project level and ensure communication styles meet the acceptance levels of each individual partner.
Hiring one candidate to support the Military Ocean Terminal Concord (MOTCO) managing active construction projects valued at $62M to support MOTCO and SDDC's mission for success of its national strategic defense mission and will be the lead MILCON PM forward.
Qualifications: 12A MOS or equivalent civilian experience and education
To apply for this position, please email your military bio, soldier talent profile, three evaluations, and your resume to SFC Tabitha Ruckman at tabitha.n.ruckman.mil@mail.mil.</t>
    </r>
  </si>
  <si>
    <r>
      <rPr>
        <b/>
        <sz val="11"/>
        <color rgb="FF000000"/>
        <rFont val="Calibri"/>
        <family val="2"/>
        <scheme val="minor"/>
      </rPr>
      <t>26-6221, Length 1 year:</t>
    </r>
    <r>
      <rPr>
        <sz val="11"/>
        <color indexed="8"/>
        <rFont val="Calibri"/>
        <family val="2"/>
        <scheme val="minor"/>
      </rPr>
      <t xml:space="preserve">
Performs duties as contract specialist on the F-35 Joint Program Office supporting Foreign Military Sales. The contract specialist will have regular interactions with international partners and foreign military sales customers. Contract actions range from administrative contract actions to $100M+ sole source negotiations. The specialist will develop pre and post award contract documents with the direction of the FMS Lead Contracting Officer. The candidates should have some sole source experience and knowledge of cost and price analysis. FMS experience is desired but not required.
Qualifications:  Candidate must possess BS or BA degree. Understanding of qualitative and quantitative analytical and evaluative methods. Applicant must possess and maintain a Secret security clearance.</t>
    </r>
  </si>
  <si>
    <t>O2:O3</t>
  </si>
  <si>
    <r>
      <rPr>
        <b/>
        <sz val="11"/>
        <color rgb="FF000000"/>
        <rFont val="Calibri"/>
        <family val="2"/>
        <scheme val="minor"/>
      </rPr>
      <t>26-6215, Length 1 Year:</t>
    </r>
    <r>
      <rPr>
        <sz val="11"/>
        <color indexed="8"/>
        <rFont val="Calibri"/>
        <family val="2"/>
        <scheme val="minor"/>
      </rPr>
      <t xml:space="preserve">
MULTIPLE LOCATIONS: FT. MEADE, MD/ QUANTICO, VA / BOYERS, PA
Applicants must email the following documents to leanne.felvus-webb.mil@mail.mil for consideration
Professional Resume, Military Bio, and Last three evaluations
The Defense Counterintelligence and Security Agency (DCSA) is the primary executive branch service provider of personnel background investigations for the Federal Government with the mission of ensuring a trusted federal, industrial and affiliated workforce. The position is within the Office of Communications and Congressional Affairs (OCCA), whose mission is the delivery of accurate and timely information about DCSA, its mission, goals, and activities to the public, media, and Congress. The incumbent will serve in a public affairs capacity under the Congressional Affairs team as a Legislative Affairs Officer.   
Role Description: The Legislative Affairs Officer will be responsible for planning, executing, and supporting the agency's legislative affairs. The incumbent will represent DCSA's mission and priorities to the U.S. Congress and other key stakeholders. This role requires a strong understanding of the legislative process and the ability to operate effectively in a dynamic, high-stakes environment.
Duties and Responsibilities:
Legislative Advocacy - Serves as an advocate for DCSA's legislative agenda on Capitol Hill. Builds and maintains strong working relationships with Members of Congress, their staff, and committee professionals to advance agency priorities and improve awareness of the DCSA mission.
Strategic Communication - Prepares the DCSA Director and other senior leaders for congressional engagements by developing and editing testimony, briefing materials, talking points, and responses to congressionally directed actions. Ensures all products are coordinated with OUSD(I&amp;S) and OUSD(LA) as required.
Policy Analysis - Performs and presents technical analysis of complex legislative and regulatory matters. Tracks legislation of interest as it moves through Congress and provides routine updates and strategic recommendations to agency leadership.
Reporting &amp; Engagement: Attends, participates in, and reports on congressional hearings. Keeps Members of Congress and their staffs informed on issues of interest and serves as a key resource for information regarding DCSA activities.
Leadership: Functions as a key member of the Congressional Affairs team and supervises subordinate military personnel as assigned.
Equivalent civilian experience will be considered for this position.  PCS is authorized for this position.
</t>
    </r>
    <r>
      <rPr>
        <b/>
        <sz val="11"/>
        <color rgb="FF000000"/>
        <rFont val="Calibri"/>
        <family val="2"/>
        <scheme val="minor"/>
      </rPr>
      <t>Qualifications</t>
    </r>
    <r>
      <rPr>
        <sz val="11"/>
        <color indexed="8"/>
        <rFont val="Calibri"/>
        <family val="2"/>
        <scheme val="minor"/>
      </rPr>
      <t>:  TS/SCI clearance preferred for this position. Minimum clearance TS with eligibility for upgrade to TS/SCI required.</t>
    </r>
  </si>
  <si>
    <t>26-6223</t>
  </si>
  <si>
    <t>USACE - Chicago District (LRC)</t>
  </si>
  <si>
    <t>Chicago</t>
  </si>
  <si>
    <r>
      <rPr>
        <b/>
        <sz val="11"/>
        <color rgb="FF000000"/>
        <rFont val="Calibri"/>
        <family val="2"/>
        <scheme val="minor"/>
      </rPr>
      <t>26-6223, Length 1 Year</t>
    </r>
    <r>
      <rPr>
        <sz val="11"/>
        <color rgb="FF000000"/>
        <rFont val="Calibri"/>
        <family val="2"/>
        <scheme val="minor"/>
      </rPr>
      <t xml:space="preserve">:
Project Manager / Project Engineer for USACE's Chicago District, part of the Great Lakes &amp; Ohio River Division. The project manager will oversee and manage civil works projects from the initial planning phase through physical construction, and project close out. Project manager will be responsible for ensuring projects are completed on schedule, within scope, and under budget, with all applicable quality standards and while upholding USACE's commitment to public safety and environmental stewardship. 
</t>
    </r>
    <r>
      <rPr>
        <b/>
        <sz val="11"/>
        <color rgb="FF000000"/>
        <rFont val="Calibri"/>
        <family val="2"/>
        <scheme val="minor"/>
      </rPr>
      <t>Qualifications</t>
    </r>
    <r>
      <rPr>
        <sz val="11"/>
        <color rgb="FF000000"/>
        <rFont val="Calibri"/>
        <family val="2"/>
        <scheme val="minor"/>
      </rPr>
      <t>: PMP certification preferred but not required.</t>
    </r>
  </si>
  <si>
    <t>26-6001</t>
  </si>
  <si>
    <t>Customer Account Specialist</t>
  </si>
  <si>
    <t>26-6227</t>
  </si>
  <si>
    <t>DFAS-IND-JJE-Warrior Pay Modernization</t>
  </si>
  <si>
    <t>Contraction Officer's Representative</t>
  </si>
  <si>
    <t>E6:E7:E8:E9:O2:O3</t>
  </si>
  <si>
    <t>26-6230</t>
  </si>
  <si>
    <t>General Engineering and Maintenance Worker</t>
  </si>
  <si>
    <t>Montevideo</t>
  </si>
  <si>
    <t>MN</t>
  </si>
  <si>
    <t>26-6231</t>
  </si>
  <si>
    <t>Lead Security Guard</t>
  </si>
  <si>
    <t>26-6232</t>
  </si>
  <si>
    <t>DISA - SD512</t>
  </si>
  <si>
    <t>Mobility and Operations Support</t>
  </si>
  <si>
    <t>Fort Meade</t>
  </si>
  <si>
    <t>26-6233</t>
  </si>
  <si>
    <t>DFAS-IND-JFL-Military Pay Operations</t>
  </si>
  <si>
    <t>Military Pay Technician</t>
  </si>
  <si>
    <r>
      <rPr>
        <b/>
        <sz val="11"/>
        <color rgb="FF000000"/>
        <rFont val="Calibri"/>
        <family val="2"/>
        <scheme val="minor"/>
      </rPr>
      <t>26-6001, Length 1 Year:</t>
    </r>
    <r>
      <rPr>
        <sz val="11"/>
        <color indexed="8"/>
        <rFont val="Calibri"/>
        <family val="2"/>
        <scheme val="minor"/>
      </rPr>
      <t xml:space="preserve">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Qualifications:  Familiarization with order fulfillment and customer service is desired but not required. Service member will be trained on all aspects of tasks associated with the position.</t>
    </r>
  </si>
  <si>
    <r>
      <rPr>
        <b/>
        <sz val="11"/>
        <color rgb="FF000000"/>
        <rFont val="Calibri"/>
        <family val="2"/>
        <scheme val="minor"/>
      </rPr>
      <t>26-6232, Length 1 Year:</t>
    </r>
    <r>
      <rPr>
        <sz val="11"/>
        <color indexed="8"/>
        <rFont val="Calibri"/>
        <family val="2"/>
        <scheme val="minor"/>
      </rPr>
      <t xml:space="preserve">
Monitor and maintain operational workflows to ensure mission-critical systems remain functional.  Provide technical support for mobile devices, applications, and systems.  Coordinate operational activities, including resource allocation and task prioritization.  Support IT service management (ITSM) processes, including incidents, problems, and management changes. Collaborate with IT, operations, and cybersecurity teams to address technical challenges.  Track and report service performance metrics to ensure compliance with SLAs.
Deploy, configure, and troubleshoot mobile technologies, including smartphones and tablets. Manage mobile device management (MDM) solutions to ensure compliance with security policies.  Provide training and guidance to end-users on mobile technology and service management.</t>
    </r>
  </si>
  <si>
    <r>
      <rPr>
        <b/>
        <sz val="11"/>
        <color rgb="FF000000"/>
        <rFont val="Calibri"/>
        <family val="2"/>
        <scheme val="minor"/>
      </rPr>
      <t>26-6227, Length 1 year:</t>
    </r>
    <r>
      <rPr>
        <sz val="11"/>
        <color indexed="8"/>
        <rFont val="Calibri"/>
        <family val="2"/>
        <scheme val="minor"/>
      </rPr>
      <t xml:space="preserve">
This position serves as the Contracting Officer's Representative (COR) for a major information technology project. The COR is a critical role, acting as the technical liaison between the Contracting Officer and the contractor. This individual will be responsible for the technical oversight and administration of the contract to ensure the contractor's performance meets the government's requirements in a timely and cost-effective manner.
Responsibilities:
The duties of the Contracting Officer Representative include, but are not limited to, the following:
Project Management &amp; Oversight: Apply comprehensive knowledge of project management principles to plan and complete assigned workload. Monitor contractor performance against the contract terms and conditions, ensuring all technical requirements are met.
Policy &amp; Procedure Coordination: Utilize a broad knowledge of contracting, finance, accounting, budget, and legal policies to coordinate and resolve problems. Serve as the primary point of contact for the assigned project.
Technical Knowledge &amp; Problem Solving: Leverage knowledge of automated products and functional requirements to recommend corrective actions and resolve a variety of issues.
Stakeholder Management: Maintain effective working relationships with internal and external customers, serving as the point-of-contact for assigned projects.
Communication: Skillfully communicate, both in writing and verbally, to explain and defend the project's status and make presentations in public forums.
Contract Administration: Assist the Contracting Officer in all aspects of contract administration, from initiation to closeout. This includes reviewing and approving invoices, providing technical direction, and documenting contractor performance, preparing accruals/accounting input for resource management team.
</t>
    </r>
    <r>
      <rPr>
        <b/>
        <sz val="11"/>
        <color rgb="FF000000"/>
        <rFont val="Calibri"/>
        <family val="2"/>
        <scheme val="minor"/>
      </rPr>
      <t>Qualifications</t>
    </r>
    <r>
      <rPr>
        <sz val="11"/>
        <color indexed="8"/>
        <rFont val="Calibri"/>
        <family val="2"/>
        <scheme val="minor"/>
      </rPr>
      <t>:  The ideal candidate for this position will possess the following qualifications:
 Army MOS 51C
 Air Force AFSC 6C0X1
Experience: A minimum of two years of experience as a Contracting Officer's Representative on federal government contracts is required. Experience with IT projects is highly desirable.
Education: A bachelor's degree from an accredited college or university is required. Coursework in business, accounting, finance, law, contracts. Acquisition regulations, laws, policy. DFARS.
Skills: Communication, Self-Directed</t>
    </r>
  </si>
  <si>
    <r>
      <rPr>
        <b/>
        <sz val="11"/>
        <color rgb="FF000000"/>
        <rFont val="Calibri"/>
        <family val="2"/>
        <scheme val="minor"/>
      </rPr>
      <t>26-6233, Length 1 year:</t>
    </r>
    <r>
      <rPr>
        <sz val="11"/>
        <color indexed="8"/>
        <rFont val="Calibri"/>
        <family val="2"/>
        <scheme val="minor"/>
      </rPr>
      <t xml:space="preserve">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THIS POSITION MAY REQUIRE 4-6 MONTHS OF TDY IN Support of Wounded Warrior Pay, locations OCONUS and CONUS.
</t>
    </r>
    <r>
      <rPr>
        <b/>
        <sz val="11"/>
        <color rgb="FF000000"/>
        <rFont val="Calibri"/>
        <family val="2"/>
        <scheme val="minor"/>
      </rPr>
      <t>Qualifications</t>
    </r>
    <r>
      <rPr>
        <sz val="11"/>
        <color indexed="8"/>
        <rFont val="Calibri"/>
        <family val="2"/>
        <scheme val="minor"/>
      </rPr>
      <t>: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</si>
  <si>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rPr>
        <b/>
        <sz val="11"/>
        <color rgb="FF000000"/>
        <rFont val="Calibri"/>
        <family val="2"/>
        <scheme val="minor"/>
      </rPr>
      <t>26-6231, Length 1 Year:</t>
    </r>
    <r>
      <rPr>
        <sz val="11"/>
        <color indexed="8"/>
        <rFont val="Calibri"/>
        <family val="2"/>
        <scheme val="minor"/>
      </rPr>
      <t xml:space="preserve">
Service member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</si>
  <si>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r>
      <rPr>
        <b/>
        <sz val="11"/>
        <color rgb="FF000000"/>
        <rFont val="Calibri"/>
        <family val="2"/>
        <scheme val="minor"/>
      </rPr>
      <t>26-6230, Length 180 days:</t>
    </r>
    <r>
      <rPr>
        <sz val="11"/>
        <color indexed="8"/>
        <rFont val="Calibri"/>
        <family val="2"/>
        <scheme val="minor"/>
      </rPr>
      <t xml:space="preserve">
Performs a variety of operation and maintenance duties at a comprehensive water resource project consisting of a flood control dam and appurtenant structures, public-use recreational facilities, and roads. Performs the following duties:
1. Project Operation and Maintenance Support:
a. Carpentry: Performs basic carpentry work associated with maintaining operations buildings and public access areas. This includes repair and modification of framework, forms, doors, windows, installation of ceiling and wall tiles, paneling, molding, etc. Measures, cuts, fits, and fastens pieces of material.
b. Masonry:   Maintains, repairs, modifies for accessibility, and occasionally constructs structures of concrete, block, and occasionally brick or other related materials. Remove damaged portions of concrete pavement and portions of masonry walls. Use basic techniques and procedures in placing concrete and laying block accurately in construction or repair of partitions, walls, and walkways.
c. Plumbing: Assists in installing, modifying, and repairing existing and new utility, supply, and disposal systems and equipment such as sewage, water and oil distribution systems, water closets, tubs, and showers. Removes, cleans, and replaces joints and fixtures. Removes obstructive materials from lavatory, commode, and drains. Uses measuring tape, rule, hacksaw, hand and power pipe threader and cutter, packing and caulking iron, and pipe wrenches.
d.  Roofing: Locates leaks and determines cause and extent of damage. Remove and replace broken or warped roof shingles. Patches leaking flashing.
e. Grounds Care &amp; Custodial: Maintenance and upkeep of grounds and facilities at six recreation sites.  Tasks would include mowing, trimming, irrigation of turfed areas of each site, cleaning and maintaining grills and picnic tables, cleaning and restock of vault toilets and painting facilities.
f. Equipment Operation: Operates various types of equipment to include UTVs, zero-turn lawn mowers, weed trimmers, blowers, generators, trailer mounted gas-powered pressure washers, electric over hydraulic dump trailers, and skid steer loaders.
</t>
    </r>
    <r>
      <rPr>
        <b/>
        <sz val="11"/>
        <color rgb="FF000000"/>
        <rFont val="Calibri"/>
        <family val="2"/>
        <scheme val="minor"/>
      </rPr>
      <t>Qualifications</t>
    </r>
    <r>
      <rPr>
        <sz val="11"/>
        <color indexed="8"/>
        <rFont val="Calibri"/>
        <family val="2"/>
        <scheme val="minor"/>
      </rPr>
      <t>: Candidate must have a valid Driver’s License. Candidate must have basic experience and knowledge in carpentry, masonry, plumbing, roofing, and operating ground care equipment (i.e. lawn mowers and weed trimmers).
To apply for this position, please email your resume, military bio, soldier talent profile, and three evaluations to SFC Tabitha Ruckman at tabitha.n.ruckman.mil@mail.mil</t>
    </r>
  </si>
  <si>
    <t>25-6497</t>
  </si>
  <si>
    <t>USACE - Nashville District (LRN)</t>
  </si>
  <si>
    <t>E6:E7:E8:O1:O2:O3:W1:W2:W3</t>
  </si>
  <si>
    <t>Chattanooga</t>
  </si>
  <si>
    <t>TN</t>
  </si>
  <si>
    <t>26-6239</t>
  </si>
  <si>
    <t>DCSA - EEO</t>
  </si>
  <si>
    <t>EEO Medical Officer/Physician's Assistant</t>
  </si>
  <si>
    <t>26-6240</t>
  </si>
  <si>
    <t>26-6241</t>
  </si>
  <si>
    <t>USASAC-OPM-SANG</t>
  </si>
  <si>
    <t>Staff Judge Advocate</t>
  </si>
  <si>
    <t>O5:O6</t>
  </si>
  <si>
    <t>26-6242</t>
  </si>
  <si>
    <t>26-6243</t>
  </si>
  <si>
    <t>Ammo Guard</t>
  </si>
  <si>
    <t>Orchard Combat Training Center</t>
  </si>
  <si>
    <t>26-6245</t>
  </si>
  <si>
    <t>Chief of Staff</t>
  </si>
  <si>
    <r>
      <rPr>
        <b/>
        <sz val="11"/>
        <color rgb="FF000000"/>
        <rFont val="Calibri"/>
        <family val="2"/>
        <scheme val="minor"/>
      </rPr>
      <t>26-6239, Length 1 Year:</t>
    </r>
    <r>
      <rPr>
        <sz val="11"/>
        <color indexed="8"/>
        <rFont val="Calibri"/>
        <family val="2"/>
        <scheme val="minor"/>
      </rPr>
      <t xml:space="preserve">
MULTIPLE LOCATIONS: Stafford, VA 22556 / Quantico, VA 22554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Office of Equal Employment Opportunity of the Defense Counterintelligence and Security Agency in a full time capacity.
EEO Physicians Assistant will review Reasonable Accommodation (RA) requests, write medical report and work with the RA EEO team to process the cases. They will also work with the RA team to 
Staying updated on ADA compliance. Processing and evaluating accommodation requests to include interviews, gathering documentation, and analyzing job functions. Conducting interactive process by working with employees and supervisors to explore potential accommodation and identifying solutions to meet needs while ensuring the essential job functions are being performed. Providing informed recommendations regarding the approval or denial of accommodation requests, often based on a review of the supporting documentation. Maintaining documentation to ensure accurate and detailed records of accommodation requests, interviews, and decisions. Providing guidance and training as needed. It is important to educate employees and managers on best practices for accommodating employees with disabilities. May be asked to communicate with external stakeholders such as healthcare providers, other directorates (HCMO, OGC). 
Civilian experience will be considered for this position.
PCS is authorized
Qualifications:  Bachelor's degree, gaining healthcare experience
Master's degree from an accredited PA program
Pass the Physician Assistant National Certifying Examination (PANCE)
State license 
Excellent analytical, problem-solving, and communication skills .
Ability to work independently and as part of a team .
Experience in writing medical briefs.
Knowledge in use of Excel, PowerPoint and Word.
*Minimum clearance required: Secret Clearance.</t>
    </r>
  </si>
  <si>
    <r>
      <rPr>
        <b/>
        <sz val="11"/>
        <color rgb="FF000000"/>
        <rFont val="Calibri"/>
        <family val="2"/>
        <scheme val="minor"/>
      </rPr>
      <t>26-6240,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t>
    </r>
  </si>
  <si>
    <r>
      <rPr>
        <b/>
        <sz val="11"/>
        <color rgb="FF000000"/>
        <rFont val="Calibri"/>
        <family val="2"/>
        <scheme val="minor"/>
      </rPr>
      <t>26-6241, Length 420 days:</t>
    </r>
    <r>
      <rPr>
        <sz val="11"/>
        <color indexed="8"/>
        <rFont val="Calibri"/>
        <family val="2"/>
        <scheme val="minor"/>
      </rPr>
      <t xml:space="preserve">
Serves as Staff Judge Advocate for the Office of the Program Manager, Saudi Arabian National Guard Modernization
Program (OPM-SANG). Officer will be assigned a 2-3 bedroom villa in a western-compound residential resort (Al
Nakhla), Chevy Tahoe, and receive $4,600 for R&amp;R travel. All Soldiers receive the following pay incentives: Combat
Zone Tax Exclusion (CZTE), Imminent Danger Pay (IDP), Hardship Duty Pay (HDP), COLA, Civilian Clothing
Allowance (CCA), and Family Separation Allowance (FSA) if authorized. Selected Officer will serve a 6 month tour
with possibility to extend depending on mission needs.
Staff Judge Advocate and integral member of the OPM-SANG Command Group - provides sound legal advice to the
OPM-SANG O-6 Program Manager and staff covering Army administrative law, Foreign Military Sales (FMS), and
status of forces operating under U.S.C. Title 22 in support of the Saudi Arabian National Guard Modernization
Program. Areas of practice include U.S. military personnel and U.S. and foreign civilian employment law, FMS
contract and fiscal law, ethics counselor, and advice and review of local program policies and administrative
investigations. The OPM-SANG SJA functions within a small legal community consisting of local Judge Advocates in
sister FMS programs and a legal technical chain through the U.S. Army Security Assistance Command (USASAC)
under the direction of the Army Materiel Command Counsel.</t>
    </r>
  </si>
  <si>
    <r>
      <rPr>
        <b/>
        <sz val="11"/>
        <color rgb="FF000000"/>
        <rFont val="Calibri"/>
        <family val="2"/>
        <scheme val="minor"/>
      </rPr>
      <t>26-6242, Length 1 Year:</t>
    </r>
    <r>
      <rPr>
        <sz val="11"/>
        <color indexed="8"/>
        <rFont val="Calibri"/>
        <family val="2"/>
        <scheme val="minor"/>
      </rPr>
      <t xml:space="preserve">
Serve as a 15R AH-64D HELICOPTER REPAIRER section lead while assigned to the United State Army Flight Training Detachment - Peace Vanguard. USAFTD is a foreign military sales (FMS) program supporting the country of Singapore in Marana, AZ with 57 US Soldiers, 56 Republic of Singapore Air Force (RSAF) Airmen, and six RSAF AH-64D helicopters. Duties include performing inspections, servicing, maintaining and repair of AH-64D Apache completing record documentation; performing periodic inspection of tool room, hangar, shop, and flight line areas; collaborating with Singapore maintenance personnel for aircraft scheduled and unscheduled maintenance. Coordinates maintenance activities with Singapore maintenance section to ensure success of Republic of Singapore Air Force (RSAF) and USAFTD mission. Responsible for leading a squad sized element.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</si>
  <si>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25-6497, Length 1 year:</t>
    </r>
    <r>
      <rPr>
        <sz val="11"/>
        <color indexed="8"/>
        <rFont val="Calibri"/>
        <family val="2"/>
        <scheme val="minor"/>
      </rPr>
      <t xml:space="preserve">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t>
    </r>
  </si>
  <si>
    <r>
      <rPr>
        <b/>
        <sz val="11"/>
        <color rgb="FF000000"/>
        <rFont val="Calibri"/>
        <family val="2"/>
        <scheme val="minor"/>
      </rPr>
      <t>26-6245, Length 420 days:</t>
    </r>
    <r>
      <rPr>
        <sz val="11"/>
        <color indexed="8"/>
        <rFont val="Calibri"/>
        <family val="2"/>
        <scheme val="minor"/>
      </rPr>
      <t xml:space="preserve">
Serves as Chief of Staff (CoS) for the Office of the Program Manager, Saudi Arabian National Guard Modernization Program (OPM-SANG) located in Alabama at Redstone Arsenal. The CoS is responsible for the day-to-day management and administration of OPM-SANG staff operations. A multi billion-dollar FMS program equivalent to a major field activity that directly involves the national interest of U.S. Foreign Policy in the Middle East. Frequent TDY to Saudi Arabia is required where Soldiers receive Combat Zone Tax Exclusion (CZTE), Hazardous Duty Pay (HDP), and Imminent Danger Pay (IDP) while in country. Selected Officer will serve a 1-year tour with potential option to extend upon approval. Additional Details: CoS is responsible for the planning, coordination, synchronization, and execution of all staff operations by OPM-SANG supporting a multi-billion-dollar Foreign Military Sales (FMS) program. Has responsibility for the policy/plans/analysis, special projects, and administrative tasks, which directly shape and improve the structure, effectiveness, efficiency, and productivity of OPM-SANG staff coordination supporting advisory and partnership operations with the Saudi Arabian National Guard (SANG). Exercises delegated authority to oversee the overall planning, direction and timely execution of an extremely complex and highly logistical, technical, and administrative program, several program segments or comparable staff functions. Included in this responsibility are the development, assignment and clearance of goals and objectives for supervisors or managers of subordinate functions. Coordinates staff functions and information sharing with U.S. Army Security Assistance Command, U.S. Embassy - Riyadh, U.S. Army Central, U.S. Central Command, and other forward stationed mission partners.
OPM-SANG is the original and premier security assistance organization across the Department of War.
Note: ***To be considered please add the following: ARB/ORB IMR Military Bio Last 3 OERs, SSC DA Form 1059,
DA Form 705, DA Form 5500/5501 (if required) DD Form 3349 (if applicable) DA Form 5016 or NGB23 DA Form 1506, Security Clearance Verification Memo</t>
    </r>
  </si>
  <si>
    <r>
      <rPr>
        <b/>
        <sz val="11"/>
        <color rgb="FF000000"/>
        <rFont val="Calibri"/>
        <family val="2"/>
        <scheme val="minor"/>
      </rPr>
      <t>26-6243, Length 24: days:</t>
    </r>
    <r>
      <rPr>
        <sz val="11"/>
        <color indexed="8"/>
        <rFont val="Calibri"/>
        <family val="2"/>
        <scheme val="minor"/>
      </rPr>
      <t xml:space="preserve">
The ASP Ammo Guard is responsible for the accomplishment of duties in accordance with Army policies, procedures, directives and regulations. Performs the activities of ammunition handler responsible for storage, receipt, issue, shipment, processing of unit returns and repacking of ammunition items within the ASP of Class V ammunition items.  Augmentee Mission Support: Responsible for augmenting US Army unit operations during a joint gunnery exercise conducted by the United States Army Flight Training Detachment (USAFTD) and the Republic of Singapore Air Force (RASF). Primary duties will include providing ammunition guard while Peace Vanguard is off duty during a live fire exercise in Orchard Training Center located in Boise, Idaho. Additional duties as assigned. All augmentees will report directly to USAFTD personnel. Lodging will be provided for SMs outside a 50 mile radius of Orchard Training Center, meals are not provided, and travel through DTS will be required. Mission support will be on a 24-hour basis and will include night shifts. Applicants should possess proper military bearing, appearance, discipline, and the ability to work in a multicultural environment, as well as the motivation to work with their home unit to attain the required documentation for their application.
NOTE: All applicants must have an active GTC without an outstanding balance and green in MEDPROS</t>
    </r>
  </si>
  <si>
    <t>25-6637</t>
  </si>
  <si>
    <t>Seal Beach</t>
  </si>
  <si>
    <t>26-6247</t>
  </si>
  <si>
    <t>Network Engineer</t>
  </si>
  <si>
    <t>E4:E5:E6:E7:O1:O2:O3:W1:W2:W3</t>
  </si>
  <si>
    <t>26-6248</t>
  </si>
  <si>
    <t>DLA Energy – Indo Pacific</t>
  </si>
  <si>
    <t>Chief of Plans and Exercises</t>
  </si>
  <si>
    <t>Pearl Harbor</t>
  </si>
  <si>
    <t>HI</t>
  </si>
  <si>
    <t>26-6249</t>
  </si>
  <si>
    <t>DLA - Indo-Pacific</t>
  </si>
  <si>
    <t>Logistics Operations Officer</t>
  </si>
  <si>
    <t>Camp Walker</t>
  </si>
  <si>
    <t>Korea</t>
  </si>
  <si>
    <t>26-6250</t>
  </si>
  <si>
    <r>
      <rPr>
        <b/>
        <sz val="11"/>
        <color rgb="FF000000"/>
        <rFont val="Calibri"/>
        <family val="2"/>
        <scheme val="minor"/>
      </rPr>
      <t>25-6637,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50 civilian and military personnel of DLA Energy Americas West enabling them to accomplish their core functions of providing critical energy support to Department of Defense and Whole of Government in the Western Hemisphere for Homeland Defense and Disaster Response. Provide Americas Command Group, Staff and Americas Regional Commands support for administrative and internal operations, as needed.  Manage all civilian coordination for staffing and submission of awards (Individual and Team Awards) and administrative actions as directed by Americas West Command Group (Commander and Deputy).  Manage the issue and recovery of building employee and visitor badges required for access to DLA Energy Americas West Building.  Maintain adequate administrative supplies in support of Americas West Command Group.  Assist the Americas West region in the coordination, staffing and responses for internal and external taskers and request for information.
Qualifications:  Applicants must submit the following documents in their application to be considered for the position; Enlisted Record Brief, Official Military Photo, Last three Military Evaluations, Physical Fitness Test, and Military Biography.</t>
    </r>
  </si>
  <si>
    <r>
      <rPr>
        <b/>
        <sz val="11"/>
        <color rgb="FF000000"/>
        <rFont val="Calibri"/>
        <family val="2"/>
        <scheme val="minor"/>
      </rPr>
      <t>26-6247, Length 1 Year:</t>
    </r>
    <r>
      <rPr>
        <sz val="11"/>
        <color indexed="8"/>
        <rFont val="Calibri"/>
        <family val="2"/>
        <scheme val="minor"/>
      </rPr>
      <t xml:space="preserve">
The Network Engineer plans, designs, and executes tactical network communications solutions in support of advanced experimentation and technology demonstration activities at Technology Readiness Levels. The engineer operates in dynamic, operationally representative environments to validate and mature near-production-ready communications systems prior to fielding or transition to program of record.
Develops and refines network architectures for tactical communications systems operating in contested, degraded, and operationally limited (CDO) environments. Produces network design documentation including topology diagrams, IP addressing schemes, frequency plans, link budgets, and interface control documents (ICDs). Translates operational requirements and mission threads into technical network designs that align with DoW architecture frameworks (e.g., DODAF, TOGAF).
Participates in the planning, coordination, and execution of experiments, field demonstrations, and limited user evaluations supporting TRL maturation. Develops test configurations, network baseline documentation, and technical execution plans. Establishes and operates tactical network nodes including routing, switching, software-defined networking (SDN), waveform integration, and cross-domain solutions in field and laboratory environments. Supports after-action reviews and contributes to data collection plans that assess system performance against key performance parameters (KPPs) and key system attributes (KSAs).
Integrates emerging tactical communications capabilities — including MANET radios, satellite communications (SATCOM), LTE/5G tactical systems, and software-defined radios (SDR) — into experimental network architectures. Ensures interoperability with existing command, control, communications, computers, and intelligence (C4I) infrastructure.
Qualifications:  In-depth knowledge of IP networking protocols (TCP/IP, OSPF, BGP, EIGRP, MPLS) and network security principles
Familiarity with tactical communications systems (e.g., WIN-T, JADC2-aligned architectures, Silvus, Persistent Systems, Harris/L3 waveforms, or equivalent)
Understanding of the DoW Technology Readiness Level framework and experimentation life cycle
Experience configuring and troubleshooting routers, switches, firewalls, and encryption devices (Type 1 preferred) in field environments</t>
    </r>
  </si>
  <si>
    <r>
      <rPr>
        <b/>
        <sz val="11"/>
        <color rgb="FF000000"/>
        <rFont val="Calibri"/>
        <family val="2"/>
        <scheme val="minor"/>
      </rPr>
      <t>26-6248, Length 1 Year:</t>
    </r>
    <r>
      <rPr>
        <sz val="11"/>
        <color indexed="8"/>
        <rFont val="Calibri"/>
        <family val="2"/>
        <scheme val="minor"/>
      </rPr>
      <t xml:space="preserve">
Directly responsible to the DLA Energy Indo-Pacific Integrator for the development/execution of DLA Energy Indo-Pacific Region Plans/Operations/Exercise support for INDOPACOM and Sub-Unified Commands/Joint Task Forces with the DLA Indo-Pacific Region Plans/Operations Subject Matter Experts and Liaison Officers, and in coordination with the DLA Energy Enterprise.  This is a joint critical billet requiring a joint specialty officer.  Directs joint service military and civilian personnel in deliberate planning of effective petroleum support in coordination with the Joint Logistics Enterprise (JLENT) comprised of the Combatant Command J4 Staff, Joint Service Component 4 Staffs, and Defense and Federal Agencies for peacetime and wartime operations, and the Chairman, Joint Chiefs of Staff (Tier-One) Exercises.  Partner with the appropriate JLENT staffs to aid in the development of Humanitarian Assistance and Disaster Relief (HA/DR) support planning, with applicable logistics annexes and logistics supportability analyses to ensure proper integration of information and synchronization of effort.  Integrally involved in all Joint and Combined warfighting exercises to coordinate the allocation of Energy resources and capabilities, where applicable, across the Indo-Pacific Region.  Works closely with the INDOPACOM Joint Petroleum Office to develop regional fuel infrastructure and product distribution plans.  Proactively monitor the dynamic operating environment to best align fuel support capabilities to meet INDOPACOM mission support requirements.  Promotes and oversees international bulk petroleum support agreements with foreign governments.
Qualifications:  Secret Clearance required; Top Secret Clearance w/ SCI desired.
AFSC: 21R4</t>
    </r>
  </si>
  <si>
    <r>
      <rPr>
        <b/>
        <sz val="11"/>
        <color rgb="FF000000"/>
        <rFont val="Calibri"/>
        <family val="2"/>
        <scheme val="minor"/>
      </rPr>
      <t>26-6249, Length 400 Days:</t>
    </r>
    <r>
      <rPr>
        <sz val="11"/>
        <color indexed="8"/>
        <rFont val="Calibri"/>
        <family val="2"/>
        <scheme val="minor"/>
      </rPr>
      <t xml:space="preserve">
Oversees receipt, storage, transfer and dispensing of bulk fuel and petroleum products to 19 sites. Reporting and receiving information through Reporting Petroleum, Oils Lubricants (REPOPL).  Works closely with US Forces Korea (USFK) Sub-Area Petroleum Office-Korea to manage fuel flow throughout the Area of Responsibility (AOR). Manages and monitors contracts valued over $712 M. Responsible for managing different Military Support Agreements (MLSA) throughout the AOR. Incumbent participates in PACOM force flow and adaptive planning conferences as required. In coordination with USFK Petroleum Planner assisting to resolve OPLAN shortfalls limitations and other conditions that impact DLA Energy Korea ability to perform its wartime bulk petroleum logistics support mission. Conducts and evaluates its Wartime Host Nation Support Plan (WHNSP), petroleum contingency reports, Inventory Management Plan (IMP) and Bulk Petroleum Capabilities Report (POLCAP). Responsible for utilizing, updating and creating fuel modeling for supply chain analysis. Creates and manages reports and slides for the DLA Energy Korea Commander. Incumbent plans and executes contingency support operations utilizing a combination of commercial and military infrastructure in concert with Unified and Joint Commanders to deliver petroleum products to support land, air and sea operations of the military services as set forth in Joint Bulk Petroleum Doctrine (Joint Pub 4-03). The Operations Officer will establish reports on the success of such contracts actions or advise alternatives as appropriate. The Operations Officer is responsible for gathering, analyzing petroleum supply data, and preparing detailed daily reports for higher headquarters review. Serves as a Logistics Planner for contingencies and peacetime operations. Reviews frequently with State Department and foreign government officials throughout the region. Provide strict oversight and technical expertise in the support of requisitioning, transportation, storage, and distribution of petroleum products throughout the INDOPACOM AOR. Incumbent will assist representing the DLA Energy Korea Commander at industry conferences, meetings, and on committees/ task groups outside DLA Energy for fuel logistics and technical matters.
Qualifications:  Operations experience
Secret Clearance</t>
    </r>
  </si>
  <si>
    <r>
      <rPr>
        <b/>
        <sz val="11"/>
        <color rgb="FF000000"/>
        <rFont val="Calibri"/>
        <family val="2"/>
        <scheme val="minor"/>
      </rPr>
      <t>26-6250, Length 400 days:</t>
    </r>
    <r>
      <rPr>
        <sz val="11"/>
        <color indexed="8"/>
        <rFont val="Calibri"/>
        <family val="2"/>
        <scheme val="minor"/>
      </rPr>
      <t xml:space="preserve">
Provides direct support to Energy Indo-Pacific Korea and assists Commander and Operations Officer in providing integrated material management in support to U.S. Forces Korea (USFK). Performs all aspects of the programming, forecasting, resource management, review and analysis function for Energy Indo-Pac Korea. Plans and conducts analysis in relation to the Energy Indo-Pac Korea program areas and determines the need for changes to processes in relation to the continuing change in mission and operational requirements. Establishes quantitative parameters for strategic energy initiative process execution, determines resource needs, evaluates impact of resource constraints, and recommends action for management approval. Assists with policy and guidance implementation for Energy Indo-Pac Korea. This involves coordination with DLA Energy-HQ and field counterparts.  Areas of responsibility include prioritization and coordination of efforts across Energy Indo-Pac Korea and the implementation of best practices. Assists with developing and integrating critical Class III bulk supply chain plans and facility capability models (Fuel Models) for Operational Plans (OPLANs) supporting US INDOPAC Command's (USINDOPACOM) strategic bulk petroleum requirements.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Assists with coordination implementation of Acquisition Cross Servicing Agreement (ACSA) and implementing arrangement for DLA Energy’s Fuel Exchange Agreement (FEA). Ensures support for multiple civilian and military agencies to include USINDOPACOM, service component commands, multiple JTFs, and DoD agencies, as required. Prepares and presents briefings of Energy Indo-Pac Korea’s status, progress and mission. This involves applying administrative and technical procedures, methods, and techniques supporting Energy Indo-Pac Korea operations and program management. Assists staff members in the conduct of assigned programs and functions, and programs that require extensive research. Independently evaluates DoD/DLA policy and procedural changes that impact the mission. Perform other duties as assigned.
Qualifications:  Operations and/or petroleum operations skill sets
Secret Clearance
MOS 92F, AFSC 2F0X1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</si>
</sst>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666666"/>
      </left>
      <right style="thin">
        <color rgb="FF666666"/>
      </right>
      <top style="thin">
        <color rgb="FF666666"/>
      </top>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86">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Alignment="1">
      <alignment horizontal="left" vertical="top"/>
    </xf>
    <xf numFmtId="0" fontId="15"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vertical="top"/>
    </xf>
    <xf numFmtId="0" fontId="0" fillId="0" borderId="1" xfId="0" applyBorder="1" applyAlignment="1">
      <alignment horizontal="center" vertical="top" wrapText="1"/>
    </xf>
    <xf numFmtId="0" fontId="0" fillId="2" borderId="1" xfId="0" applyFill="1" applyBorder="1" applyAlignment="1">
      <alignment horizontal="left" vertical="top" wrapText="1"/>
    </xf>
    <xf numFmtId="0" fontId="1" fillId="0" borderId="0" xfId="0" applyFont="1"/>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Alignment="1">
      <alignment horizontal="center"/>
    </xf>
    <xf numFmtId="0" fontId="2" fillId="0" borderId="0" xfId="1" applyAlignment="1">
      <alignment horizontal="center"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1" xfId="0" applyBorder="1" applyAlignment="1">
      <alignment vertical="top"/>
    </xf>
    <xf numFmtId="0" fontId="1" fillId="0" borderId="1" xfId="0" applyFont="1"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0" fillId="0" borderId="2" xfId="0" applyBorder="1" applyAlignment="1">
      <alignment horizontal="left" vertical="top" wrapText="1"/>
    </xf>
    <xf numFmtId="0" fontId="1" fillId="0" borderId="2" xfId="0" applyFont="1" applyBorder="1" applyAlignment="1">
      <alignment horizontal="center" vertical="top" wrapText="1"/>
    </xf>
    <xf numFmtId="0" fontId="0" fillId="0" borderId="2" xfId="0" applyBorder="1" applyAlignment="1">
      <alignment horizontal="center" vertical="top" wrapText="1"/>
    </xf>
    <xf numFmtId="0" fontId="1" fillId="0" borderId="1" xfId="0" applyFont="1" applyBorder="1" applyAlignment="1">
      <alignment horizontal="left" vertical="top" wrapText="1"/>
    </xf>
    <xf numFmtId="0" fontId="3" fillId="0" borderId="1" xfId="1" applyFont="1" applyFill="1" applyBorder="1" applyAlignment="1">
      <alignment horizontal="center" vertical="top" wrapText="1"/>
    </xf>
    <xf numFmtId="0" fontId="0" fillId="0" borderId="0" xfId="0" applyAlignment="1">
      <alignment vertical="top"/>
    </xf>
    <xf numFmtId="0" fontId="1" fillId="0" borderId="0" xfId="0" applyFont="1" applyAlignment="1">
      <alignment horizontal="left" vertical="top" wrapText="1"/>
    </xf>
    <xf numFmtId="0" fontId="5" fillId="0" borderId="1" xfId="0" applyFont="1" applyBorder="1" applyAlignment="1">
      <alignment horizontal="center" vertical="top" wrapText="1"/>
    </xf>
    <xf numFmtId="0" fontId="1" fillId="0" borderId="3" xfId="0" applyFont="1" applyBorder="1" applyAlignment="1">
      <alignment vertical="top" wrapText="1"/>
    </xf>
    <xf numFmtId="0" fontId="0" fillId="0" borderId="3" xfId="0" applyBorder="1" applyAlignment="1">
      <alignment vertical="top" wrapText="1"/>
    </xf>
    <xf numFmtId="0" fontId="13" fillId="0" borderId="3" xfId="0" applyFont="1" applyBorder="1" applyAlignment="1">
      <alignment vertical="top" wrapText="1"/>
    </xf>
    <xf numFmtId="0" fontId="0" fillId="0" borderId="3" xfId="0" applyBorder="1" applyAlignment="1">
      <alignment horizontal="left" vertical="top" wrapText="1"/>
    </xf>
    <xf numFmtId="0" fontId="1" fillId="0" borderId="3" xfId="0" applyFont="1" applyBorder="1" applyAlignment="1">
      <alignment horizontal="center" vertical="top" wrapText="1"/>
    </xf>
    <xf numFmtId="0" fontId="3" fillId="0" borderId="4" xfId="1" applyFont="1" applyBorder="1" applyAlignment="1">
      <alignment horizontal="center" vertical="top" wrapText="1"/>
    </xf>
    <xf numFmtId="0" fontId="16" fillId="0" borderId="1" xfId="0" applyFont="1" applyBorder="1" applyAlignment="1">
      <alignment vertical="top" wrapText="1"/>
    </xf>
    <xf numFmtId="0" fontId="5" fillId="0" borderId="1" xfId="0" applyFont="1" applyBorder="1" applyAlignment="1">
      <alignment vertical="top" wrapText="1"/>
    </xf>
    <xf numFmtId="0" fontId="6" fillId="0" borderId="1" xfId="0" applyFont="1" applyBorder="1" applyAlignment="1">
      <alignment vertical="top" wrapText="1"/>
    </xf>
    <xf numFmtId="0" fontId="1" fillId="5" borderId="0" xfId="0" applyFont="1" applyFill="1" applyAlignment="1">
      <alignment horizontal="left" vertical="top"/>
    </xf>
  </cellXfs>
  <cellStyles count="2">
    <cellStyle name="Hyperlink" xfId="1" builtinId="8"/>
    <cellStyle name="Normal" xfId="0" builtinId="0"/>
  </cellStyles>
  <dxfs count="39">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3" sqref="A3"/>
    </sheetView>
  </sheetViews>
  <sheetFormatPr defaultColWidth="8.81640625" defaultRowHeight="15.5"/>
  <cols>
    <col min="1" max="1" width="138.1796875" style="11" customWidth="1"/>
    <col min="2" max="16384" width="8.81640625" style="11"/>
  </cols>
  <sheetData>
    <row r="1" spans="1:1" ht="23.5">
      <c r="A1" s="14" t="s">
        <v>47</v>
      </c>
    </row>
    <row r="2" spans="1:1">
      <c r="A2" s="13" t="s">
        <v>58</v>
      </c>
    </row>
    <row r="3" spans="1:1" ht="77.5">
      <c r="A3" s="9" t="s">
        <v>59</v>
      </c>
    </row>
    <row r="4" spans="1:1">
      <c r="A4" s="9"/>
    </row>
    <row r="5" spans="1:1">
      <c r="A5" s="12" t="s">
        <v>60</v>
      </c>
    </row>
    <row r="6" spans="1:1" ht="62">
      <c r="A6" s="10" t="s">
        <v>67</v>
      </c>
    </row>
    <row r="7" spans="1:1">
      <c r="A7" s="10" t="s">
        <v>61</v>
      </c>
    </row>
    <row r="8" spans="1:1">
      <c r="A8" s="10" t="s">
        <v>62</v>
      </c>
    </row>
    <row r="9" spans="1:1">
      <c r="A9" s="10" t="s">
        <v>63</v>
      </c>
    </row>
    <row r="10" spans="1:1">
      <c r="A10" s="10" t="s">
        <v>66</v>
      </c>
    </row>
    <row r="12" spans="1:1">
      <c r="A12" s="12" t="s">
        <v>64</v>
      </c>
    </row>
    <row r="13" spans="1:1" ht="31">
      <c r="A13" s="10" t="s">
        <v>65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M121"/>
  <sheetViews>
    <sheetView tabSelected="1" zoomScale="70" zoomScaleNormal="70" zoomScaleSheetLayoutView="40" zoomScalePageLayoutView="50" workbookViewId="0">
      <pane ySplit="1" topLeftCell="A115" activePane="bottomLeft" state="frozen"/>
      <selection pane="bottomLeft" activeCell="C122" sqref="C122:C123"/>
    </sheetView>
  </sheetViews>
  <sheetFormatPr defaultColWidth="9.1796875" defaultRowHeight="54.65" customHeight="1"/>
  <cols>
    <col min="1" max="1" width="15.7265625" style="2" customWidth="1"/>
    <col min="2" max="2" width="31" style="25" customWidth="1"/>
    <col min="3" max="3" width="23.81640625" style="25" customWidth="1"/>
    <col min="4" max="4" width="33.1796875" style="16" customWidth="1"/>
    <col min="5" max="5" width="100.26953125" style="26" customWidth="1"/>
    <col min="6" max="6" width="13.54296875" style="25" customWidth="1"/>
    <col min="7" max="7" width="21" style="25" customWidth="1"/>
    <col min="8" max="8" width="16.81640625" style="25" customWidth="1"/>
    <col min="9" max="9" width="14.54296875" style="4" customWidth="1"/>
    <col min="10" max="10" width="23.1796875" style="26" customWidth="1"/>
    <col min="11" max="11" width="17.1796875" style="20" customWidth="1"/>
    <col min="12" max="12" width="26.54296875" style="26" customWidth="1"/>
    <col min="13" max="16384" width="9.1796875" style="25"/>
  </cols>
  <sheetData>
    <row r="1" spans="1:12" s="22" customFormat="1" ht="53.5" customHeight="1">
      <c r="A1" s="17" t="s">
        <v>22</v>
      </c>
      <c r="B1" s="21" t="s">
        <v>23</v>
      </c>
      <c r="C1" s="21" t="s">
        <v>24</v>
      </c>
      <c r="D1" s="18" t="s">
        <v>25</v>
      </c>
      <c r="E1" s="17" t="s">
        <v>21</v>
      </c>
      <c r="F1" s="21" t="s">
        <v>18</v>
      </c>
      <c r="G1" s="21" t="s">
        <v>19</v>
      </c>
      <c r="H1" s="21" t="s">
        <v>20</v>
      </c>
      <c r="I1" s="17" t="s">
        <v>45</v>
      </c>
      <c r="J1" s="21" t="s">
        <v>46</v>
      </c>
      <c r="K1" s="19" t="s">
        <v>27</v>
      </c>
      <c r="L1" s="49" t="s">
        <v>48</v>
      </c>
    </row>
    <row r="2" spans="1:12" ht="54.65" customHeight="1">
      <c r="A2" s="1" t="s">
        <v>447</v>
      </c>
      <c r="B2" s="23" t="s">
        <v>0</v>
      </c>
      <c r="C2" s="23" t="s">
        <v>158</v>
      </c>
      <c r="D2" s="15" t="s">
        <v>448</v>
      </c>
      <c r="E2" s="24" t="s">
        <v>455</v>
      </c>
      <c r="F2" s="23" t="s">
        <v>16</v>
      </c>
      <c r="G2" s="23" t="s">
        <v>385</v>
      </c>
      <c r="H2" s="23" t="s">
        <v>449</v>
      </c>
      <c r="I2" s="3" t="s">
        <v>450</v>
      </c>
      <c r="J2" s="24" t="s">
        <v>3</v>
      </c>
      <c r="K2" s="61" t="str">
        <f>HYPERLINK("mailto:"&amp;VLOOKUP(L2,'CONCAT Codes'!$A$14:$G$26,5,FALSE)&amp;"?subject="&amp;_xlfn.CONCAT(C2," - APPLICANT for ",A2)&amp;"&amp;cc="&amp;'CONCAT Codes'!$A$32&amp;"&amp;body="&amp;D2&amp;"%0A%0APlease see my resume and bio for the above tour.","Click HERE to apply")</f>
        <v>Click HERE to apply</v>
      </c>
      <c r="L2" s="24" t="s">
        <v>235</v>
      </c>
    </row>
    <row r="3" spans="1:12" ht="54.65" customHeight="1">
      <c r="A3" s="1" t="s">
        <v>420</v>
      </c>
      <c r="B3" s="23" t="s">
        <v>6</v>
      </c>
      <c r="C3" s="23" t="s">
        <v>421</v>
      </c>
      <c r="D3" s="15" t="s">
        <v>422</v>
      </c>
      <c r="E3" s="24" t="s">
        <v>439</v>
      </c>
      <c r="F3" s="23" t="s">
        <v>1</v>
      </c>
      <c r="G3" s="23" t="s">
        <v>43</v>
      </c>
      <c r="H3" s="23" t="s">
        <v>423</v>
      </c>
      <c r="I3" s="3" t="s">
        <v>424</v>
      </c>
      <c r="J3" s="24" t="s">
        <v>3</v>
      </c>
      <c r="K3" s="61" t="str">
        <f>HYPERLINK("mailto:"&amp;VLOOKUP(L3,'CONCAT Codes'!$A$14:$G$26,5,FALSE)&amp;"?subject="&amp;_xlfn.CONCAT(C3," - APPLICANT for ",A3)&amp;"&amp;cc="&amp;'CONCAT Codes'!$A$32&amp;"&amp;body="&amp;D3&amp;"%0A%0APlease see my resume and bio for the above tour.","Click HERE to apply")</f>
        <v>Click HERE to apply</v>
      </c>
      <c r="L3" s="24" t="s">
        <v>296</v>
      </c>
    </row>
    <row r="4" spans="1:12" ht="54.65" customHeight="1">
      <c r="A4" s="1" t="s">
        <v>228</v>
      </c>
      <c r="B4" s="23" t="s">
        <v>55</v>
      </c>
      <c r="C4" s="23" t="s">
        <v>56</v>
      </c>
      <c r="D4" s="15" t="s">
        <v>229</v>
      </c>
      <c r="E4" s="54" t="s">
        <v>232</v>
      </c>
      <c r="F4" s="23" t="s">
        <v>1</v>
      </c>
      <c r="G4" s="23" t="s">
        <v>230</v>
      </c>
      <c r="H4" s="23" t="s">
        <v>147</v>
      </c>
      <c r="I4" s="3" t="s">
        <v>32</v>
      </c>
      <c r="J4" s="24" t="s">
        <v>3</v>
      </c>
      <c r="K4" s="61" t="str">
        <f>HYPERLINK("mailto:"&amp;VLOOKUP(L4,'CONCAT Codes'!$A$14:$G$26,5,FALSE)&amp;"?subject="&amp;_xlfn.CONCAT(C4," - APPLICANT for ",A4)&amp;"&amp;cc="&amp;'CONCAT Codes'!$A$32&amp;"&amp;body="&amp;D4&amp;"%0A%0APlease see my resume and bio for the above tour.","Click HERE to apply")</f>
        <v>Click HERE to apply</v>
      </c>
      <c r="L4" s="24" t="s">
        <v>52</v>
      </c>
    </row>
    <row r="5" spans="1:12" ht="54.65" customHeight="1">
      <c r="A5" s="1" t="s">
        <v>240</v>
      </c>
      <c r="B5" s="23" t="s">
        <v>55</v>
      </c>
      <c r="C5" s="23" t="s">
        <v>56</v>
      </c>
      <c r="D5" s="1" t="s">
        <v>214</v>
      </c>
      <c r="E5" s="23" t="s">
        <v>242</v>
      </c>
      <c r="F5" s="24" t="s">
        <v>1</v>
      </c>
      <c r="G5" s="24" t="s">
        <v>241</v>
      </c>
      <c r="H5" s="24" t="s">
        <v>147</v>
      </c>
      <c r="I5" s="3" t="s">
        <v>32</v>
      </c>
      <c r="J5" s="24" t="s">
        <v>3</v>
      </c>
      <c r="K5" s="61" t="str">
        <f>HYPERLINK("mailto:"&amp;VLOOKUP(L5,'CONCAT Codes'!$A$14:$G$26,5,FALSE)&amp;"?subject="&amp;_xlfn.CONCAT(C5," - APPLICANT for ",A5)&amp;"&amp;cc="&amp;'CONCAT Codes'!$A$32&amp;"&amp;body="&amp;D5&amp;"%0A%0APlease see my resume and bio for the above tour.","Click HERE to apply")</f>
        <v>Click HERE to apply</v>
      </c>
      <c r="L5" s="24" t="s">
        <v>52</v>
      </c>
    </row>
    <row r="6" spans="1:12" ht="54.65" customHeight="1">
      <c r="A6" s="1" t="s">
        <v>254</v>
      </c>
      <c r="B6" s="23" t="s">
        <v>55</v>
      </c>
      <c r="C6" s="23" t="s">
        <v>56</v>
      </c>
      <c r="D6" s="15" t="s">
        <v>255</v>
      </c>
      <c r="E6" s="24" t="s">
        <v>256</v>
      </c>
      <c r="F6" s="23" t="s">
        <v>1</v>
      </c>
      <c r="G6" s="23" t="s">
        <v>154</v>
      </c>
      <c r="H6" s="23" t="s">
        <v>147</v>
      </c>
      <c r="I6" s="3" t="s">
        <v>32</v>
      </c>
      <c r="J6" s="24" t="s">
        <v>3</v>
      </c>
      <c r="K6" s="61" t="str">
        <f>HYPERLINK("mailto:"&amp;VLOOKUP(L6,'CONCAT Codes'!$A$14:$G$26,5,FALSE)&amp;"?subject="&amp;_xlfn.CONCAT(C6," - APPLICANT for ",A6)&amp;"&amp;cc="&amp;'CONCAT Codes'!$A$32&amp;"&amp;body="&amp;D6&amp;"%0A%0APlease see my resume and bio for the above tour.","Click HERE to apply")</f>
        <v>Click HERE to apply</v>
      </c>
      <c r="L6" s="24" t="s">
        <v>52</v>
      </c>
    </row>
    <row r="7" spans="1:12" ht="54.65" customHeight="1">
      <c r="A7" s="1" t="s">
        <v>317</v>
      </c>
      <c r="B7" s="23" t="s">
        <v>55</v>
      </c>
      <c r="C7" s="23" t="s">
        <v>56</v>
      </c>
      <c r="D7" s="15" t="s">
        <v>320</v>
      </c>
      <c r="E7" s="24" t="s">
        <v>319</v>
      </c>
      <c r="F7" s="23" t="s">
        <v>1</v>
      </c>
      <c r="G7" s="23" t="s">
        <v>43</v>
      </c>
      <c r="H7" s="23" t="s">
        <v>147</v>
      </c>
      <c r="I7" s="3" t="s">
        <v>32</v>
      </c>
      <c r="J7" s="24" t="s">
        <v>3</v>
      </c>
      <c r="K7" s="61" t="str">
        <f>HYPERLINK("mailto:"&amp;VLOOKUP(L7,'CONCAT Codes'!$A$14:$G$26,5,FALSE)&amp;"?subject="&amp;_xlfn.CONCAT(C7," - APPLICANT for ",A7)&amp;"&amp;cc="&amp;'CONCAT Codes'!$A$32&amp;"&amp;body="&amp;D7&amp;"%0A%0APlease see my resume and bio for the above tour.","Click HERE to apply")</f>
        <v>Click HERE to apply</v>
      </c>
      <c r="L7" s="24" t="s">
        <v>52</v>
      </c>
    </row>
    <row r="8" spans="1:12" ht="54.65" customHeight="1">
      <c r="A8" s="1" t="s">
        <v>400</v>
      </c>
      <c r="B8" s="23" t="s">
        <v>55</v>
      </c>
      <c r="C8" s="23" t="s">
        <v>56</v>
      </c>
      <c r="D8" s="15" t="s">
        <v>401</v>
      </c>
      <c r="E8" s="24" t="s">
        <v>409</v>
      </c>
      <c r="F8" s="23" t="s">
        <v>1</v>
      </c>
      <c r="G8" s="23" t="s">
        <v>39</v>
      </c>
      <c r="H8" s="23" t="s">
        <v>147</v>
      </c>
      <c r="I8" s="3" t="s">
        <v>32</v>
      </c>
      <c r="J8" s="24" t="s">
        <v>3</v>
      </c>
      <c r="K8" s="61" t="str">
        <f>HYPERLINK("mailto:"&amp;VLOOKUP(L8,'CONCAT Codes'!$A$14:$G$26,5,FALSE)&amp;"?subject="&amp;_xlfn.CONCAT(C8," - APPLICANT for ",A8)&amp;"&amp;cc="&amp;'CONCAT Codes'!$A$32&amp;"&amp;body="&amp;D8&amp;"%0A%0APlease see my resume and bio for the above tour.","Click HERE to apply")</f>
        <v>Click HERE to apply</v>
      </c>
      <c r="L8" s="24" t="s">
        <v>52</v>
      </c>
    </row>
    <row r="9" spans="1:12" ht="54.65" customHeight="1">
      <c r="A9" s="1" t="s">
        <v>414</v>
      </c>
      <c r="B9" s="23" t="s">
        <v>55</v>
      </c>
      <c r="C9" s="23" t="s">
        <v>56</v>
      </c>
      <c r="D9" s="15" t="s">
        <v>415</v>
      </c>
      <c r="E9" s="24" t="s">
        <v>436</v>
      </c>
      <c r="F9" s="23" t="s">
        <v>1</v>
      </c>
      <c r="G9" s="23" t="s">
        <v>310</v>
      </c>
      <c r="H9" s="23" t="s">
        <v>147</v>
      </c>
      <c r="I9" s="3" t="s">
        <v>32</v>
      </c>
      <c r="J9" s="24" t="s">
        <v>3</v>
      </c>
      <c r="K9" s="61" t="str">
        <f>HYPERLINK("mailto:"&amp;VLOOKUP(L9,'CONCAT Codes'!$A$14:$G$26,5,FALSE)&amp;"?subject="&amp;_xlfn.CONCAT(C9," - APPLICANT for ",A9)&amp;"&amp;cc="&amp;'CONCAT Codes'!$A$32&amp;"&amp;body="&amp;D9&amp;"%0A%0APlease see my resume and bio for the above tour.","Click HERE to apply")</f>
        <v>Click HERE to apply</v>
      </c>
      <c r="L9" s="24" t="s">
        <v>52</v>
      </c>
    </row>
    <row r="10" spans="1:12" ht="54.65" customHeight="1">
      <c r="A10" s="1" t="s">
        <v>416</v>
      </c>
      <c r="B10" s="23" t="s">
        <v>55</v>
      </c>
      <c r="C10" s="23" t="s">
        <v>56</v>
      </c>
      <c r="D10" s="15" t="s">
        <v>417</v>
      </c>
      <c r="E10" s="24" t="s">
        <v>437</v>
      </c>
      <c r="F10" s="23" t="s">
        <v>1</v>
      </c>
      <c r="G10" s="23" t="s">
        <v>39</v>
      </c>
      <c r="H10" s="23" t="s">
        <v>147</v>
      </c>
      <c r="I10" s="3" t="s">
        <v>32</v>
      </c>
      <c r="J10" s="24" t="s">
        <v>3</v>
      </c>
      <c r="K10" s="61" t="str">
        <f>HYPERLINK("mailto:"&amp;VLOOKUP(L10,'CONCAT Codes'!$A$14:$G$26,5,FALSE)&amp;"?subject="&amp;_xlfn.CONCAT(C10," - APPLICANT for ",A10)&amp;"&amp;cc="&amp;'CONCAT Codes'!$A$32&amp;"&amp;body="&amp;D10&amp;"%0A%0APlease see my resume and bio for the above tour.","Click HERE to apply")</f>
        <v>Click HERE to apply</v>
      </c>
      <c r="L10" s="24" t="s">
        <v>52</v>
      </c>
    </row>
    <row r="11" spans="1:12" ht="54.65" customHeight="1">
      <c r="A11" s="1" t="s">
        <v>451</v>
      </c>
      <c r="B11" s="23" t="s">
        <v>347</v>
      </c>
      <c r="C11" s="23" t="s">
        <v>348</v>
      </c>
      <c r="D11" s="15" t="s">
        <v>452</v>
      </c>
      <c r="E11" s="24" t="s">
        <v>456</v>
      </c>
      <c r="F11" s="23" t="s">
        <v>1</v>
      </c>
      <c r="G11" s="23" t="s">
        <v>453</v>
      </c>
      <c r="H11" s="23" t="s">
        <v>454</v>
      </c>
      <c r="I11" s="3" t="s">
        <v>32</v>
      </c>
      <c r="J11" s="24" t="s">
        <v>3</v>
      </c>
      <c r="K11" s="61" t="str">
        <f>HYPERLINK("mailto:"&amp;VLOOKUP(L11,'CONCAT Codes'!$A$14:$G$26,5,FALSE)&amp;"?subject="&amp;_xlfn.CONCAT(C11," - APPLICANT for ",A11)&amp;"&amp;cc="&amp;'CONCAT Codes'!$A$32&amp;"&amp;body="&amp;D11&amp;"%0A%0APlease see my resume and bio for the above tour.","Click HERE to apply")</f>
        <v>Click HERE to apply</v>
      </c>
      <c r="L11" s="24" t="s">
        <v>49</v>
      </c>
    </row>
    <row r="12" spans="1:12" ht="54.65" customHeight="1">
      <c r="A12" s="1" t="s">
        <v>468</v>
      </c>
      <c r="B12" s="23" t="s">
        <v>55</v>
      </c>
      <c r="C12" s="23" t="s">
        <v>56</v>
      </c>
      <c r="D12" s="15" t="s">
        <v>469</v>
      </c>
      <c r="E12" s="24" t="s">
        <v>484</v>
      </c>
      <c r="F12" s="23" t="s">
        <v>1</v>
      </c>
      <c r="G12" s="23" t="s">
        <v>230</v>
      </c>
      <c r="H12" s="23" t="s">
        <v>147</v>
      </c>
      <c r="I12" s="3" t="s">
        <v>32</v>
      </c>
      <c r="J12" s="24" t="s">
        <v>3</v>
      </c>
      <c r="K12" s="61" t="str">
        <f>HYPERLINK("mailto:"&amp;VLOOKUP(L12,'CONCAT Codes'!$A$14:$G$26,5,FALSE)&amp;"?subject="&amp;_xlfn.CONCAT(C12," - APPLICANT for ",A12)&amp;"&amp;cc="&amp;'CONCAT Codes'!$A$32&amp;"&amp;body="&amp;D12&amp;"%0A%0APlease see my resume and bio for the above tour.","Click HERE to apply")</f>
        <v>Click HERE to apply</v>
      </c>
      <c r="L12" s="24" t="s">
        <v>52</v>
      </c>
    </row>
    <row r="13" spans="1:12" ht="54.65" customHeight="1">
      <c r="A13" s="1" t="s">
        <v>470</v>
      </c>
      <c r="B13" s="23" t="s">
        <v>55</v>
      </c>
      <c r="C13" s="23" t="s">
        <v>56</v>
      </c>
      <c r="D13" s="15" t="s">
        <v>471</v>
      </c>
      <c r="E13" s="24" t="s">
        <v>485</v>
      </c>
      <c r="F13" s="23" t="s">
        <v>1</v>
      </c>
      <c r="G13" s="23" t="s">
        <v>233</v>
      </c>
      <c r="H13" s="23" t="s">
        <v>147</v>
      </c>
      <c r="I13" s="3" t="s">
        <v>32</v>
      </c>
      <c r="J13" s="24" t="s">
        <v>3</v>
      </c>
      <c r="K13" s="61" t="str">
        <f>HYPERLINK("mailto:"&amp;VLOOKUP(L13,'CONCAT Codes'!$A$14:$G$26,5,FALSE)&amp;"?subject="&amp;_xlfn.CONCAT(C13," - APPLICANT for ",A13)&amp;"&amp;cc="&amp;'CONCAT Codes'!$A$32&amp;"&amp;body="&amp;D13&amp;"%0A%0APlease see my resume and bio for the above tour.","Click HERE to apply")</f>
        <v>Click HERE to apply</v>
      </c>
      <c r="L13" s="24" t="s">
        <v>52</v>
      </c>
    </row>
    <row r="14" spans="1:12" ht="54.65" customHeight="1">
      <c r="A14" s="1" t="s">
        <v>472</v>
      </c>
      <c r="B14" s="23" t="s">
        <v>55</v>
      </c>
      <c r="C14" s="23" t="s">
        <v>56</v>
      </c>
      <c r="D14" s="15" t="s">
        <v>473</v>
      </c>
      <c r="E14" s="24" t="s">
        <v>486</v>
      </c>
      <c r="F14" s="23" t="s">
        <v>1</v>
      </c>
      <c r="G14" s="23" t="s">
        <v>154</v>
      </c>
      <c r="H14" s="23" t="s">
        <v>147</v>
      </c>
      <c r="I14" s="3" t="s">
        <v>32</v>
      </c>
      <c r="J14" s="24" t="s">
        <v>3</v>
      </c>
      <c r="K14" s="61" t="str">
        <f>HYPERLINK("mailto:"&amp;VLOOKUP(L14,'CONCAT Codes'!$A$14:$G$26,5,FALSE)&amp;"?subject="&amp;_xlfn.CONCAT(C14," - APPLICANT for ",A14)&amp;"&amp;cc="&amp;'CONCAT Codes'!$A$32&amp;"&amp;body="&amp;D14&amp;"%0A%0APlease see my resume and bio for the above tour.","Click HERE to apply")</f>
        <v>Click HERE to apply</v>
      </c>
      <c r="L14" s="24" t="s">
        <v>52</v>
      </c>
    </row>
    <row r="15" spans="1:12" ht="54.65" customHeight="1">
      <c r="A15" s="1" t="s">
        <v>474</v>
      </c>
      <c r="B15" s="23" t="s">
        <v>55</v>
      </c>
      <c r="C15" s="23" t="s">
        <v>56</v>
      </c>
      <c r="D15" s="15" t="s">
        <v>475</v>
      </c>
      <c r="E15" s="24" t="s">
        <v>487</v>
      </c>
      <c r="F15" s="23" t="s">
        <v>1</v>
      </c>
      <c r="G15" s="23" t="s">
        <v>181</v>
      </c>
      <c r="H15" s="23" t="s">
        <v>147</v>
      </c>
      <c r="I15" s="3" t="s">
        <v>32</v>
      </c>
      <c r="J15" s="24" t="s">
        <v>3</v>
      </c>
      <c r="K15" s="61" t="str">
        <f>HYPERLINK("mailto:"&amp;VLOOKUP(L15,'CONCAT Codes'!$A$14:$G$26,5,FALSE)&amp;"?subject="&amp;_xlfn.CONCAT(C15," - APPLICANT for ",A15)&amp;"&amp;cc="&amp;'CONCAT Codes'!$A$32&amp;"&amp;body="&amp;D15&amp;"%0A%0APlease see my resume and bio for the above tour.","Click HERE to apply")</f>
        <v>Click HERE to apply</v>
      </c>
      <c r="L15" s="24" t="s">
        <v>52</v>
      </c>
    </row>
    <row r="16" spans="1:12" ht="54.65" customHeight="1">
      <c r="A16" s="1" t="s">
        <v>476</v>
      </c>
      <c r="B16" s="23" t="s">
        <v>55</v>
      </c>
      <c r="C16" s="23" t="s">
        <v>56</v>
      </c>
      <c r="D16" s="15" t="s">
        <v>477</v>
      </c>
      <c r="E16" s="24" t="s">
        <v>488</v>
      </c>
      <c r="F16" s="23" t="s">
        <v>1</v>
      </c>
      <c r="G16" s="23" t="s">
        <v>282</v>
      </c>
      <c r="H16" s="23" t="s">
        <v>147</v>
      </c>
      <c r="I16" s="3" t="s">
        <v>32</v>
      </c>
      <c r="J16" s="24" t="s">
        <v>3</v>
      </c>
      <c r="K16" s="61" t="str">
        <f>HYPERLINK("mailto:"&amp;VLOOKUP(L16,'CONCAT Codes'!$A$14:$G$26,5,FALSE)&amp;"?subject="&amp;_xlfn.CONCAT(C16," - APPLICANT for ",A16)&amp;"&amp;cc="&amp;'CONCAT Codes'!$A$32&amp;"&amp;body="&amp;D16&amp;"%0A%0APlease see my resume and bio for the above tour.","Click HERE to apply")</f>
        <v>Click HERE to apply</v>
      </c>
      <c r="L16" s="24" t="s">
        <v>52</v>
      </c>
    </row>
    <row r="17" spans="1:12" ht="54.65" customHeight="1">
      <c r="A17" s="1" t="s">
        <v>478</v>
      </c>
      <c r="B17" s="23" t="s">
        <v>55</v>
      </c>
      <c r="C17" s="23" t="s">
        <v>56</v>
      </c>
      <c r="D17" s="15" t="s">
        <v>479</v>
      </c>
      <c r="E17" s="24" t="s">
        <v>489</v>
      </c>
      <c r="F17" s="23" t="s">
        <v>1</v>
      </c>
      <c r="G17" s="23" t="s">
        <v>230</v>
      </c>
      <c r="H17" s="23" t="s">
        <v>147</v>
      </c>
      <c r="I17" s="3" t="s">
        <v>32</v>
      </c>
      <c r="J17" s="24" t="s">
        <v>3</v>
      </c>
      <c r="K17" s="61" t="str">
        <f>HYPERLINK("mailto:"&amp;VLOOKUP(L17,'CONCAT Codes'!$A$14:$G$26,5,FALSE)&amp;"?subject="&amp;_xlfn.CONCAT(C17," - APPLICANT for ",A17)&amp;"&amp;cc="&amp;'CONCAT Codes'!$A$32&amp;"&amp;body="&amp;D17&amp;"%0A%0APlease see my resume and bio for the above tour.","Click HERE to apply")</f>
        <v>Click HERE to apply</v>
      </c>
      <c r="L17" s="24" t="s">
        <v>52</v>
      </c>
    </row>
    <row r="18" spans="1:12" ht="54.65" customHeight="1">
      <c r="A18" s="1" t="s">
        <v>504</v>
      </c>
      <c r="B18" s="23" t="s">
        <v>55</v>
      </c>
      <c r="C18" s="23" t="s">
        <v>56</v>
      </c>
      <c r="D18" s="15" t="s">
        <v>505</v>
      </c>
      <c r="E18" s="24" t="s">
        <v>515</v>
      </c>
      <c r="F18" s="23" t="s">
        <v>1</v>
      </c>
      <c r="G18" s="23" t="s">
        <v>39</v>
      </c>
      <c r="H18" s="23" t="s">
        <v>147</v>
      </c>
      <c r="I18" s="3" t="s">
        <v>32</v>
      </c>
      <c r="J18" s="24" t="s">
        <v>3</v>
      </c>
      <c r="K18" s="61" t="str">
        <f>HYPERLINK("mailto:"&amp;VLOOKUP(L18,'CONCAT Codes'!$A$14:$G$26,5,FALSE)&amp;"?subject="&amp;_xlfn.CONCAT(C18," - APPLICANT for ",A18)&amp;"&amp;cc="&amp;'CONCAT Codes'!$A$32&amp;"&amp;body="&amp;D18&amp;"%0A%0APlease see my resume and bio for the above tour.","Click HERE to apply")</f>
        <v>Click HERE to apply</v>
      </c>
      <c r="L18" s="24" t="s">
        <v>52</v>
      </c>
    </row>
    <row r="19" spans="1:12" ht="54.65" customHeight="1">
      <c r="A19" s="1" t="s">
        <v>506</v>
      </c>
      <c r="B19" s="23" t="s">
        <v>55</v>
      </c>
      <c r="C19" s="23" t="s">
        <v>56</v>
      </c>
      <c r="D19" s="15" t="s">
        <v>507</v>
      </c>
      <c r="E19" s="24" t="s">
        <v>517</v>
      </c>
      <c r="F19" s="23" t="s">
        <v>1</v>
      </c>
      <c r="G19" s="23" t="s">
        <v>508</v>
      </c>
      <c r="H19" s="23" t="s">
        <v>147</v>
      </c>
      <c r="I19" s="3" t="s">
        <v>32</v>
      </c>
      <c r="J19" s="24" t="s">
        <v>3</v>
      </c>
      <c r="K19" s="61" t="str">
        <f>HYPERLINK("mailto:"&amp;VLOOKUP(L19,'CONCAT Codes'!$A$14:$G$26,5,FALSE)&amp;"?subject="&amp;_xlfn.CONCAT(C19," - APPLICANT for ",A19)&amp;"&amp;cc="&amp;'CONCAT Codes'!$A$32&amp;"&amp;body="&amp;D19&amp;"%0A%0APlease see my resume and bio for the above tour.","Click HERE to apply")</f>
        <v>Click HERE to apply</v>
      </c>
      <c r="L19" s="24" t="s">
        <v>52</v>
      </c>
    </row>
    <row r="20" spans="1:12" ht="54.65" customHeight="1">
      <c r="A20" s="1" t="s">
        <v>509</v>
      </c>
      <c r="B20" s="23" t="s">
        <v>55</v>
      </c>
      <c r="C20" s="23" t="s">
        <v>56</v>
      </c>
      <c r="D20" s="15" t="s">
        <v>510</v>
      </c>
      <c r="E20" s="24" t="s">
        <v>516</v>
      </c>
      <c r="F20" s="23" t="s">
        <v>1</v>
      </c>
      <c r="G20" s="23" t="s">
        <v>43</v>
      </c>
      <c r="H20" s="23" t="s">
        <v>147</v>
      </c>
      <c r="I20" s="3" t="s">
        <v>32</v>
      </c>
      <c r="J20" s="24" t="s">
        <v>3</v>
      </c>
      <c r="K20" s="61" t="str">
        <f>HYPERLINK("mailto:"&amp;VLOOKUP(L20,'CONCAT Codes'!$A$14:$G$26,5,FALSE)&amp;"?subject="&amp;_xlfn.CONCAT(C20," - APPLICANT for ",A20)&amp;"&amp;cc="&amp;'CONCAT Codes'!$A$32&amp;"&amp;body="&amp;D20&amp;"%0A%0APlease see my resume and bio for the above tour.","Click HERE to apply")</f>
        <v>Click HERE to apply</v>
      </c>
      <c r="L20" s="24" t="s">
        <v>52</v>
      </c>
    </row>
    <row r="21" spans="1:12" ht="54.65" customHeight="1">
      <c r="A21" s="1" t="s">
        <v>365</v>
      </c>
      <c r="B21" s="23" t="s">
        <v>17</v>
      </c>
      <c r="C21" s="23" t="s">
        <v>30</v>
      </c>
      <c r="D21" s="15" t="s">
        <v>366</v>
      </c>
      <c r="E21" s="24" t="s">
        <v>576</v>
      </c>
      <c r="F21" s="23" t="s">
        <v>16</v>
      </c>
      <c r="G21" s="23" t="s">
        <v>29</v>
      </c>
      <c r="H21" s="23" t="s">
        <v>31</v>
      </c>
      <c r="I21" s="3" t="s">
        <v>32</v>
      </c>
      <c r="J21" s="24" t="s">
        <v>3</v>
      </c>
      <c r="K21" s="61" t="str">
        <f>HYPERLINK("mailto:"&amp;VLOOKUP(L21,'CONCAT Codes'!$A$14:$G$26,5,FALSE)&amp;"?subject="&amp;_xlfn.CONCAT(C21," - APPLICANT for ",A21)&amp;"&amp;cc="&amp;'CONCAT Codes'!$A$32&amp;"&amp;body="&amp;D21&amp;"%0A%0APlease see my resume and bio for the above tour.","Click HERE to apply")</f>
        <v>Click HERE to apply</v>
      </c>
      <c r="L21" s="24" t="s">
        <v>235</v>
      </c>
    </row>
    <row r="22" spans="1:12" ht="54.65" customHeight="1">
      <c r="A22" s="1" t="s">
        <v>535</v>
      </c>
      <c r="B22" s="23" t="s">
        <v>55</v>
      </c>
      <c r="C22" s="23" t="s">
        <v>56</v>
      </c>
      <c r="D22" s="15" t="s">
        <v>536</v>
      </c>
      <c r="E22" s="24" t="s">
        <v>580</v>
      </c>
      <c r="F22" s="23" t="s">
        <v>1</v>
      </c>
      <c r="G22" s="23" t="s">
        <v>181</v>
      </c>
      <c r="H22" s="23" t="s">
        <v>147</v>
      </c>
      <c r="I22" s="3" t="s">
        <v>32</v>
      </c>
      <c r="J22" s="24" t="s">
        <v>3</v>
      </c>
      <c r="K22" s="61" t="str">
        <f>HYPERLINK("mailto:"&amp;VLOOKUP(L22,'CONCAT Codes'!$A$14:$G$26,5,FALSE)&amp;"?subject="&amp;_xlfn.CONCAT(C22," - APPLICANT for ",A22)&amp;"&amp;cc="&amp;'CONCAT Codes'!$A$32&amp;"&amp;body="&amp;D22&amp;"%0A%0APlease see my resume and bio for the above tour.","Click HERE to apply")</f>
        <v>Click HERE to apply</v>
      </c>
      <c r="L22" s="24" t="s">
        <v>52</v>
      </c>
    </row>
    <row r="23" spans="1:12" ht="54.65" customHeight="1">
      <c r="A23" s="1" t="s">
        <v>537</v>
      </c>
      <c r="B23" s="23" t="s">
        <v>55</v>
      </c>
      <c r="C23" s="23" t="s">
        <v>56</v>
      </c>
      <c r="D23" s="15" t="s">
        <v>538</v>
      </c>
      <c r="E23" s="24" t="s">
        <v>581</v>
      </c>
      <c r="F23" s="23" t="s">
        <v>1</v>
      </c>
      <c r="G23" s="23" t="s">
        <v>539</v>
      </c>
      <c r="H23" s="23" t="s">
        <v>147</v>
      </c>
      <c r="I23" s="3" t="s">
        <v>32</v>
      </c>
      <c r="J23" s="24" t="s">
        <v>3</v>
      </c>
      <c r="K23" s="61" t="str">
        <f>HYPERLINK("mailto:"&amp;VLOOKUP(L23,'CONCAT Codes'!$A$14:$G$26,5,FALSE)&amp;"?subject="&amp;_xlfn.CONCAT(C23," - APPLICANT for ",A23)&amp;"&amp;cc="&amp;'CONCAT Codes'!$A$32&amp;"&amp;body="&amp;D23&amp;"%0A%0APlease see my resume and bio for the above tour.","Click HERE to apply")</f>
        <v>Click HERE to apply</v>
      </c>
      <c r="L23" s="24" t="s">
        <v>52</v>
      </c>
    </row>
    <row r="24" spans="1:12" ht="54.65" customHeight="1">
      <c r="A24" s="1" t="s">
        <v>540</v>
      </c>
      <c r="B24" s="23" t="s">
        <v>55</v>
      </c>
      <c r="C24" s="23" t="s">
        <v>56</v>
      </c>
      <c r="D24" s="15" t="s">
        <v>541</v>
      </c>
      <c r="E24" s="24" t="s">
        <v>582</v>
      </c>
      <c r="F24" s="23" t="s">
        <v>1</v>
      </c>
      <c r="G24" s="23" t="s">
        <v>29</v>
      </c>
      <c r="H24" s="23" t="s">
        <v>147</v>
      </c>
      <c r="I24" s="3" t="s">
        <v>32</v>
      </c>
      <c r="J24" s="24" t="s">
        <v>3</v>
      </c>
      <c r="K24" s="61" t="str">
        <f>HYPERLINK("mailto:"&amp;VLOOKUP(L24,'CONCAT Codes'!$A$14:$G$26,5,FALSE)&amp;"?subject="&amp;_xlfn.CONCAT(C24," - APPLICANT for ",A24)&amp;"&amp;cc="&amp;'CONCAT Codes'!$A$32&amp;"&amp;body="&amp;D24&amp;"%0A%0APlease see my resume and bio for the above tour.","Click HERE to apply")</f>
        <v>Click HERE to apply</v>
      </c>
      <c r="L24" s="24" t="s">
        <v>52</v>
      </c>
    </row>
    <row r="25" spans="1:12" ht="54.65" customHeight="1">
      <c r="A25" s="1" t="s">
        <v>666</v>
      </c>
      <c r="B25" s="23" t="s">
        <v>55</v>
      </c>
      <c r="C25" s="23" t="s">
        <v>56</v>
      </c>
      <c r="D25" s="15" t="s">
        <v>270</v>
      </c>
      <c r="E25" s="24" t="s">
        <v>678</v>
      </c>
      <c r="F25" s="23" t="s">
        <v>1</v>
      </c>
      <c r="G25" s="23" t="s">
        <v>29</v>
      </c>
      <c r="H25" s="23" t="s">
        <v>147</v>
      </c>
      <c r="I25" s="3" t="s">
        <v>32</v>
      </c>
      <c r="J25" s="24" t="s">
        <v>3</v>
      </c>
      <c r="K25" s="61" t="str">
        <f>HYPERLINK("mailto:"&amp;VLOOKUP(L25,'CONCAT Codes'!$A$14:$G$26,5,FALSE)&amp;"?subject="&amp;_xlfn.CONCAT(C25," - APPLICANT for ",A25)&amp;"&amp;cc="&amp;'CONCAT Codes'!$A$32&amp;"&amp;body="&amp;D25&amp;"%0A%0APlease see my resume and bio for the above tour.","Click HERE to apply")</f>
        <v>Click HERE to apply</v>
      </c>
      <c r="L25" s="24" t="s">
        <v>52</v>
      </c>
    </row>
    <row r="26" spans="1:12" ht="54.65" customHeight="1">
      <c r="A26" s="1" t="s">
        <v>671</v>
      </c>
      <c r="B26" s="23" t="s">
        <v>55</v>
      </c>
      <c r="C26" s="23" t="s">
        <v>56</v>
      </c>
      <c r="D26" s="15" t="s">
        <v>536</v>
      </c>
      <c r="E26" s="24" t="s">
        <v>680</v>
      </c>
      <c r="F26" s="23" t="s">
        <v>1</v>
      </c>
      <c r="G26" s="23" t="s">
        <v>28</v>
      </c>
      <c r="H26" s="23" t="s">
        <v>147</v>
      </c>
      <c r="I26" s="3" t="s">
        <v>32</v>
      </c>
      <c r="J26" s="24" t="s">
        <v>3</v>
      </c>
      <c r="K26" s="61" t="str">
        <f>HYPERLINK("mailto:"&amp;VLOOKUP(L26,'CONCAT Codes'!$A$14:$G$26,5,FALSE)&amp;"?subject="&amp;_xlfn.CONCAT(C26," - APPLICANT for ",A26)&amp;"&amp;cc="&amp;'CONCAT Codes'!$A$32&amp;"&amp;body="&amp;D26&amp;"%0A%0APlease see my resume and bio for the above tour.","Click HERE to apply")</f>
        <v>Click HERE to apply</v>
      </c>
      <c r="L26" s="24" t="s">
        <v>52</v>
      </c>
    </row>
    <row r="27" spans="1:12" ht="54.65" customHeight="1">
      <c r="A27" s="1" t="s">
        <v>221</v>
      </c>
      <c r="B27" s="23" t="s">
        <v>37</v>
      </c>
      <c r="C27" s="23" t="s">
        <v>219</v>
      </c>
      <c r="D27" s="15" t="s">
        <v>222</v>
      </c>
      <c r="E27" s="24" t="s">
        <v>223</v>
      </c>
      <c r="F27" s="23" t="s">
        <v>1</v>
      </c>
      <c r="G27" s="23" t="s">
        <v>153</v>
      </c>
      <c r="H27" s="23" t="s">
        <v>220</v>
      </c>
      <c r="I27" s="3" t="s">
        <v>7</v>
      </c>
      <c r="J27" s="24" t="s">
        <v>3</v>
      </c>
      <c r="K27" s="61" t="str">
        <f>HYPERLINK("mailto:"&amp;VLOOKUP(L27,'CONCAT Codes'!$A$14:$G$26,5,FALSE)&amp;"?subject="&amp;_xlfn.CONCAT(C27," - APPLICANT for ",A27)&amp;"&amp;cc="&amp;'CONCAT Codes'!$A$32&amp;"&amp;body="&amp;D27&amp;"%0A%0APlease see my resume and bio for the above tour.","Click HERE to apply")</f>
        <v>Click HERE to apply</v>
      </c>
      <c r="L27" s="24" t="s">
        <v>234</v>
      </c>
    </row>
    <row r="28" spans="1:12" ht="54.65" customHeight="1">
      <c r="A28" s="1" t="s">
        <v>337</v>
      </c>
      <c r="B28" s="23" t="s">
        <v>8</v>
      </c>
      <c r="C28" s="23" t="s">
        <v>336</v>
      </c>
      <c r="D28" s="15" t="s">
        <v>338</v>
      </c>
      <c r="E28" s="24" t="s">
        <v>340</v>
      </c>
      <c r="F28" s="23" t="s">
        <v>26</v>
      </c>
      <c r="G28" s="23" t="s">
        <v>29</v>
      </c>
      <c r="H28" s="23" t="s">
        <v>9</v>
      </c>
      <c r="I28" s="3" t="s">
        <v>7</v>
      </c>
      <c r="J28" s="24" t="s">
        <v>3</v>
      </c>
      <c r="K28" s="61" t="str">
        <f>HYPERLINK("mailto:"&amp;VLOOKUP(L28,'CONCAT Codes'!$A$14:$G$26,5,FALSE)&amp;"?subject="&amp;_xlfn.CONCAT(C28," - APPLICANT for ",A28)&amp;"&amp;cc="&amp;'CONCAT Codes'!$A$32&amp;"&amp;body="&amp;D28&amp;"%0A%0APlease see my resume and bio for the above tour.","Click HERE to apply")</f>
        <v>Click HERE to apply</v>
      </c>
      <c r="L28" s="24" t="s">
        <v>70</v>
      </c>
    </row>
    <row r="29" spans="1:12" ht="54.65" customHeight="1">
      <c r="A29" s="1" t="s">
        <v>364</v>
      </c>
      <c r="B29" s="23" t="s">
        <v>37</v>
      </c>
      <c r="C29" s="23" t="s">
        <v>292</v>
      </c>
      <c r="D29" s="15" t="s">
        <v>293</v>
      </c>
      <c r="E29" s="24" t="s">
        <v>367</v>
      </c>
      <c r="F29" s="23" t="s">
        <v>1</v>
      </c>
      <c r="G29" s="23" t="s">
        <v>285</v>
      </c>
      <c r="H29" s="23" t="s">
        <v>295</v>
      </c>
      <c r="I29" s="3" t="s">
        <v>7</v>
      </c>
      <c r="J29" s="24" t="s">
        <v>3</v>
      </c>
      <c r="K29" s="61" t="str">
        <f>HYPERLINK("mailto:"&amp;VLOOKUP(L29,'CONCAT Codes'!$A$14:$G$26,5,FALSE)&amp;"?subject="&amp;_xlfn.CONCAT(C29," - APPLICANT for ",A29)&amp;"&amp;cc="&amp;'CONCAT Codes'!$A$32&amp;"&amp;body="&amp;D29&amp;"%0A%0APlease see my resume and bio for the above tour.","Click HERE to apply")</f>
        <v>Click HERE to apply</v>
      </c>
      <c r="L29" s="24" t="s">
        <v>234</v>
      </c>
    </row>
    <row r="30" spans="1:12" ht="54.65" customHeight="1">
      <c r="A30" s="1" t="s">
        <v>619</v>
      </c>
      <c r="B30" s="23" t="s">
        <v>37</v>
      </c>
      <c r="C30" s="23" t="s">
        <v>620</v>
      </c>
      <c r="D30" s="15" t="s">
        <v>293</v>
      </c>
      <c r="E30" s="24" t="s">
        <v>625</v>
      </c>
      <c r="F30" s="23" t="s">
        <v>1</v>
      </c>
      <c r="G30" s="23" t="s">
        <v>627</v>
      </c>
      <c r="H30" s="23" t="s">
        <v>621</v>
      </c>
      <c r="I30" s="3" t="s">
        <v>7</v>
      </c>
      <c r="J30" s="24" t="s">
        <v>3</v>
      </c>
      <c r="K30" s="61" t="str">
        <f>HYPERLINK("mailto:"&amp;VLOOKUP(L30,'CONCAT Codes'!$A$14:$G$26,5,FALSE)&amp;"?subject="&amp;_xlfn.CONCAT(C30," - APPLICANT for ",A30)&amp;"&amp;cc="&amp;'CONCAT Codes'!$A$32&amp;"&amp;body="&amp;D30&amp;"%0A%0APlease see my resume and bio for the above tour.","Click HERE to apply")</f>
        <v>Click HERE to apply</v>
      </c>
      <c r="L30" s="24" t="s">
        <v>234</v>
      </c>
    </row>
    <row r="31" spans="1:12" ht="54.65" customHeight="1">
      <c r="A31" s="1" t="s">
        <v>643</v>
      </c>
      <c r="B31" s="23" t="s">
        <v>8</v>
      </c>
      <c r="C31" s="23" t="s">
        <v>336</v>
      </c>
      <c r="D31" s="15" t="s">
        <v>644</v>
      </c>
      <c r="E31" s="24" t="s">
        <v>656</v>
      </c>
      <c r="F31" s="23" t="s">
        <v>1</v>
      </c>
      <c r="G31" s="23" t="s">
        <v>233</v>
      </c>
      <c r="H31" s="23" t="s">
        <v>9</v>
      </c>
      <c r="I31" s="3" t="s">
        <v>7</v>
      </c>
      <c r="J31" s="24" t="s">
        <v>3</v>
      </c>
      <c r="K31" s="62" t="str">
        <f>HYPERLINK("mailto:"&amp;VLOOKUP(L31,'CONCAT Codes'!$A$14:$G$26,5,FALSE)&amp;"?subject="&amp;_xlfn.CONCAT(C31," - APPLICANT for ",A31)&amp;"&amp;cc="&amp;'CONCAT Codes'!$A$32&amp;"&amp;body="&amp;D31&amp;"%0A%0APlease see my resume and bio for the above tour.","Click HERE to apply")</f>
        <v>Click HERE to apply</v>
      </c>
      <c r="L31" s="24" t="s">
        <v>70</v>
      </c>
    </row>
    <row r="32" spans="1:12" ht="54.65" customHeight="1">
      <c r="A32" s="1" t="s">
        <v>611</v>
      </c>
      <c r="B32" s="23" t="s">
        <v>37</v>
      </c>
      <c r="C32" s="23" t="s">
        <v>612</v>
      </c>
      <c r="D32" s="15" t="s">
        <v>613</v>
      </c>
      <c r="E32" s="24" t="s">
        <v>624</v>
      </c>
      <c r="F32" s="23" t="s">
        <v>26</v>
      </c>
      <c r="G32" s="23" t="s">
        <v>311</v>
      </c>
      <c r="H32" s="23" t="s">
        <v>614</v>
      </c>
      <c r="I32" s="3" t="s">
        <v>615</v>
      </c>
      <c r="J32" s="24" t="s">
        <v>3</v>
      </c>
      <c r="K32" s="62" t="str">
        <f>HYPERLINK("mailto:"&amp;VLOOKUP(L32,'CONCAT Codes'!$A$14:$G$26,5,FALSE)&amp;"?subject="&amp;_xlfn.CONCAT(C32," - APPLICANT for ",A32)&amp;"&amp;cc="&amp;'CONCAT Codes'!$A$32&amp;"&amp;body="&amp;D32&amp;"%0A%0APlease see my resume and bio for the above tour.","Click HERE to apply")</f>
        <v>Click HERE to apply</v>
      </c>
      <c r="L32" s="24" t="s">
        <v>234</v>
      </c>
    </row>
    <row r="33" spans="1:12" ht="54.65" customHeight="1">
      <c r="A33" s="1" t="s">
        <v>305</v>
      </c>
      <c r="B33" s="23" t="s">
        <v>168</v>
      </c>
      <c r="C33" s="23" t="s">
        <v>306</v>
      </c>
      <c r="D33" s="15" t="s">
        <v>307</v>
      </c>
      <c r="E33" s="24" t="s">
        <v>308</v>
      </c>
      <c r="F33" s="23" t="s">
        <v>16</v>
      </c>
      <c r="G33" s="23" t="s">
        <v>258</v>
      </c>
      <c r="H33" s="23" t="s">
        <v>169</v>
      </c>
      <c r="I33" s="3" t="s">
        <v>11</v>
      </c>
      <c r="J33" s="24" t="s">
        <v>3</v>
      </c>
      <c r="K33" s="62" t="str">
        <f>HYPERLINK("mailto:"&amp;VLOOKUP(L33,'CONCAT Codes'!$A$14:$G$26,5,FALSE)&amp;"?subject="&amp;_xlfn.CONCAT(C33," - APPLICANT for ",A33)&amp;"&amp;cc="&amp;'CONCAT Codes'!$A$32&amp;"&amp;body="&amp;D33&amp;"%0A%0APlease see my resume and bio for the above tour.","Click HERE to apply")</f>
        <v>Click HERE to apply</v>
      </c>
      <c r="L33" s="24" t="s">
        <v>70</v>
      </c>
    </row>
    <row r="34" spans="1:12" ht="145">
      <c r="A34" s="1" t="s">
        <v>236</v>
      </c>
      <c r="B34" s="23" t="s">
        <v>37</v>
      </c>
      <c r="C34" s="23" t="s">
        <v>237</v>
      </c>
      <c r="D34" s="1" t="s">
        <v>188</v>
      </c>
      <c r="E34" s="23" t="s">
        <v>267</v>
      </c>
      <c r="F34" s="24" t="s">
        <v>1</v>
      </c>
      <c r="G34" s="24" t="s">
        <v>44</v>
      </c>
      <c r="H34" s="24" t="s">
        <v>238</v>
      </c>
      <c r="I34" s="3" t="s">
        <v>239</v>
      </c>
      <c r="J34" s="24" t="s">
        <v>3</v>
      </c>
      <c r="K34" s="62" t="str">
        <f>HYPERLINK("mailto:"&amp;VLOOKUP(L34,'CONCAT Codes'!$A$14:$G$26,5,FALSE)&amp;"?subject="&amp;_xlfn.CONCAT(C34," - APPLICANT for ",A34)&amp;"&amp;cc="&amp;'CONCAT Codes'!$A$32&amp;"&amp;body="&amp;D34&amp;"%0A%0APlease see my resume and bio for the above tour.","Click HERE to apply")</f>
        <v>Click HERE to apply</v>
      </c>
      <c r="L34" s="24" t="s">
        <v>234</v>
      </c>
    </row>
    <row r="35" spans="1:12" ht="54.65" customHeight="1">
      <c r="A35" s="1" t="s">
        <v>396</v>
      </c>
      <c r="B35" s="23" t="s">
        <v>168</v>
      </c>
      <c r="C35" s="23" t="s">
        <v>397</v>
      </c>
      <c r="D35" s="15" t="s">
        <v>398</v>
      </c>
      <c r="E35" s="24" t="s">
        <v>410</v>
      </c>
      <c r="F35" s="23" t="s">
        <v>16</v>
      </c>
      <c r="G35" s="23" t="s">
        <v>215</v>
      </c>
      <c r="H35" s="23" t="s">
        <v>399</v>
      </c>
      <c r="I35" s="3" t="s">
        <v>413</v>
      </c>
      <c r="J35" s="24" t="s">
        <v>3</v>
      </c>
      <c r="K35" s="62" t="str">
        <f>HYPERLINK("mailto:"&amp;VLOOKUP(L35,'CONCAT Codes'!$A$14:$G$26,5,FALSE)&amp;"?subject="&amp;_xlfn.CONCAT(C35," - APPLICANT for ",A35)&amp;"&amp;cc="&amp;'CONCAT Codes'!$A$32&amp;"&amp;body="&amp;D35&amp;"%0A%0APlease see my resume and bio for the above tour.","Click HERE to apply")</f>
        <v>Click HERE to apply</v>
      </c>
      <c r="L35" s="24" t="s">
        <v>70</v>
      </c>
    </row>
    <row r="36" spans="1:12" ht="54.65" customHeight="1">
      <c r="A36" s="1" t="s">
        <v>672</v>
      </c>
      <c r="B36" s="23" t="s">
        <v>55</v>
      </c>
      <c r="C36" s="23" t="s">
        <v>56</v>
      </c>
      <c r="D36" s="15" t="s">
        <v>673</v>
      </c>
      <c r="E36" s="24" t="s">
        <v>683</v>
      </c>
      <c r="F36" s="23" t="s">
        <v>1</v>
      </c>
      <c r="G36" s="23" t="s">
        <v>157</v>
      </c>
      <c r="H36" s="23" t="s">
        <v>674</v>
      </c>
      <c r="I36" s="3" t="s">
        <v>413</v>
      </c>
      <c r="J36" s="24" t="s">
        <v>3</v>
      </c>
      <c r="K36" s="62" t="str">
        <f>HYPERLINK("mailto:"&amp;VLOOKUP(L36,'CONCAT Codes'!$A$14:$G$26,5,FALSE)&amp;"?subject="&amp;_xlfn.CONCAT(C36," - APPLICANT for ",A36)&amp;"&amp;cc="&amp;'CONCAT Codes'!$A$32&amp;"&amp;body="&amp;D36&amp;"%0A%0APlease see my resume and bio for the above tour.","Click HERE to apply")</f>
        <v>Click HERE to apply</v>
      </c>
      <c r="L36" s="24" t="s">
        <v>52</v>
      </c>
    </row>
    <row r="37" spans="1:12" ht="54.65" customHeight="1">
      <c r="A37" s="1" t="s">
        <v>574</v>
      </c>
      <c r="B37" s="23" t="s">
        <v>8</v>
      </c>
      <c r="C37" s="23" t="s">
        <v>216</v>
      </c>
      <c r="D37" s="15" t="s">
        <v>575</v>
      </c>
      <c r="E37" s="24" t="s">
        <v>592</v>
      </c>
      <c r="F37" s="23" t="s">
        <v>26</v>
      </c>
      <c r="G37" s="23" t="s">
        <v>40</v>
      </c>
      <c r="H37" s="23" t="s">
        <v>150</v>
      </c>
      <c r="I37" s="3" t="s">
        <v>151</v>
      </c>
      <c r="J37" s="24" t="s">
        <v>3</v>
      </c>
      <c r="K37" s="62" t="str">
        <f>HYPERLINK("mailto:"&amp;VLOOKUP(L37,'CONCAT Codes'!$A$14:$G$26,5,FALSE)&amp;"?subject="&amp;_xlfn.CONCAT(C37," - APPLICANT for ",A37)&amp;"&amp;cc="&amp;'CONCAT Codes'!$A$32&amp;"&amp;body="&amp;D37&amp;"%0A%0APlease see my resume and bio for the above tour.","Click HERE to apply")</f>
        <v>Click HERE to apply</v>
      </c>
      <c r="L37" s="24" t="s">
        <v>70</v>
      </c>
    </row>
    <row r="38" spans="1:12" ht="54.65" customHeight="1">
      <c r="A38" s="83" t="s">
        <v>629</v>
      </c>
      <c r="B38" s="84" t="s">
        <v>37</v>
      </c>
      <c r="C38" s="84" t="s">
        <v>630</v>
      </c>
      <c r="D38" s="83" t="s">
        <v>293</v>
      </c>
      <c r="E38" s="84" t="s">
        <v>632</v>
      </c>
      <c r="F38" s="84" t="s">
        <v>1</v>
      </c>
      <c r="G38" s="84" t="s">
        <v>627</v>
      </c>
      <c r="H38" s="84" t="s">
        <v>631</v>
      </c>
      <c r="I38" s="75" t="s">
        <v>151</v>
      </c>
      <c r="J38" s="84" t="s">
        <v>3</v>
      </c>
      <c r="K38" s="62" t="str">
        <f>HYPERLINK("mailto:"&amp;VLOOKUP(L38,'CONCAT Codes'!$A$14:$G$26,5,FALSE)&amp;"?subject="&amp;_xlfn.CONCAT(C38," - APPLICANT for ",A38)&amp;"&amp;cc="&amp;'CONCAT Codes'!$A$32&amp;"&amp;body="&amp;D38&amp;"%0A%0APlease see my resume and bio for the above tour.","Click HERE to apply")</f>
        <v>Click HERE to apply</v>
      </c>
      <c r="L38" s="84" t="s">
        <v>234</v>
      </c>
    </row>
    <row r="39" spans="1:12" ht="54.65" customHeight="1">
      <c r="A39" s="1" t="s">
        <v>346</v>
      </c>
      <c r="B39" s="23" t="s">
        <v>347</v>
      </c>
      <c r="C39" s="23" t="s">
        <v>348</v>
      </c>
      <c r="D39" s="15" t="s">
        <v>349</v>
      </c>
      <c r="E39" s="24" t="s">
        <v>358</v>
      </c>
      <c r="F39" s="23" t="s">
        <v>1</v>
      </c>
      <c r="G39" s="23" t="s">
        <v>350</v>
      </c>
      <c r="H39" s="23" t="s">
        <v>155</v>
      </c>
      <c r="I39" s="3" t="s">
        <v>2</v>
      </c>
      <c r="J39" s="24" t="s">
        <v>3</v>
      </c>
      <c r="K39" s="62" t="str">
        <f>HYPERLINK("mailto:"&amp;VLOOKUP(L39,'CONCAT Codes'!$A$14:$G$26,5,FALSE)&amp;"?subject="&amp;_xlfn.CONCAT(C39," - APPLICANT for ",A39)&amp;"&amp;cc="&amp;'CONCAT Codes'!$A$32&amp;"&amp;body="&amp;D39&amp;"%0A%0APlease see my resume and bio for the above tour.","Click HERE to apply")</f>
        <v>Click HERE to apply</v>
      </c>
      <c r="L39" s="24" t="s">
        <v>49</v>
      </c>
    </row>
    <row r="40" spans="1:12" ht="54.65" customHeight="1">
      <c r="A40" s="1" t="s">
        <v>199</v>
      </c>
      <c r="B40" s="23" t="s">
        <v>6</v>
      </c>
      <c r="C40" s="23" t="s">
        <v>190</v>
      </c>
      <c r="D40" s="15" t="s">
        <v>200</v>
      </c>
      <c r="E40" s="24" t="s">
        <v>371</v>
      </c>
      <c r="F40" s="23" t="s">
        <v>26</v>
      </c>
      <c r="G40" s="23" t="s">
        <v>201</v>
      </c>
      <c r="H40" s="23" t="s">
        <v>36</v>
      </c>
      <c r="I40" s="3" t="s">
        <v>2</v>
      </c>
      <c r="J40" s="24" t="s">
        <v>3</v>
      </c>
      <c r="K40" s="62" t="str">
        <f>HYPERLINK("mailto:"&amp;VLOOKUP(L40,'CONCAT Codes'!$A$14:$G$26,5,FALSE)&amp;"?subject="&amp;_xlfn.CONCAT(C40," - APPLICANT for ",A40)&amp;"&amp;cc="&amp;'CONCAT Codes'!$A$32&amp;"&amp;body="&amp;D40&amp;"%0A%0APlease see my resume and bio for the above tour.","Click HERE to apply")</f>
        <v>Click HERE to apply</v>
      </c>
      <c r="L40" s="24" t="s">
        <v>296</v>
      </c>
    </row>
    <row r="41" spans="1:12" ht="54.65" customHeight="1">
      <c r="A41" s="1" t="s">
        <v>202</v>
      </c>
      <c r="B41" s="23" t="s">
        <v>6</v>
      </c>
      <c r="C41" s="23" t="s">
        <v>190</v>
      </c>
      <c r="D41" s="15" t="s">
        <v>203</v>
      </c>
      <c r="E41" s="24" t="s">
        <v>368</v>
      </c>
      <c r="F41" s="23" t="s">
        <v>26</v>
      </c>
      <c r="G41" s="23" t="s">
        <v>29</v>
      </c>
      <c r="H41" s="23" t="s">
        <v>36</v>
      </c>
      <c r="I41" s="3" t="s">
        <v>2</v>
      </c>
      <c r="J41" s="24" t="s">
        <v>3</v>
      </c>
      <c r="K41" s="62" t="str">
        <f>HYPERLINK("mailto:"&amp;VLOOKUP(L41,'CONCAT Codes'!$A$14:$G$26,5,FALSE)&amp;"?subject="&amp;_xlfn.CONCAT(C41," - APPLICANT for ",A41)&amp;"&amp;cc="&amp;'CONCAT Codes'!$A$32&amp;"&amp;body="&amp;D41&amp;"%0A%0APlease see my resume and bio for the above tour.","Click HERE to apply")</f>
        <v>Click HERE to apply</v>
      </c>
      <c r="L41" s="24" t="s">
        <v>296</v>
      </c>
    </row>
    <row r="42" spans="1:12" ht="54.65" customHeight="1">
      <c r="A42" s="71" t="s">
        <v>204</v>
      </c>
      <c r="B42" s="24" t="s">
        <v>6</v>
      </c>
      <c r="C42" s="24" t="s">
        <v>190</v>
      </c>
      <c r="D42" s="71" t="s">
        <v>198</v>
      </c>
      <c r="E42" s="24" t="s">
        <v>372</v>
      </c>
      <c r="F42" s="24" t="s">
        <v>26</v>
      </c>
      <c r="G42" s="24" t="s">
        <v>201</v>
      </c>
      <c r="H42" s="24" t="s">
        <v>36</v>
      </c>
      <c r="I42" s="3" t="s">
        <v>2</v>
      </c>
      <c r="J42" s="24" t="s">
        <v>3</v>
      </c>
      <c r="K42" s="62" t="str">
        <f>HYPERLINK("mailto:"&amp;VLOOKUP(L42,'CONCAT Codes'!$A$14:$G$26,5,FALSE)&amp;"?subject="&amp;_xlfn.CONCAT(C42," - APPLICANT for ",A42)&amp;"&amp;cc="&amp;'CONCAT Codes'!$A$32&amp;"&amp;body="&amp;D42&amp;"%0A%0APlease see my resume and bio for the above tour.","Click HERE to apply")</f>
        <v>Click HERE to apply</v>
      </c>
      <c r="L42" s="24" t="s">
        <v>296</v>
      </c>
    </row>
    <row r="43" spans="1:12" ht="54.65" customHeight="1">
      <c r="A43" s="1" t="s">
        <v>341</v>
      </c>
      <c r="B43" s="23" t="s">
        <v>6</v>
      </c>
      <c r="C43" s="23" t="s">
        <v>190</v>
      </c>
      <c r="D43" s="1" t="s">
        <v>156</v>
      </c>
      <c r="E43" s="23" t="s">
        <v>376</v>
      </c>
      <c r="F43" s="23" t="s">
        <v>1</v>
      </c>
      <c r="G43" s="23" t="s">
        <v>215</v>
      </c>
      <c r="H43" s="23" t="s">
        <v>36</v>
      </c>
      <c r="I43" s="3" t="s">
        <v>2</v>
      </c>
      <c r="J43" s="24" t="s">
        <v>3</v>
      </c>
      <c r="K43" s="62" t="str">
        <f>HYPERLINK("mailto:"&amp;VLOOKUP(L43,'CONCAT Codes'!$A$14:$G$26,5,FALSE)&amp;"?subject="&amp;_xlfn.CONCAT(C43," - APPLICANT for ",A43)&amp;"&amp;cc="&amp;'CONCAT Codes'!$A$32&amp;"&amp;body="&amp;D43&amp;"%0A%0APlease see my resume and bio for the above tour.","Click HERE to apply")</f>
        <v>Click HERE to apply</v>
      </c>
      <c r="L43" s="23" t="s">
        <v>296</v>
      </c>
    </row>
    <row r="44" spans="1:12" ht="54.65" customHeight="1">
      <c r="A44" s="1" t="s">
        <v>511</v>
      </c>
      <c r="B44" s="23" t="s">
        <v>347</v>
      </c>
      <c r="C44" s="23" t="s">
        <v>348</v>
      </c>
      <c r="D44" s="15" t="s">
        <v>452</v>
      </c>
      <c r="E44" s="24" t="s">
        <v>519</v>
      </c>
      <c r="F44" s="23" t="s">
        <v>1</v>
      </c>
      <c r="G44" s="23" t="s">
        <v>512</v>
      </c>
      <c r="H44" s="23" t="s">
        <v>513</v>
      </c>
      <c r="I44" s="3" t="s">
        <v>2</v>
      </c>
      <c r="J44" s="24" t="s">
        <v>3</v>
      </c>
      <c r="K44" s="62" t="str">
        <f>HYPERLINK("mailto:"&amp;VLOOKUP(L44,'CONCAT Codes'!$A$14:$G$26,5,FALSE)&amp;"?subject="&amp;_xlfn.CONCAT(C44," - APPLICANT for ",A44)&amp;"&amp;cc="&amp;'CONCAT Codes'!$A$32&amp;"&amp;body="&amp;D44&amp;"%0A%0APlease see my resume and bio for the above tour.","Click HERE to apply")</f>
        <v>Click HERE to apply</v>
      </c>
      <c r="L44" s="24" t="s">
        <v>49</v>
      </c>
    </row>
    <row r="45" spans="1:12" ht="54.65" customHeight="1">
      <c r="A45" s="1" t="s">
        <v>529</v>
      </c>
      <c r="B45" s="23" t="s">
        <v>170</v>
      </c>
      <c r="C45" s="23" t="s">
        <v>530</v>
      </c>
      <c r="D45" s="15" t="s">
        <v>531</v>
      </c>
      <c r="E45" s="24" t="s">
        <v>578</v>
      </c>
      <c r="F45" s="23" t="s">
        <v>26</v>
      </c>
      <c r="G45" s="23" t="s">
        <v>29</v>
      </c>
      <c r="H45" s="23" t="s">
        <v>155</v>
      </c>
      <c r="I45" s="3" t="s">
        <v>2</v>
      </c>
      <c r="J45" s="24" t="s">
        <v>3</v>
      </c>
      <c r="K45" s="62" t="str">
        <f>HYPERLINK("mailto:"&amp;VLOOKUP(L45,'CONCAT Codes'!$A$14:$G$26,5,FALSE)&amp;"?subject="&amp;_xlfn.CONCAT(C45," - APPLICANT for ",A45)&amp;"&amp;cc="&amp;'CONCAT Codes'!$A$32&amp;"&amp;body="&amp;D45&amp;"%0A%0APlease see my resume and bio for the above tour.","Click HERE to apply")</f>
        <v>Click HERE to apply</v>
      </c>
      <c r="L45" s="24" t="s">
        <v>296</v>
      </c>
    </row>
    <row r="46" spans="1:12" ht="54.65" customHeight="1">
      <c r="A46" s="1" t="s">
        <v>561</v>
      </c>
      <c r="B46" s="23" t="s">
        <v>170</v>
      </c>
      <c r="C46" s="23" t="s">
        <v>562</v>
      </c>
      <c r="D46" s="15" t="s">
        <v>563</v>
      </c>
      <c r="E46" s="24" t="s">
        <v>588</v>
      </c>
      <c r="F46" s="23" t="s">
        <v>26</v>
      </c>
      <c r="G46" s="23" t="s">
        <v>564</v>
      </c>
      <c r="H46" s="23" t="s">
        <v>155</v>
      </c>
      <c r="I46" s="3" t="s">
        <v>2</v>
      </c>
      <c r="J46" s="24" t="s">
        <v>3</v>
      </c>
      <c r="K46" s="62" t="str">
        <f>HYPERLINK("mailto:"&amp;VLOOKUP(L46,'CONCAT Codes'!$A$14:$G$26,5,FALSE)&amp;"?subject="&amp;_xlfn.CONCAT(C46," - APPLICANT for ",A46)&amp;"&amp;cc="&amp;'CONCAT Codes'!$A$32&amp;"&amp;body="&amp;D46&amp;"%0A%0APlease see my resume and bio for the above tour.","Click HERE to apply")</f>
        <v>Click HERE to apply</v>
      </c>
      <c r="L46" s="24" t="s">
        <v>296</v>
      </c>
    </row>
    <row r="47" spans="1:12" ht="54.65" customHeight="1">
      <c r="A47" s="1" t="s">
        <v>565</v>
      </c>
      <c r="B47" s="23" t="s">
        <v>170</v>
      </c>
      <c r="C47" s="23" t="s">
        <v>566</v>
      </c>
      <c r="D47" s="15" t="s">
        <v>567</v>
      </c>
      <c r="E47" s="24" t="s">
        <v>589</v>
      </c>
      <c r="F47" s="23" t="s">
        <v>26</v>
      </c>
      <c r="G47" s="23" t="s">
        <v>568</v>
      </c>
      <c r="H47" s="23" t="s">
        <v>155</v>
      </c>
      <c r="I47" s="3" t="s">
        <v>2</v>
      </c>
      <c r="J47" s="24" t="s">
        <v>3</v>
      </c>
      <c r="K47" s="62" t="str">
        <f>HYPERLINK("mailto:"&amp;VLOOKUP(L47,'CONCAT Codes'!$A$14:$G$26,5,FALSE)&amp;"?subject="&amp;_xlfn.CONCAT(C47," - APPLICANT for ",A47)&amp;"&amp;cc="&amp;'CONCAT Codes'!$A$32&amp;"&amp;body="&amp;D47&amp;"%0A%0APlease see my resume and bio for the above tour.","Click HERE to apply")</f>
        <v>Click HERE to apply</v>
      </c>
      <c r="L47" s="24" t="s">
        <v>296</v>
      </c>
    </row>
    <row r="48" spans="1:12" ht="54.65" customHeight="1">
      <c r="A48" s="1" t="s">
        <v>600</v>
      </c>
      <c r="B48" s="23" t="s">
        <v>170</v>
      </c>
      <c r="C48" s="23" t="s">
        <v>601</v>
      </c>
      <c r="D48" s="15" t="s">
        <v>602</v>
      </c>
      <c r="E48" s="24" t="s">
        <v>610</v>
      </c>
      <c r="F48" s="23" t="s">
        <v>16</v>
      </c>
      <c r="G48" s="23" t="s">
        <v>603</v>
      </c>
      <c r="H48" s="23" t="s">
        <v>155</v>
      </c>
      <c r="I48" s="3" t="s">
        <v>2</v>
      </c>
      <c r="J48" s="24" t="s">
        <v>3</v>
      </c>
      <c r="K48" s="62" t="str">
        <f>HYPERLINK("mailto:"&amp;VLOOKUP(L48,'CONCAT Codes'!$A$14:$G$26,5,FALSE)&amp;"?subject="&amp;_xlfn.CONCAT(C48," - APPLICANT for ",A48)&amp;"&amp;cc="&amp;'CONCAT Codes'!$A$32&amp;"&amp;body="&amp;D48&amp;"%0A%0APlease see my resume and bio for the above tour.","Click HERE to apply")</f>
        <v>Click HERE to apply</v>
      </c>
      <c r="L48" s="24" t="s">
        <v>171</v>
      </c>
    </row>
    <row r="49" spans="1:13" ht="54.65" customHeight="1">
      <c r="A49" s="1" t="s">
        <v>635</v>
      </c>
      <c r="B49" s="23" t="s">
        <v>170</v>
      </c>
      <c r="C49" s="23" t="s">
        <v>636</v>
      </c>
      <c r="D49" s="15" t="s">
        <v>637</v>
      </c>
      <c r="E49" s="24" t="s">
        <v>654</v>
      </c>
      <c r="F49" s="23" t="s">
        <v>26</v>
      </c>
      <c r="G49" s="23" t="s">
        <v>638</v>
      </c>
      <c r="H49" s="23" t="s">
        <v>155</v>
      </c>
      <c r="I49" s="3" t="s">
        <v>2</v>
      </c>
      <c r="J49" s="24" t="s">
        <v>3</v>
      </c>
      <c r="K49" s="62" t="str">
        <f>HYPERLINK("mailto:"&amp;VLOOKUP(L49,'CONCAT Codes'!$A$14:$G$26,5,FALSE)&amp;"?subject="&amp;_xlfn.CONCAT(C49," - APPLICANT for ",A49)&amp;"&amp;cc="&amp;'CONCAT Codes'!$A$32&amp;"&amp;body="&amp;D49&amp;"%0A%0APlease see my resume and bio for the above tour.","Click HERE to apply")</f>
        <v>Click HERE to apply</v>
      </c>
      <c r="L49" s="24" t="s">
        <v>296</v>
      </c>
    </row>
    <row r="50" spans="1:13" ht="79.5" customHeight="1">
      <c r="A50" s="1" t="s">
        <v>649</v>
      </c>
      <c r="B50" s="23" t="s">
        <v>170</v>
      </c>
      <c r="C50" s="23" t="s">
        <v>650</v>
      </c>
      <c r="D50" s="15" t="s">
        <v>651</v>
      </c>
      <c r="E50" s="24" t="s">
        <v>655</v>
      </c>
      <c r="F50" s="23" t="s">
        <v>26</v>
      </c>
      <c r="G50" s="23" t="s">
        <v>33</v>
      </c>
      <c r="H50" s="23" t="s">
        <v>155</v>
      </c>
      <c r="I50" s="3" t="s">
        <v>2</v>
      </c>
      <c r="J50" s="24" t="s">
        <v>3</v>
      </c>
      <c r="K50" s="62" t="str">
        <f>HYPERLINK("mailto:"&amp;VLOOKUP(L50,'CONCAT Codes'!$A$14:$G$26,5,FALSE)&amp;"?subject="&amp;_xlfn.CONCAT(C50," - APPLICANT for ",A50)&amp;"&amp;cc="&amp;'CONCAT Codes'!$A$32&amp;"&amp;body="&amp;D50&amp;"%0A%0APlease see my resume and bio for the above tour.","Click HERE to apply")</f>
        <v>Click HERE to apply</v>
      </c>
      <c r="L50" s="24" t="s">
        <v>296</v>
      </c>
    </row>
    <row r="51" spans="1:13" ht="54.65" customHeight="1">
      <c r="A51" s="65" t="s">
        <v>604</v>
      </c>
      <c r="B51" s="66" t="s">
        <v>170</v>
      </c>
      <c r="C51" s="66" t="s">
        <v>566</v>
      </c>
      <c r="D51" s="67" t="s">
        <v>605</v>
      </c>
      <c r="E51" s="68" t="s">
        <v>608</v>
      </c>
      <c r="F51" s="66" t="s">
        <v>26</v>
      </c>
      <c r="G51" s="66" t="s">
        <v>606</v>
      </c>
      <c r="H51" s="66" t="s">
        <v>160</v>
      </c>
      <c r="I51" s="69" t="s">
        <v>609</v>
      </c>
      <c r="J51" s="68" t="s">
        <v>3</v>
      </c>
      <c r="K51" s="62" t="str">
        <f>HYPERLINK("mailto:"&amp;VLOOKUP(L51,'CONCAT Codes'!$A$14:$G$26,5,FALSE)&amp;"?subject="&amp;_xlfn.CONCAT(C51," - APPLICANT for ",A51)&amp;"&amp;cc="&amp;'CONCAT Codes'!$A$32&amp;"&amp;body="&amp;D51&amp;"%0A%0APlease see my resume and bio for the above tour.","Click HERE to apply")</f>
        <v>Click HERE to apply</v>
      </c>
      <c r="L51" s="24" t="s">
        <v>296</v>
      </c>
      <c r="M51" s="74"/>
    </row>
    <row r="52" spans="1:13" ht="54.65" customHeight="1">
      <c r="A52" s="1" t="s">
        <v>286</v>
      </c>
      <c r="B52" s="23" t="s">
        <v>37</v>
      </c>
      <c r="C52" s="23" t="s">
        <v>287</v>
      </c>
      <c r="D52" s="15" t="s">
        <v>288</v>
      </c>
      <c r="E52" s="24" t="s">
        <v>294</v>
      </c>
      <c r="F52" s="23" t="s">
        <v>1</v>
      </c>
      <c r="G52" s="23" t="s">
        <v>289</v>
      </c>
      <c r="H52" s="23" t="s">
        <v>290</v>
      </c>
      <c r="I52" s="3" t="s">
        <v>291</v>
      </c>
      <c r="J52" s="24" t="s">
        <v>3</v>
      </c>
      <c r="K52" s="62" t="str">
        <f>HYPERLINK("mailto:"&amp;VLOOKUP(L52,'CONCAT Codes'!$A$14:$G$26,5,FALSE)&amp;"?subject="&amp;_xlfn.CONCAT(C52," - APPLICANT for ",A52)&amp;"&amp;cc="&amp;'CONCAT Codes'!$A$32&amp;"&amp;body="&amp;D52&amp;"%0A%0APlease see my resume and bio for the above tour.","Click HERE to apply")</f>
        <v>Click HERE to apply</v>
      </c>
      <c r="L52" s="24" t="s">
        <v>234</v>
      </c>
      <c r="M52" s="74"/>
    </row>
    <row r="53" spans="1:13" ht="54.65" customHeight="1">
      <c r="A53" s="1" t="s">
        <v>425</v>
      </c>
      <c r="B53" s="23" t="s">
        <v>37</v>
      </c>
      <c r="C53" s="23" t="s">
        <v>287</v>
      </c>
      <c r="D53" s="15" t="s">
        <v>426</v>
      </c>
      <c r="E53" s="24" t="s">
        <v>446</v>
      </c>
      <c r="F53" s="23" t="s">
        <v>1</v>
      </c>
      <c r="G53" s="23" t="s">
        <v>427</v>
      </c>
      <c r="H53" s="23" t="s">
        <v>160</v>
      </c>
      <c r="I53" s="3" t="s">
        <v>291</v>
      </c>
      <c r="J53" s="24" t="s">
        <v>3</v>
      </c>
      <c r="K53" s="62" t="str">
        <f>HYPERLINK("mailto:"&amp;VLOOKUP(L53,'CONCAT Codes'!$A$14:$G$26,5,FALSE)&amp;"?subject="&amp;_xlfn.CONCAT(C53," - APPLICANT for ",A53)&amp;"&amp;cc="&amp;'CONCAT Codes'!$A$32&amp;"&amp;body="&amp;D53&amp;"%0A%0APlease see my resume and bio for the above tour.","Click HERE to apply")</f>
        <v>Click HERE to apply</v>
      </c>
      <c r="L53" s="24" t="s">
        <v>234</v>
      </c>
      <c r="M53" s="74"/>
    </row>
    <row r="54" spans="1:13" ht="54.65" customHeight="1">
      <c r="A54" s="1" t="s">
        <v>428</v>
      </c>
      <c r="B54" s="23" t="s">
        <v>37</v>
      </c>
      <c r="C54" s="23" t="s">
        <v>287</v>
      </c>
      <c r="D54" s="15" t="s">
        <v>429</v>
      </c>
      <c r="E54" s="24" t="s">
        <v>440</v>
      </c>
      <c r="F54" s="23" t="s">
        <v>1</v>
      </c>
      <c r="G54" s="23" t="s">
        <v>33</v>
      </c>
      <c r="H54" s="23" t="s">
        <v>290</v>
      </c>
      <c r="I54" s="3" t="s">
        <v>291</v>
      </c>
      <c r="J54" s="24" t="s">
        <v>3</v>
      </c>
      <c r="K54" s="62" t="str">
        <f>HYPERLINK("mailto:"&amp;VLOOKUP(L54,'CONCAT Codes'!$A$14:$G$26,5,FALSE)&amp;"?subject="&amp;_xlfn.CONCAT(C54," - APPLICANT for ",A54)&amp;"&amp;cc="&amp;'CONCAT Codes'!$A$32&amp;"&amp;body="&amp;D54&amp;"%0A%0APlease see my resume and bio for the above tour.","Click HERE to apply")</f>
        <v>Click HERE to apply</v>
      </c>
      <c r="L54" s="24" t="s">
        <v>234</v>
      </c>
      <c r="M54" s="74"/>
    </row>
    <row r="55" spans="1:13" ht="54.65" customHeight="1">
      <c r="A55" s="1" t="s">
        <v>430</v>
      </c>
      <c r="B55" s="23" t="s">
        <v>37</v>
      </c>
      <c r="C55" s="23" t="s">
        <v>287</v>
      </c>
      <c r="D55" s="15" t="s">
        <v>445</v>
      </c>
      <c r="E55" s="24" t="s">
        <v>441</v>
      </c>
      <c r="F55" s="23" t="s">
        <v>1</v>
      </c>
      <c r="G55" s="23" t="s">
        <v>28</v>
      </c>
      <c r="H55" s="23" t="s">
        <v>290</v>
      </c>
      <c r="I55" s="3" t="s">
        <v>291</v>
      </c>
      <c r="J55" s="24" t="s">
        <v>3</v>
      </c>
      <c r="K55" s="62" t="str">
        <f>HYPERLINK("mailto:"&amp;VLOOKUP(L55,'CONCAT Codes'!$A$14:$G$26,5,FALSE)&amp;"?subject="&amp;_xlfn.CONCAT(C55," - APPLICANT for ",A55)&amp;"&amp;cc="&amp;'CONCAT Codes'!$A$32&amp;"&amp;body="&amp;D55&amp;"%0A%0APlease see my resume and bio for the above tour.","Click HERE to apply")</f>
        <v>Click HERE to apply</v>
      </c>
      <c r="L55" s="24" t="s">
        <v>234</v>
      </c>
      <c r="M55" s="74"/>
    </row>
    <row r="56" spans="1:13" ht="54.65" customHeight="1">
      <c r="A56" s="1" t="s">
        <v>431</v>
      </c>
      <c r="B56" s="23" t="s">
        <v>37</v>
      </c>
      <c r="C56" s="23" t="s">
        <v>287</v>
      </c>
      <c r="D56" s="15" t="s">
        <v>432</v>
      </c>
      <c r="E56" s="24" t="s">
        <v>442</v>
      </c>
      <c r="F56" s="23" t="s">
        <v>1</v>
      </c>
      <c r="G56" s="23" t="s">
        <v>33</v>
      </c>
      <c r="H56" s="23" t="s">
        <v>290</v>
      </c>
      <c r="I56" s="3" t="s">
        <v>291</v>
      </c>
      <c r="J56" s="24" t="s">
        <v>3</v>
      </c>
      <c r="K56" s="62" t="str">
        <f>HYPERLINK("mailto:"&amp;VLOOKUP(L56,'CONCAT Codes'!$A$14:$G$26,5,FALSE)&amp;"?subject="&amp;_xlfn.CONCAT(C56," - APPLICANT for ",A56)&amp;"&amp;cc="&amp;'CONCAT Codes'!$A$32&amp;"&amp;body="&amp;D56&amp;"%0A%0APlease see my resume and bio for the above tour.","Click HERE to apply")</f>
        <v>Click HERE to apply</v>
      </c>
      <c r="L56" s="24" t="s">
        <v>234</v>
      </c>
      <c r="M56" s="74"/>
    </row>
    <row r="57" spans="1:13" ht="54.65" customHeight="1">
      <c r="A57" s="1" t="s">
        <v>433</v>
      </c>
      <c r="B57" s="23" t="s">
        <v>37</v>
      </c>
      <c r="C57" s="23" t="s">
        <v>287</v>
      </c>
      <c r="D57" s="15" t="s">
        <v>434</v>
      </c>
      <c r="E57" s="24" t="s">
        <v>443</v>
      </c>
      <c r="F57" s="23" t="s">
        <v>1</v>
      </c>
      <c r="G57" s="23" t="s">
        <v>33</v>
      </c>
      <c r="H57" s="23" t="s">
        <v>290</v>
      </c>
      <c r="I57" s="3" t="s">
        <v>291</v>
      </c>
      <c r="J57" s="24" t="s">
        <v>3</v>
      </c>
      <c r="K57" s="62" t="str">
        <f>HYPERLINK("mailto:"&amp;VLOOKUP(L57,'CONCAT Codes'!$A$14:$G$26,5,FALSE)&amp;"?subject="&amp;_xlfn.CONCAT(C57," - APPLICANT for ",A57)&amp;"&amp;cc="&amp;'CONCAT Codes'!$A$32&amp;"&amp;body="&amp;D57&amp;"%0A%0APlease see my resume and bio for the above tour.","Click HERE to apply")</f>
        <v>Click HERE to apply</v>
      </c>
      <c r="L57" s="24" t="s">
        <v>234</v>
      </c>
    </row>
    <row r="58" spans="1:13" ht="54.65" customHeight="1">
      <c r="A58" s="1" t="s">
        <v>435</v>
      </c>
      <c r="B58" s="23" t="s">
        <v>37</v>
      </c>
      <c r="C58" s="23" t="s">
        <v>287</v>
      </c>
      <c r="D58" s="15" t="s">
        <v>360</v>
      </c>
      <c r="E58" s="24" t="s">
        <v>444</v>
      </c>
      <c r="F58" s="23" t="s">
        <v>1</v>
      </c>
      <c r="G58" s="23" t="s">
        <v>33</v>
      </c>
      <c r="H58" s="23" t="s">
        <v>290</v>
      </c>
      <c r="I58" s="3" t="s">
        <v>291</v>
      </c>
      <c r="J58" s="24" t="s">
        <v>3</v>
      </c>
      <c r="K58" s="62" t="str">
        <f>HYPERLINK("mailto:"&amp;VLOOKUP(L58,'CONCAT Codes'!$A$14:$G$26,5,FALSE)&amp;"?subject="&amp;_xlfn.CONCAT(C58," - APPLICANT for ",A58)&amp;"&amp;cc="&amp;'CONCAT Codes'!$A$32&amp;"&amp;body="&amp;D58&amp;"%0A%0APlease see my resume and bio for the above tour.","Click HERE to apply")</f>
        <v>Click HERE to apply</v>
      </c>
      <c r="L58" s="24" t="s">
        <v>234</v>
      </c>
    </row>
    <row r="59" spans="1:13" ht="54.65" customHeight="1">
      <c r="A59" s="1" t="s">
        <v>594</v>
      </c>
      <c r="B59" s="23" t="s">
        <v>595</v>
      </c>
      <c r="C59" s="23" t="s">
        <v>596</v>
      </c>
      <c r="D59" s="15" t="s">
        <v>597</v>
      </c>
      <c r="E59" s="24" t="s">
        <v>607</v>
      </c>
      <c r="F59" s="23" t="s">
        <v>16</v>
      </c>
      <c r="G59" s="23" t="s">
        <v>598</v>
      </c>
      <c r="H59" s="23" t="s">
        <v>599</v>
      </c>
      <c r="I59" s="3" t="s">
        <v>183</v>
      </c>
      <c r="J59" s="24" t="s">
        <v>3</v>
      </c>
      <c r="K59" s="62" t="str">
        <f>HYPERLINK("mailto:"&amp;VLOOKUP(L59,'CONCAT Codes'!$A$14:$G$26,5,FALSE)&amp;"?subject="&amp;_xlfn.CONCAT(C59," - APPLICANT for ",A59)&amp;"&amp;cc="&amp;'CONCAT Codes'!$A$32&amp;"&amp;body="&amp;D59&amp;"%0A%0APlease see my resume and bio for the above tour.","Click HERE to apply")</f>
        <v>Click HERE to apply</v>
      </c>
      <c r="L59" s="24" t="s">
        <v>70</v>
      </c>
    </row>
    <row r="60" spans="1:13" ht="54.65" customHeight="1">
      <c r="A60" s="1" t="s">
        <v>569</v>
      </c>
      <c r="B60" s="23" t="s">
        <v>6</v>
      </c>
      <c r="C60" s="23" t="s">
        <v>570</v>
      </c>
      <c r="D60" s="15" t="s">
        <v>571</v>
      </c>
      <c r="E60" s="24" t="s">
        <v>590</v>
      </c>
      <c r="F60" s="23" t="s">
        <v>1</v>
      </c>
      <c r="G60" s="23" t="s">
        <v>39</v>
      </c>
      <c r="H60" s="23" t="s">
        <v>572</v>
      </c>
      <c r="I60" s="3" t="s">
        <v>14</v>
      </c>
      <c r="J60" s="24" t="s">
        <v>3</v>
      </c>
      <c r="K60" s="62" t="str">
        <f>HYPERLINK("mailto:"&amp;VLOOKUP(L60,'CONCAT Codes'!$A$14:$G$26,5,FALSE)&amp;"?subject="&amp;_xlfn.CONCAT(C60," - APPLICANT for ",A60)&amp;"&amp;cc="&amp;'CONCAT Codes'!$A$32&amp;"&amp;body="&amp;D60&amp;"%0A%0APlease see my resume and bio for the above tour.","Click HERE to apply")</f>
        <v>Click HERE to apply</v>
      </c>
      <c r="L60" s="24" t="s">
        <v>54</v>
      </c>
    </row>
    <row r="61" spans="1:13" ht="54.65" customHeight="1">
      <c r="A61" s="1" t="s">
        <v>645</v>
      </c>
      <c r="B61" s="23" t="s">
        <v>10</v>
      </c>
      <c r="C61" s="23" t="s">
        <v>646</v>
      </c>
      <c r="D61" s="15" t="s">
        <v>647</v>
      </c>
      <c r="E61" s="24" t="s">
        <v>653</v>
      </c>
      <c r="F61" s="23" t="s">
        <v>26</v>
      </c>
      <c r="G61" s="23" t="s">
        <v>28</v>
      </c>
      <c r="H61" s="23" t="s">
        <v>648</v>
      </c>
      <c r="I61" s="3" t="s">
        <v>14</v>
      </c>
      <c r="J61" s="24" t="s">
        <v>3</v>
      </c>
      <c r="K61" s="62" t="str">
        <f>HYPERLINK("mailto:"&amp;VLOOKUP(L61,'CONCAT Codes'!$A$14:$G$26,5,FALSE)&amp;"?subject="&amp;_xlfn.CONCAT(C61," - APPLICANT for ",A61)&amp;"&amp;cc="&amp;'CONCAT Codes'!$A$32&amp;"&amp;body="&amp;D61&amp;"%0A%0APlease see my resume and bio for the above tour.","Click HERE to apply")</f>
        <v>Click HERE to apply</v>
      </c>
      <c r="L61" s="24" t="s">
        <v>51</v>
      </c>
    </row>
    <row r="62" spans="1:13" ht="54.65" customHeight="1">
      <c r="A62" s="1" t="s">
        <v>616</v>
      </c>
      <c r="B62" s="23" t="s">
        <v>41</v>
      </c>
      <c r="C62" s="23" t="s">
        <v>617</v>
      </c>
      <c r="D62" s="15" t="s">
        <v>618</v>
      </c>
      <c r="E62" s="24" t="s">
        <v>628</v>
      </c>
      <c r="F62" s="23" t="s">
        <v>26</v>
      </c>
      <c r="G62" s="23" t="s">
        <v>39</v>
      </c>
      <c r="H62" s="23" t="s">
        <v>160</v>
      </c>
      <c r="I62" s="3" t="s">
        <v>497</v>
      </c>
      <c r="J62" s="24" t="s">
        <v>3</v>
      </c>
      <c r="K62" s="62" t="str">
        <f>HYPERLINK("mailto:"&amp;VLOOKUP(L62,'CONCAT Codes'!$A$14:$G$26,5,FALSE)&amp;"?subject="&amp;_xlfn.CONCAT(C62," - APPLICANT for ",A62)&amp;"&amp;cc="&amp;'CONCAT Codes'!$A$32&amp;"&amp;body="&amp;D62&amp;"%0A%0APlease see my resume and bio for the above tour.","Click HERE to apply")</f>
        <v>Click HERE to apply</v>
      </c>
      <c r="L62" s="24" t="s">
        <v>54</v>
      </c>
    </row>
    <row r="63" spans="1:13" ht="54.65" customHeight="1">
      <c r="A63" s="1" t="s">
        <v>342</v>
      </c>
      <c r="B63" s="23" t="s">
        <v>37</v>
      </c>
      <c r="C63" s="23" t="s">
        <v>178</v>
      </c>
      <c r="D63" s="15" t="s">
        <v>188</v>
      </c>
      <c r="E63" s="24" t="s">
        <v>355</v>
      </c>
      <c r="F63" s="23" t="s">
        <v>1</v>
      </c>
      <c r="G63" s="23" t="s">
        <v>189</v>
      </c>
      <c r="H63" s="23" t="s">
        <v>179</v>
      </c>
      <c r="I63" s="3" t="s">
        <v>180</v>
      </c>
      <c r="J63" s="24" t="s">
        <v>3</v>
      </c>
      <c r="K63" s="62" t="str">
        <f>HYPERLINK("mailto:"&amp;VLOOKUP(L63,'CONCAT Codes'!$A$14:$G$26,5,FALSE)&amp;"?subject="&amp;_xlfn.CONCAT(C63," - APPLICANT for ",A63)&amp;"&amp;cc="&amp;'CONCAT Codes'!$A$32&amp;"&amp;body="&amp;D63&amp;"%0A%0APlease see my resume and bio for the above tour.","Click HERE to apply")</f>
        <v>Click HERE to apply</v>
      </c>
      <c r="L63" s="24" t="s">
        <v>234</v>
      </c>
    </row>
    <row r="64" spans="1:13" ht="54.65" customHeight="1">
      <c r="A64" s="1" t="s">
        <v>343</v>
      </c>
      <c r="B64" s="23" t="s">
        <v>37</v>
      </c>
      <c r="C64" s="23" t="s">
        <v>178</v>
      </c>
      <c r="D64" s="15" t="s">
        <v>354</v>
      </c>
      <c r="E64" s="24" t="s">
        <v>353</v>
      </c>
      <c r="F64" s="23" t="s">
        <v>1</v>
      </c>
      <c r="G64" s="23" t="s">
        <v>39</v>
      </c>
      <c r="H64" s="23" t="s">
        <v>179</v>
      </c>
      <c r="I64" s="3" t="s">
        <v>180</v>
      </c>
      <c r="J64" s="24" t="s">
        <v>3</v>
      </c>
      <c r="K64" s="62" t="str">
        <f>HYPERLINK("mailto:"&amp;VLOOKUP(L64,'CONCAT Codes'!$A$14:$G$26,5,FALSE)&amp;"?subject="&amp;_xlfn.CONCAT(C64," - APPLICANT for ",A64)&amp;"&amp;cc="&amp;'CONCAT Codes'!$A$32&amp;"&amp;body="&amp;D64&amp;"%0A%0APlease see my resume and bio for the above tour.","Click HERE to apply")</f>
        <v>Click HERE to apply</v>
      </c>
      <c r="L64" s="24" t="s">
        <v>234</v>
      </c>
    </row>
    <row r="65" spans="1:12" ht="54.65" customHeight="1">
      <c r="A65" s="1" t="s">
        <v>344</v>
      </c>
      <c r="B65" s="23" t="s">
        <v>37</v>
      </c>
      <c r="C65" s="23" t="s">
        <v>178</v>
      </c>
      <c r="D65" s="15" t="s">
        <v>188</v>
      </c>
      <c r="E65" s="24" t="s">
        <v>356</v>
      </c>
      <c r="F65" s="23" t="s">
        <v>1</v>
      </c>
      <c r="G65" s="23" t="s">
        <v>345</v>
      </c>
      <c r="H65" s="23" t="s">
        <v>179</v>
      </c>
      <c r="I65" s="3" t="s">
        <v>180</v>
      </c>
      <c r="J65" s="24" t="s">
        <v>3</v>
      </c>
      <c r="K65" s="62" t="str">
        <f>HYPERLINK("mailto:"&amp;VLOOKUP(L65,'CONCAT Codes'!$A$14:$G$26,5,FALSE)&amp;"?subject="&amp;_xlfn.CONCAT(C65," - APPLICANT for ",A65)&amp;"&amp;cc="&amp;'CONCAT Codes'!$A$32&amp;"&amp;body="&amp;D65&amp;"%0A%0APlease see my resume and bio for the above tour.","Click HERE to apply")</f>
        <v>Click HERE to apply</v>
      </c>
      <c r="L65" s="24" t="s">
        <v>234</v>
      </c>
    </row>
    <row r="66" spans="1:12" ht="54.65" customHeight="1">
      <c r="A66" s="1" t="s">
        <v>526</v>
      </c>
      <c r="B66" s="23" t="s">
        <v>37</v>
      </c>
      <c r="C66" s="23" t="s">
        <v>178</v>
      </c>
      <c r="D66" s="15" t="s">
        <v>527</v>
      </c>
      <c r="E66" s="24" t="s">
        <v>577</v>
      </c>
      <c r="F66" s="23" t="s">
        <v>1</v>
      </c>
      <c r="G66" s="23" t="s">
        <v>39</v>
      </c>
      <c r="H66" s="23" t="s">
        <v>528</v>
      </c>
      <c r="I66" s="3" t="s">
        <v>180</v>
      </c>
      <c r="J66" s="24" t="s">
        <v>3</v>
      </c>
      <c r="K66" s="62" t="str">
        <f>HYPERLINK("mailto:"&amp;VLOOKUP(L66,'CONCAT Codes'!$A$14:$G$26,5,FALSE)&amp;"?subject="&amp;_xlfn.CONCAT(C66," - APPLICANT for ",A66)&amp;"&amp;cc="&amp;'CONCAT Codes'!$A$32&amp;"&amp;body="&amp;D66&amp;"%0A%0APlease see my resume and bio for the above tour.","Click HERE to apply")</f>
        <v>Click HERE to apply</v>
      </c>
      <c r="L66" s="24" t="s">
        <v>234</v>
      </c>
    </row>
    <row r="67" spans="1:12" ht="54.65" customHeight="1">
      <c r="A67" s="1" t="s">
        <v>639</v>
      </c>
      <c r="B67" s="23" t="s">
        <v>37</v>
      </c>
      <c r="C67" s="23" t="s">
        <v>552</v>
      </c>
      <c r="D67" s="15" t="s">
        <v>640</v>
      </c>
      <c r="E67" s="24" t="s">
        <v>657</v>
      </c>
      <c r="F67" s="23" t="s">
        <v>1</v>
      </c>
      <c r="G67" s="23" t="s">
        <v>282</v>
      </c>
      <c r="H67" s="23" t="s">
        <v>641</v>
      </c>
      <c r="I67" s="3" t="s">
        <v>642</v>
      </c>
      <c r="J67" s="24" t="s">
        <v>3</v>
      </c>
      <c r="K67" s="62" t="str">
        <f>HYPERLINK("mailto:"&amp;VLOOKUP(L67,'CONCAT Codes'!$A$14:$G$26,5,FALSE)&amp;"?subject="&amp;_xlfn.CONCAT(C67," - APPLICANT for ",A67)&amp;"&amp;cc="&amp;'CONCAT Codes'!$A$32&amp;"&amp;body="&amp;D67&amp;"%0A%0APlease see my resume and bio for the above tour.","Click HERE to apply")</f>
        <v>Click HERE to apply</v>
      </c>
      <c r="L67" s="24" t="s">
        <v>234</v>
      </c>
    </row>
    <row r="68" spans="1:12" ht="54.65" customHeight="1">
      <c r="A68" s="1" t="s">
        <v>542</v>
      </c>
      <c r="B68" s="23" t="s">
        <v>37</v>
      </c>
      <c r="C68" s="23" t="s">
        <v>543</v>
      </c>
      <c r="D68" s="15" t="s">
        <v>544</v>
      </c>
      <c r="E68" s="24" t="s">
        <v>583</v>
      </c>
      <c r="F68" s="23" t="s">
        <v>1</v>
      </c>
      <c r="G68" s="23" t="s">
        <v>545</v>
      </c>
      <c r="H68" s="23" t="s">
        <v>546</v>
      </c>
      <c r="I68" s="3" t="s">
        <v>547</v>
      </c>
      <c r="J68" s="24" t="s">
        <v>3</v>
      </c>
      <c r="K68" s="62" t="str">
        <f>HYPERLINK("mailto:"&amp;VLOOKUP(L68,'CONCAT Codes'!$A$14:$G$26,5,FALSE)&amp;"?subject="&amp;_xlfn.CONCAT(C68," - APPLICANT for ",A68)&amp;"&amp;cc="&amp;'CONCAT Codes'!$A$32&amp;"&amp;body="&amp;D68&amp;"%0A%0APlease see my resume and bio for the above tour.","Click HERE to apply")</f>
        <v>Click HERE to apply</v>
      </c>
      <c r="L68" s="24" t="s">
        <v>234</v>
      </c>
    </row>
    <row r="69" spans="1:12" ht="54.65" customHeight="1">
      <c r="A69" s="1" t="s">
        <v>548</v>
      </c>
      <c r="B69" s="23" t="s">
        <v>37</v>
      </c>
      <c r="C69" s="23" t="s">
        <v>543</v>
      </c>
      <c r="D69" s="15" t="s">
        <v>549</v>
      </c>
      <c r="E69" s="24" t="s">
        <v>584</v>
      </c>
      <c r="F69" s="23" t="s">
        <v>1</v>
      </c>
      <c r="G69" s="23" t="s">
        <v>550</v>
      </c>
      <c r="H69" s="23" t="s">
        <v>546</v>
      </c>
      <c r="I69" s="3" t="s">
        <v>547</v>
      </c>
      <c r="J69" s="24" t="s">
        <v>3</v>
      </c>
      <c r="K69" s="62" t="str">
        <f>HYPERLINK("mailto:"&amp;VLOOKUP(L69,'CONCAT Codes'!$A$14:$G$26,5,FALSE)&amp;"?subject="&amp;_xlfn.CONCAT(C69," - APPLICANT for ",A69)&amp;"&amp;cc="&amp;'CONCAT Codes'!$A$32&amp;"&amp;body="&amp;D69&amp;"%0A%0APlease see my resume and bio for the above tour.","Click HERE to apply")</f>
        <v>Click HERE to apply</v>
      </c>
      <c r="L69" s="24" t="s">
        <v>234</v>
      </c>
    </row>
    <row r="70" spans="1:12" ht="54.65" customHeight="1">
      <c r="A70" s="1" t="s">
        <v>551</v>
      </c>
      <c r="B70" s="23" t="s">
        <v>37</v>
      </c>
      <c r="C70" s="23" t="s">
        <v>552</v>
      </c>
      <c r="D70" s="15" t="s">
        <v>553</v>
      </c>
      <c r="E70" s="24" t="s">
        <v>585</v>
      </c>
      <c r="F70" s="23" t="s">
        <v>1</v>
      </c>
      <c r="G70" s="23" t="s">
        <v>554</v>
      </c>
      <c r="H70" s="23" t="s">
        <v>546</v>
      </c>
      <c r="I70" s="3" t="s">
        <v>547</v>
      </c>
      <c r="J70" s="24" t="s">
        <v>3</v>
      </c>
      <c r="K70" s="62" t="str">
        <f>HYPERLINK("mailto:"&amp;VLOOKUP(L70,'CONCAT Codes'!$A$14:$G$26,5,FALSE)&amp;"?subject="&amp;_xlfn.CONCAT(C70," - APPLICANT for ",A70)&amp;"&amp;cc="&amp;'CONCAT Codes'!$A$32&amp;"&amp;body="&amp;D70&amp;"%0A%0APlease see my resume and bio for the above tour.","Click HERE to apply")</f>
        <v>Click HERE to apply</v>
      </c>
      <c r="L70" s="24" t="s">
        <v>234</v>
      </c>
    </row>
    <row r="71" spans="1:12" ht="54.65" customHeight="1">
      <c r="A71" s="1" t="s">
        <v>555</v>
      </c>
      <c r="B71" s="23" t="s">
        <v>37</v>
      </c>
      <c r="C71" s="23" t="s">
        <v>543</v>
      </c>
      <c r="D71" s="15" t="s">
        <v>556</v>
      </c>
      <c r="E71" s="24" t="s">
        <v>586</v>
      </c>
      <c r="F71" s="23" t="s">
        <v>1</v>
      </c>
      <c r="G71" s="23" t="s">
        <v>557</v>
      </c>
      <c r="H71" s="23" t="s">
        <v>546</v>
      </c>
      <c r="I71" s="3" t="s">
        <v>547</v>
      </c>
      <c r="J71" s="24" t="s">
        <v>3</v>
      </c>
      <c r="K71" s="62" t="str">
        <f>HYPERLINK("mailto:"&amp;VLOOKUP(L71,'CONCAT Codes'!$A$14:$G$26,5,FALSE)&amp;"?subject="&amp;_xlfn.CONCAT(C71," - APPLICANT for ",A71)&amp;"&amp;cc="&amp;'CONCAT Codes'!$A$32&amp;"&amp;body="&amp;D71&amp;"%0A%0APlease see my resume and bio for the above tour.","Click HERE to apply")</f>
        <v>Click HERE to apply</v>
      </c>
      <c r="L71" s="24" t="s">
        <v>234</v>
      </c>
    </row>
    <row r="72" spans="1:12" ht="54.65" customHeight="1">
      <c r="A72" s="1" t="s">
        <v>558</v>
      </c>
      <c r="B72" s="23" t="s">
        <v>37</v>
      </c>
      <c r="C72" s="23" t="s">
        <v>552</v>
      </c>
      <c r="D72" s="15" t="s">
        <v>559</v>
      </c>
      <c r="E72" s="24" t="s">
        <v>587</v>
      </c>
      <c r="F72" s="23" t="s">
        <v>1</v>
      </c>
      <c r="G72" s="23" t="s">
        <v>560</v>
      </c>
      <c r="H72" s="23" t="s">
        <v>546</v>
      </c>
      <c r="I72" s="3" t="s">
        <v>547</v>
      </c>
      <c r="J72" s="24" t="s">
        <v>3</v>
      </c>
      <c r="K72" s="62" t="str">
        <f>HYPERLINK("mailto:"&amp;VLOOKUP(L72,'CONCAT Codes'!$A$14:$G$26,5,FALSE)&amp;"?subject="&amp;_xlfn.CONCAT(C72," - APPLICANT for ",A72)&amp;"&amp;cc="&amp;'CONCAT Codes'!$A$32&amp;"&amp;body="&amp;D72&amp;"%0A%0APlease see my resume and bio for the above tour.","Click HERE to apply")</f>
        <v>Click HERE to apply</v>
      </c>
      <c r="L72" s="24" t="s">
        <v>234</v>
      </c>
    </row>
    <row r="73" spans="1:12" ht="54.65" customHeight="1">
      <c r="A73" s="1" t="s">
        <v>359</v>
      </c>
      <c r="B73" s="23" t="s">
        <v>37</v>
      </c>
      <c r="C73" s="23" t="s">
        <v>159</v>
      </c>
      <c r="D73" s="15" t="s">
        <v>360</v>
      </c>
      <c r="E73" s="24" t="s">
        <v>363</v>
      </c>
      <c r="F73" s="23" t="s">
        <v>1</v>
      </c>
      <c r="G73" s="23" t="s">
        <v>157</v>
      </c>
      <c r="H73" s="23" t="s">
        <v>361</v>
      </c>
      <c r="I73" s="3" t="s">
        <v>362</v>
      </c>
      <c r="J73" s="24" t="s">
        <v>3</v>
      </c>
      <c r="K73" s="62" t="str">
        <f>HYPERLINK("mailto:"&amp;VLOOKUP(L73,'CONCAT Codes'!$A$14:$G$26,5,FALSE)&amp;"?subject="&amp;_xlfn.CONCAT(C73," - APPLICANT for ",A73)&amp;"&amp;cc="&amp;'CONCAT Codes'!$A$32&amp;"&amp;body="&amp;D73&amp;"%0A%0APlease see my resume and bio for the above tour.","Click HERE to apply")</f>
        <v>Click HERE to apply</v>
      </c>
      <c r="L73" s="24" t="s">
        <v>234</v>
      </c>
    </row>
    <row r="74" spans="1:12" ht="54.65" customHeight="1">
      <c r="A74" s="1" t="s">
        <v>351</v>
      </c>
      <c r="B74" s="23" t="s">
        <v>37</v>
      </c>
      <c r="C74" s="23" t="s">
        <v>264</v>
      </c>
      <c r="D74" s="15" t="s">
        <v>352</v>
      </c>
      <c r="E74" s="24" t="s">
        <v>357</v>
      </c>
      <c r="F74" s="23" t="s">
        <v>1</v>
      </c>
      <c r="G74" s="23" t="s">
        <v>39</v>
      </c>
      <c r="H74" s="23" t="s">
        <v>265</v>
      </c>
      <c r="I74" s="3" t="s">
        <v>266</v>
      </c>
      <c r="J74" s="24" t="s">
        <v>3</v>
      </c>
      <c r="K74" s="62" t="str">
        <f>HYPERLINK("mailto:"&amp;VLOOKUP(L74,'CONCAT Codes'!$A$14:$G$26,5,FALSE)&amp;"?subject="&amp;_xlfn.CONCAT(C74," - APPLICANT for ",A74)&amp;"&amp;cc="&amp;'CONCAT Codes'!$A$32&amp;"&amp;body="&amp;D74&amp;"%0A%0APlease see my resume and bio for the above tour.","Click HERE to apply")</f>
        <v>Click HERE to apply</v>
      </c>
      <c r="L74" s="24" t="s">
        <v>234</v>
      </c>
    </row>
    <row r="75" spans="1:12" ht="54.65" customHeight="1">
      <c r="A75" s="1" t="s">
        <v>460</v>
      </c>
      <c r="B75" s="23" t="s">
        <v>37</v>
      </c>
      <c r="C75" s="23" t="s">
        <v>461</v>
      </c>
      <c r="D75" s="15" t="s">
        <v>462</v>
      </c>
      <c r="E75" s="24" t="s">
        <v>490</v>
      </c>
      <c r="F75" s="23" t="s">
        <v>1</v>
      </c>
      <c r="G75" s="23" t="s">
        <v>282</v>
      </c>
      <c r="H75" s="23" t="s">
        <v>463</v>
      </c>
      <c r="I75" s="3" t="s">
        <v>464</v>
      </c>
      <c r="J75" s="24" t="s">
        <v>3</v>
      </c>
      <c r="K75" s="62" t="str">
        <f>HYPERLINK("mailto:"&amp;VLOOKUP(L75,'CONCAT Codes'!$A$14:$G$26,5,FALSE)&amp;"?subject="&amp;_xlfn.CONCAT(C75," - APPLICANT for ",A75)&amp;"&amp;cc="&amp;'CONCAT Codes'!$A$32&amp;"&amp;body="&amp;D75&amp;"%0A%0APlease see my resume and bio for the above tour.","Click HERE to apply")</f>
        <v>Click HERE to apply</v>
      </c>
      <c r="L75" s="24" t="s">
        <v>234</v>
      </c>
    </row>
    <row r="76" spans="1:12" ht="54.65" customHeight="1">
      <c r="A76" s="1" t="s">
        <v>465</v>
      </c>
      <c r="B76" s="23" t="s">
        <v>37</v>
      </c>
      <c r="C76" s="23" t="s">
        <v>461</v>
      </c>
      <c r="D76" s="15" t="s">
        <v>466</v>
      </c>
      <c r="E76" s="24" t="s">
        <v>491</v>
      </c>
      <c r="F76" s="23" t="s">
        <v>1</v>
      </c>
      <c r="G76" s="23" t="s">
        <v>28</v>
      </c>
      <c r="H76" s="23" t="s">
        <v>463</v>
      </c>
      <c r="I76" s="3" t="s">
        <v>464</v>
      </c>
      <c r="J76" s="24" t="s">
        <v>3</v>
      </c>
      <c r="K76" s="62" t="str">
        <f>HYPERLINK("mailto:"&amp;VLOOKUP(L76,'CONCAT Codes'!$A$14:$G$26,5,FALSE)&amp;"?subject="&amp;_xlfn.CONCAT(C76," - APPLICANT for ",A76)&amp;"&amp;cc="&amp;'CONCAT Codes'!$A$32&amp;"&amp;body="&amp;D76&amp;"%0A%0APlease see my resume and bio for the above tour.","Click HERE to apply")</f>
        <v>Click HERE to apply</v>
      </c>
      <c r="L76" s="24" t="s">
        <v>234</v>
      </c>
    </row>
    <row r="77" spans="1:12" ht="54.65" customHeight="1">
      <c r="A77" s="1" t="s">
        <v>467</v>
      </c>
      <c r="B77" s="23" t="s">
        <v>37</v>
      </c>
      <c r="C77" s="23" t="s">
        <v>461</v>
      </c>
      <c r="D77" s="15" t="s">
        <v>480</v>
      </c>
      <c r="E77" s="24" t="s">
        <v>483</v>
      </c>
      <c r="F77" s="23" t="s">
        <v>1</v>
      </c>
      <c r="G77" s="23" t="s">
        <v>29</v>
      </c>
      <c r="H77" s="23" t="s">
        <v>463</v>
      </c>
      <c r="I77" s="3" t="s">
        <v>464</v>
      </c>
      <c r="J77" s="24" t="s">
        <v>3</v>
      </c>
      <c r="K77" s="62" t="str">
        <f>HYPERLINK("mailto:"&amp;VLOOKUP(L77,'CONCAT Codes'!$A$14:$G$26,5,FALSE)&amp;"?subject="&amp;_xlfn.CONCAT(C77," - APPLICANT for ",A77)&amp;"&amp;cc="&amp;'CONCAT Codes'!$A$32&amp;"&amp;body="&amp;D77&amp;"%0A%0APlease see my resume and bio for the above tour.","Click HERE to apply")</f>
        <v>Click HERE to apply</v>
      </c>
      <c r="L77" s="24" t="s">
        <v>234</v>
      </c>
    </row>
    <row r="78" spans="1:12" ht="54.65" customHeight="1">
      <c r="A78" s="1" t="s">
        <v>503</v>
      </c>
      <c r="B78" s="23" t="s">
        <v>37</v>
      </c>
      <c r="C78" s="23" t="s">
        <v>461</v>
      </c>
      <c r="D78" s="15" t="s">
        <v>462</v>
      </c>
      <c r="E78" s="24" t="s">
        <v>514</v>
      </c>
      <c r="F78" s="23" t="s">
        <v>1</v>
      </c>
      <c r="G78" s="23" t="s">
        <v>282</v>
      </c>
      <c r="H78" s="23" t="s">
        <v>463</v>
      </c>
      <c r="I78" s="3" t="s">
        <v>464</v>
      </c>
      <c r="J78" s="24" t="s">
        <v>3</v>
      </c>
      <c r="K78" s="62" t="str">
        <f>HYPERLINK("mailto:"&amp;VLOOKUP(L78,'CONCAT Codes'!$A$14:$G$26,5,FALSE)&amp;"?subject="&amp;_xlfn.CONCAT(C78," - APPLICANT for ",A78)&amp;"&amp;cc="&amp;'CONCAT Codes'!$A$32&amp;"&amp;body="&amp;D78&amp;"%0A%0APlease see my resume and bio for the above tour.","Click HERE to apply")</f>
        <v>Click HERE to apply</v>
      </c>
      <c r="L78" s="24" t="s">
        <v>234</v>
      </c>
    </row>
    <row r="79" spans="1:12" ht="54.65" customHeight="1">
      <c r="A79" s="1" t="s">
        <v>193</v>
      </c>
      <c r="B79" s="23" t="s">
        <v>37</v>
      </c>
      <c r="C79" s="23" t="s">
        <v>167</v>
      </c>
      <c r="D79" s="15" t="s">
        <v>194</v>
      </c>
      <c r="E79" s="24" t="s">
        <v>196</v>
      </c>
      <c r="F79" s="23" t="s">
        <v>1</v>
      </c>
      <c r="G79" s="23" t="s">
        <v>154</v>
      </c>
      <c r="H79" s="23" t="s">
        <v>195</v>
      </c>
      <c r="I79" s="3" t="s">
        <v>34</v>
      </c>
      <c r="J79" s="24" t="s">
        <v>3</v>
      </c>
      <c r="K79" s="62" t="str">
        <f>HYPERLINK("mailto:"&amp;VLOOKUP(L79,'CONCAT Codes'!$A$14:$G$26,5,FALSE)&amp;"?subject="&amp;_xlfn.CONCAT(C79," - APPLICANT for ",A79)&amp;"&amp;cc="&amp;'CONCAT Codes'!$A$32&amp;"&amp;body="&amp;D79&amp;"%0A%0APlease see my resume and bio for the above tour.","Click HERE to apply")</f>
        <v>Click HERE to apply</v>
      </c>
      <c r="L79" s="24" t="s">
        <v>234</v>
      </c>
    </row>
    <row r="80" spans="1:12" ht="54.65" customHeight="1">
      <c r="A80" s="1" t="s">
        <v>259</v>
      </c>
      <c r="B80" s="23" t="s">
        <v>41</v>
      </c>
      <c r="C80" s="23" t="s">
        <v>184</v>
      </c>
      <c r="D80" s="15" t="s">
        <v>260</v>
      </c>
      <c r="E80" s="24" t="s">
        <v>262</v>
      </c>
      <c r="F80" s="23" t="s">
        <v>26</v>
      </c>
      <c r="G80" s="23" t="s">
        <v>261</v>
      </c>
      <c r="H80" s="23" t="s">
        <v>197</v>
      </c>
      <c r="I80" s="3" t="s">
        <v>34</v>
      </c>
      <c r="J80" s="24" t="s">
        <v>3</v>
      </c>
      <c r="K80" s="62" t="str">
        <f>HYPERLINK("mailto:"&amp;VLOOKUP(L80,'CONCAT Codes'!$A$14:$G$26,5,FALSE)&amp;"?subject="&amp;_xlfn.CONCAT(C80," - APPLICANT for ",A80)&amp;"&amp;cc="&amp;'CONCAT Codes'!$A$32&amp;"&amp;body="&amp;D80&amp;"%0A%0APlease see my resume and bio for the above tour.","Click HERE to apply")</f>
        <v>Click HERE to apply</v>
      </c>
      <c r="L80" s="24" t="s">
        <v>54</v>
      </c>
    </row>
    <row r="81" spans="1:12" ht="54.65" customHeight="1">
      <c r="A81" s="1" t="s">
        <v>277</v>
      </c>
      <c r="B81" s="23" t="s">
        <v>6</v>
      </c>
      <c r="C81" s="23" t="s">
        <v>148</v>
      </c>
      <c r="D81" s="15" t="s">
        <v>278</v>
      </c>
      <c r="E81" s="24" t="s">
        <v>283</v>
      </c>
      <c r="F81" s="23" t="s">
        <v>1</v>
      </c>
      <c r="G81" s="23" t="s">
        <v>279</v>
      </c>
      <c r="H81" s="23" t="s">
        <v>149</v>
      </c>
      <c r="I81" s="3" t="s">
        <v>34</v>
      </c>
      <c r="J81" s="24" t="s">
        <v>3</v>
      </c>
      <c r="K81" s="62" t="str">
        <f>HYPERLINK("mailto:"&amp;VLOOKUP(L81,'CONCAT Codes'!$A$14:$G$26,5,FALSE)&amp;"?subject="&amp;_xlfn.CONCAT(C81," - APPLICANT for ",A81)&amp;"&amp;cc="&amp;'CONCAT Codes'!$A$32&amp;"&amp;body="&amp;D81&amp;"%0A%0APlease see my resume and bio for the above tour.","Click HERE to apply")</f>
        <v>Click HERE to apply</v>
      </c>
      <c r="L81" s="63" t="s">
        <v>54</v>
      </c>
    </row>
    <row r="82" spans="1:12" ht="54.65" customHeight="1">
      <c r="A82" s="1" t="s">
        <v>280</v>
      </c>
      <c r="B82" s="23" t="s">
        <v>6</v>
      </c>
      <c r="C82" s="23" t="s">
        <v>148</v>
      </c>
      <c r="D82" s="15" t="s">
        <v>281</v>
      </c>
      <c r="E82" s="24" t="s">
        <v>284</v>
      </c>
      <c r="F82" s="23" t="s">
        <v>26</v>
      </c>
      <c r="G82" s="23" t="s">
        <v>282</v>
      </c>
      <c r="H82" s="23" t="s">
        <v>149</v>
      </c>
      <c r="I82" s="3" t="s">
        <v>34</v>
      </c>
      <c r="J82" s="24" t="s">
        <v>3</v>
      </c>
      <c r="K82" s="62" t="str">
        <f>HYPERLINK("mailto:"&amp;VLOOKUP(L82,'CONCAT Codes'!$A$14:$G$26,5,FALSE)&amp;"?subject="&amp;_xlfn.CONCAT(C82," - APPLICANT for ",A82)&amp;"&amp;cc="&amp;'CONCAT Codes'!$A$32&amp;"&amp;body="&amp;D82&amp;"%0A%0APlease see my resume and bio for the above tour.","Click HERE to apply")</f>
        <v>Click HERE to apply</v>
      </c>
      <c r="L82" s="63" t="s">
        <v>54</v>
      </c>
    </row>
    <row r="83" spans="1:12" ht="166.5" customHeight="1">
      <c r="A83" s="1" t="s">
        <v>322</v>
      </c>
      <c r="B83" s="23" t="s">
        <v>6</v>
      </c>
      <c r="C83" s="23" t="s">
        <v>148</v>
      </c>
      <c r="D83" s="15" t="s">
        <v>156</v>
      </c>
      <c r="E83" s="24" t="s">
        <v>323</v>
      </c>
      <c r="F83" s="23" t="s">
        <v>26</v>
      </c>
      <c r="G83" s="23" t="s">
        <v>157</v>
      </c>
      <c r="H83" s="23" t="s">
        <v>149</v>
      </c>
      <c r="I83" s="3" t="s">
        <v>34</v>
      </c>
      <c r="J83" s="24" t="s">
        <v>3</v>
      </c>
      <c r="K83" s="62" t="str">
        <f>HYPERLINK("mailto:"&amp;VLOOKUP(L83,'CONCAT Codes'!$A$14:$G$26,5,FALSE)&amp;"?subject="&amp;_xlfn.CONCAT(C83," - APPLICANT for ",A83)&amp;"&amp;cc="&amp;'CONCAT Codes'!$A$32&amp;"&amp;body="&amp;D83&amp;"%0A%0APlease see my resume and bio for the above tour.","Click HERE to apply")</f>
        <v>Click HERE to apply</v>
      </c>
      <c r="L83" s="24" t="s">
        <v>54</v>
      </c>
    </row>
    <row r="84" spans="1:12" ht="54.5" customHeight="1">
      <c r="A84" s="1" t="s">
        <v>457</v>
      </c>
      <c r="B84" s="23" t="s">
        <v>6</v>
      </c>
      <c r="C84" s="23" t="s">
        <v>148</v>
      </c>
      <c r="D84" s="15" t="s">
        <v>458</v>
      </c>
      <c r="E84" s="24" t="s">
        <v>481</v>
      </c>
      <c r="F84" s="23" t="s">
        <v>1</v>
      </c>
      <c r="G84" s="23" t="s">
        <v>310</v>
      </c>
      <c r="H84" s="23" t="s">
        <v>149</v>
      </c>
      <c r="I84" s="3" t="s">
        <v>34</v>
      </c>
      <c r="J84" s="24" t="s">
        <v>3</v>
      </c>
      <c r="K84" s="62" t="str">
        <f>HYPERLINK("mailto:"&amp;VLOOKUP(L84,'CONCAT Codes'!$A$14:$G$26,5,FALSE)&amp;"?subject="&amp;_xlfn.CONCAT(C84," - APPLICANT for ",A84)&amp;"&amp;cc="&amp;'CONCAT Codes'!$A$32&amp;"&amp;body="&amp;D84&amp;"%0A%0APlease see my resume and bio for the above tour.","Click HERE to apply")</f>
        <v>Click HERE to apply</v>
      </c>
      <c r="L84" s="24" t="s">
        <v>54</v>
      </c>
    </row>
    <row r="85" spans="1:12" ht="54.65" customHeight="1">
      <c r="A85" s="1" t="s">
        <v>459</v>
      </c>
      <c r="B85" s="23" t="s">
        <v>6</v>
      </c>
      <c r="C85" s="23" t="s">
        <v>148</v>
      </c>
      <c r="D85" s="15" t="s">
        <v>332</v>
      </c>
      <c r="E85" s="24" t="s">
        <v>482</v>
      </c>
      <c r="F85" s="23" t="s">
        <v>1</v>
      </c>
      <c r="G85" s="23" t="s">
        <v>285</v>
      </c>
      <c r="H85" s="23" t="s">
        <v>149</v>
      </c>
      <c r="I85" s="3" t="s">
        <v>34</v>
      </c>
      <c r="J85" s="24" t="s">
        <v>3</v>
      </c>
      <c r="K85" s="62" t="str">
        <f>HYPERLINK("mailto:"&amp;VLOOKUP(L85,'CONCAT Codes'!$A$14:$G$26,5,FALSE)&amp;"?subject="&amp;_xlfn.CONCAT(C85," - APPLICANT for ",A85)&amp;"&amp;cc="&amp;'CONCAT Codes'!$A$32&amp;"&amp;body="&amp;D85&amp;"%0A%0APlease see my resume and bio for the above tour.","Click HERE to apply")</f>
        <v>Click HERE to apply</v>
      </c>
      <c r="L85" s="24" t="s">
        <v>54</v>
      </c>
    </row>
    <row r="86" spans="1:12" ht="54.65" customHeight="1">
      <c r="A86" s="51" t="s">
        <v>205</v>
      </c>
      <c r="B86" s="52" t="s">
        <v>37</v>
      </c>
      <c r="C86" s="52" t="s">
        <v>159</v>
      </c>
      <c r="D86" s="51" t="s">
        <v>206</v>
      </c>
      <c r="E86" s="24" t="s">
        <v>211</v>
      </c>
      <c r="F86" s="52" t="s">
        <v>1</v>
      </c>
      <c r="G86" s="52" t="s">
        <v>207</v>
      </c>
      <c r="H86" s="52" t="s">
        <v>208</v>
      </c>
      <c r="I86" s="53" t="s">
        <v>187</v>
      </c>
      <c r="J86" s="52" t="s">
        <v>3</v>
      </c>
      <c r="K86" s="62" t="str">
        <f>HYPERLINK("mailto:"&amp;VLOOKUP(L86,'CONCAT Codes'!$A$14:$G$26,5,FALSE)&amp;"?subject="&amp;_xlfn.CONCAT(C86," - APPLICANT for ",A86)&amp;"&amp;cc="&amp;'CONCAT Codes'!$A$32&amp;"&amp;body="&amp;D86&amp;"%0A%0APlease see my resume and bio for the above tour.","Click HERE to apply")</f>
        <v>Click HERE to apply</v>
      </c>
      <c r="L86" s="52" t="s">
        <v>234</v>
      </c>
    </row>
    <row r="87" spans="1:12" ht="54.65" customHeight="1">
      <c r="A87" s="51" t="s">
        <v>209</v>
      </c>
      <c r="B87" s="52" t="s">
        <v>37</v>
      </c>
      <c r="C87" s="52" t="s">
        <v>159</v>
      </c>
      <c r="D87" s="51" t="s">
        <v>210</v>
      </c>
      <c r="E87" s="24" t="s">
        <v>212</v>
      </c>
      <c r="F87" s="52" t="s">
        <v>1</v>
      </c>
      <c r="G87" s="52" t="s">
        <v>207</v>
      </c>
      <c r="H87" s="52" t="s">
        <v>208</v>
      </c>
      <c r="I87" s="53" t="s">
        <v>187</v>
      </c>
      <c r="J87" s="52" t="s">
        <v>3</v>
      </c>
      <c r="K87" s="62" t="str">
        <f>HYPERLINK("mailto:"&amp;VLOOKUP(L87,'CONCAT Codes'!$A$14:$G$26,5,FALSE)&amp;"?subject="&amp;_xlfn.CONCAT(C87," - APPLICANT for ",A87)&amp;"&amp;cc="&amp;'CONCAT Codes'!$A$32&amp;"&amp;body="&amp;D87&amp;"%0A%0APlease see my resume and bio for the above tour.","Click HERE to apply")</f>
        <v>Click HERE to apply</v>
      </c>
      <c r="L87" s="52" t="s">
        <v>234</v>
      </c>
    </row>
    <row r="88" spans="1:12" ht="54.65" customHeight="1">
      <c r="A88" s="1" t="s">
        <v>658</v>
      </c>
      <c r="B88" s="23" t="s">
        <v>37</v>
      </c>
      <c r="C88" s="23" t="s">
        <v>659</v>
      </c>
      <c r="D88" s="15" t="s">
        <v>188</v>
      </c>
      <c r="E88" s="24" t="s">
        <v>681</v>
      </c>
      <c r="F88" s="23" t="s">
        <v>1</v>
      </c>
      <c r="G88" s="23" t="s">
        <v>660</v>
      </c>
      <c r="H88" s="23" t="s">
        <v>661</v>
      </c>
      <c r="I88" s="3" t="s">
        <v>662</v>
      </c>
      <c r="J88" s="24" t="s">
        <v>3</v>
      </c>
      <c r="K88" s="62" t="str">
        <f>HYPERLINK("mailto:"&amp;VLOOKUP(L88,'CONCAT Codes'!$A$14:$G$26,5,FALSE)&amp;"?subject="&amp;_xlfn.CONCAT(C88," - APPLICANT for ",A88)&amp;"&amp;cc="&amp;'CONCAT Codes'!$A$32&amp;"&amp;body="&amp;D88&amp;"%0A%0APlease see my resume and bio for the above tour.","Click HERE to apply")</f>
        <v>Click HERE to apply</v>
      </c>
      <c r="L88" s="24" t="s">
        <v>234</v>
      </c>
    </row>
    <row r="89" spans="1:12" ht="54.65" customHeight="1">
      <c r="A89" s="64" t="s">
        <v>326</v>
      </c>
      <c r="B89" s="63" t="s">
        <v>0</v>
      </c>
      <c r="C89" s="63" t="s">
        <v>327</v>
      </c>
      <c r="D89" s="64" t="s">
        <v>328</v>
      </c>
      <c r="E89" s="23" t="s">
        <v>335</v>
      </c>
      <c r="F89" s="63" t="s">
        <v>26</v>
      </c>
      <c r="G89" s="63" t="s">
        <v>40</v>
      </c>
      <c r="H89" s="63" t="s">
        <v>329</v>
      </c>
      <c r="I89" s="53" t="s">
        <v>13</v>
      </c>
      <c r="J89" s="52" t="s">
        <v>3</v>
      </c>
      <c r="K89" s="62" t="str">
        <f>HYPERLINK("mailto:"&amp;VLOOKUP(L89,'CONCAT Codes'!$A$14:$G$26,5,FALSE)&amp;"?subject="&amp;_xlfn.CONCAT(C89," - APPLICANT for ",A89)&amp;"&amp;cc="&amp;'CONCAT Codes'!$A$32&amp;"&amp;body="&amp;D89&amp;"%0A%0APlease see my resume and bio for the above tour.","Click HERE to apply")</f>
        <v>Click HERE to apply</v>
      </c>
      <c r="L89" s="63" t="s">
        <v>53</v>
      </c>
    </row>
    <row r="90" spans="1:12" ht="54.65" customHeight="1">
      <c r="A90" s="1" t="s">
        <v>331</v>
      </c>
      <c r="B90" s="23" t="s">
        <v>6</v>
      </c>
      <c r="C90" s="23" t="s">
        <v>38</v>
      </c>
      <c r="D90" s="15" t="s">
        <v>332</v>
      </c>
      <c r="E90" s="24" t="s">
        <v>334</v>
      </c>
      <c r="F90" s="23" t="s">
        <v>26</v>
      </c>
      <c r="G90" s="23" t="s">
        <v>258</v>
      </c>
      <c r="H90" s="23" t="s">
        <v>12</v>
      </c>
      <c r="I90" s="3" t="s">
        <v>13</v>
      </c>
      <c r="J90" s="24" t="s">
        <v>3</v>
      </c>
      <c r="K90" s="62" t="str">
        <f>HYPERLINK("mailto:"&amp;VLOOKUP(L90,'CONCAT Codes'!$A$14:$G$26,5,FALSE)&amp;"?subject="&amp;_xlfn.CONCAT(C90," - APPLICANT for ",A90)&amp;"&amp;cc="&amp;'CONCAT Codes'!$A$32&amp;"&amp;body="&amp;D90&amp;"%0A%0APlease see my resume and bio for the above tour.","Click HERE to apply")</f>
        <v>Click HERE to apply</v>
      </c>
      <c r="L90" s="24" t="s">
        <v>54</v>
      </c>
    </row>
    <row r="91" spans="1:12" ht="54.65" customHeight="1">
      <c r="A91" s="1" t="s">
        <v>374</v>
      </c>
      <c r="B91" s="23" t="s">
        <v>6</v>
      </c>
      <c r="C91" s="23" t="s">
        <v>38</v>
      </c>
      <c r="D91" s="15" t="s">
        <v>338</v>
      </c>
      <c r="E91" s="24" t="s">
        <v>375</v>
      </c>
      <c r="F91" s="23" t="s">
        <v>1</v>
      </c>
      <c r="G91" s="23" t="s">
        <v>310</v>
      </c>
      <c r="H91" s="23" t="s">
        <v>12</v>
      </c>
      <c r="I91" s="3" t="s">
        <v>13</v>
      </c>
      <c r="J91" s="24" t="s">
        <v>3</v>
      </c>
      <c r="K91" s="62" t="str">
        <f>HYPERLINK("mailto:"&amp;VLOOKUP(L91,'CONCAT Codes'!$A$14:$G$26,5,FALSE)&amp;"?subject="&amp;_xlfn.CONCAT(C91," - APPLICANT for ",A91)&amp;"&amp;cc="&amp;'CONCAT Codes'!$A$32&amp;"&amp;body="&amp;D91&amp;"%0A%0APlease see my resume and bio for the above tour.","Click HERE to apply")</f>
        <v>Click HERE to apply</v>
      </c>
      <c r="L91" s="24" t="s">
        <v>54</v>
      </c>
    </row>
    <row r="92" spans="1:12" ht="54.65" customHeight="1">
      <c r="A92" s="1" t="s">
        <v>573</v>
      </c>
      <c r="B92" s="23" t="s">
        <v>6</v>
      </c>
      <c r="C92" s="23" t="s">
        <v>38</v>
      </c>
      <c r="D92" s="15" t="s">
        <v>309</v>
      </c>
      <c r="E92" s="24" t="s">
        <v>591</v>
      </c>
      <c r="F92" s="23" t="s">
        <v>1</v>
      </c>
      <c r="G92" s="23" t="s">
        <v>310</v>
      </c>
      <c r="H92" s="23" t="s">
        <v>12</v>
      </c>
      <c r="I92" s="3" t="s">
        <v>13</v>
      </c>
      <c r="J92" s="24" t="s">
        <v>3</v>
      </c>
      <c r="K92" s="62" t="str">
        <f>HYPERLINK("mailto:"&amp;VLOOKUP(L92,'CONCAT Codes'!$A$14:$G$26,5,FALSE)&amp;"?subject="&amp;_xlfn.CONCAT(C92," - APPLICANT for ",A92)&amp;"&amp;cc="&amp;'CONCAT Codes'!$A$32&amp;"&amp;body="&amp;D92&amp;"%0A%0APlease see my resume and bio for the above tour.","Click HERE to apply")</f>
        <v>Click HERE to apply</v>
      </c>
      <c r="L92" s="24" t="s">
        <v>54</v>
      </c>
    </row>
    <row r="93" spans="1:12" ht="54.65" customHeight="1">
      <c r="A93" s="1" t="s">
        <v>633</v>
      </c>
      <c r="B93" s="23" t="s">
        <v>0</v>
      </c>
      <c r="C93" s="23" t="s">
        <v>257</v>
      </c>
      <c r="D93" s="15" t="s">
        <v>634</v>
      </c>
      <c r="E93" s="24" t="s">
        <v>652</v>
      </c>
      <c r="F93" s="23" t="s">
        <v>26</v>
      </c>
      <c r="G93" s="23" t="s">
        <v>29</v>
      </c>
      <c r="H93" s="23" t="s">
        <v>498</v>
      </c>
      <c r="I93" s="3" t="s">
        <v>13</v>
      </c>
      <c r="J93" s="24" t="s">
        <v>3</v>
      </c>
      <c r="K93" s="62" t="str">
        <f>HYPERLINK("mailto:"&amp;VLOOKUP(L93,'CONCAT Codes'!$A$14:$G$26,5,FALSE)&amp;"?subject="&amp;_xlfn.CONCAT(C93," - APPLICANT for ",A93)&amp;"&amp;cc="&amp;'CONCAT Codes'!$A$32&amp;"&amp;body="&amp;D93&amp;"%0A%0APlease see my resume and bio for the above tour.","Click HERE to apply")</f>
        <v>Click HERE to apply</v>
      </c>
      <c r="L93" s="24" t="s">
        <v>235</v>
      </c>
    </row>
    <row r="94" spans="1:12" ht="54.65" customHeight="1">
      <c r="A94" s="1" t="s">
        <v>268</v>
      </c>
      <c r="B94" s="23" t="s">
        <v>6</v>
      </c>
      <c r="C94" s="23" t="s">
        <v>185</v>
      </c>
      <c r="D94" s="1" t="s">
        <v>269</v>
      </c>
      <c r="E94" s="23" t="s">
        <v>373</v>
      </c>
      <c r="F94" s="23" t="s">
        <v>26</v>
      </c>
      <c r="G94" s="23" t="s">
        <v>68</v>
      </c>
      <c r="H94" s="23" t="s">
        <v>186</v>
      </c>
      <c r="I94" s="3" t="s">
        <v>42</v>
      </c>
      <c r="J94" s="24" t="s">
        <v>3</v>
      </c>
      <c r="K94" s="62" t="str">
        <f>HYPERLINK("mailto:"&amp;VLOOKUP(L94,'CONCAT Codes'!$A$14:$G$26,5,FALSE)&amp;"?subject="&amp;_xlfn.CONCAT(C94," - APPLICANT for ",A94)&amp;"&amp;cc="&amp;'CONCAT Codes'!$A$32&amp;"&amp;body="&amp;D94&amp;"%0A%0APlease see my resume and bio for the above tour.","Click HERE to apply")</f>
        <v>Click HERE to apply</v>
      </c>
      <c r="L94" s="23" t="s">
        <v>296</v>
      </c>
    </row>
    <row r="95" spans="1:12" ht="54.65" customHeight="1">
      <c r="A95" s="1" t="s">
        <v>161</v>
      </c>
      <c r="B95" s="23" t="s">
        <v>162</v>
      </c>
      <c r="C95" s="23" t="s">
        <v>163</v>
      </c>
      <c r="D95" s="1" t="s">
        <v>164</v>
      </c>
      <c r="E95" s="23" t="s">
        <v>166</v>
      </c>
      <c r="F95" s="23" t="s">
        <v>16</v>
      </c>
      <c r="G95" s="23" t="s">
        <v>39</v>
      </c>
      <c r="H95" s="23" t="s">
        <v>165</v>
      </c>
      <c r="I95" s="3" t="s">
        <v>15</v>
      </c>
      <c r="J95" s="24" t="s">
        <v>3</v>
      </c>
      <c r="K95" s="62" t="str">
        <f>HYPERLINK("mailto:"&amp;VLOOKUP(L95,'CONCAT Codes'!$A$14:$G$26,5,FALSE)&amp;"?subject="&amp;_xlfn.CONCAT(C95," - APPLICANT for ",A95)&amp;"&amp;cc="&amp;'CONCAT Codes'!$A$32&amp;"&amp;body="&amp;D95&amp;"%0A%0APlease see my resume and bio for the above tour.","Click HERE to apply")</f>
        <v>Click HERE to apply</v>
      </c>
      <c r="L95" s="24" t="s">
        <v>70</v>
      </c>
    </row>
    <row r="96" spans="1:12" ht="54.65" customHeight="1">
      <c r="A96" s="1" t="s">
        <v>226</v>
      </c>
      <c r="B96" s="23" t="s">
        <v>41</v>
      </c>
      <c r="C96" s="23" t="s">
        <v>224</v>
      </c>
      <c r="D96" s="15" t="s">
        <v>227</v>
      </c>
      <c r="E96" s="24" t="s">
        <v>231</v>
      </c>
      <c r="F96" s="23" t="s">
        <v>1</v>
      </c>
      <c r="G96" s="23" t="s">
        <v>28</v>
      </c>
      <c r="H96" s="23" t="s">
        <v>225</v>
      </c>
      <c r="I96" s="3" t="s">
        <v>15</v>
      </c>
      <c r="J96" s="24" t="s">
        <v>3</v>
      </c>
      <c r="K96" s="62" t="str">
        <f>HYPERLINK("mailto:"&amp;VLOOKUP(L96,'CONCAT Codes'!$A$14:$G$26,5,FALSE)&amp;"?subject="&amp;_xlfn.CONCAT(C96," - APPLICANT for ",A96)&amp;"&amp;cc="&amp;'CONCAT Codes'!$A$32&amp;"&amp;body="&amp;D96&amp;"%0A%0APlease see my resume and bio for the above tour.","Click HERE to apply")</f>
        <v>Click HERE to apply</v>
      </c>
      <c r="L96" s="24" t="s">
        <v>54</v>
      </c>
    </row>
    <row r="97" spans="1:12" ht="54.65" customHeight="1">
      <c r="A97" s="1" t="s">
        <v>418</v>
      </c>
      <c r="B97" s="23" t="s">
        <v>0</v>
      </c>
      <c r="C97" s="23" t="s">
        <v>419</v>
      </c>
      <c r="D97" s="15" t="s">
        <v>380</v>
      </c>
      <c r="E97" s="24" t="s">
        <v>438</v>
      </c>
      <c r="F97" s="23" t="s">
        <v>26</v>
      </c>
      <c r="G97" s="23" t="s">
        <v>28</v>
      </c>
      <c r="H97" s="23" t="s">
        <v>35</v>
      </c>
      <c r="I97" s="3" t="s">
        <v>15</v>
      </c>
      <c r="J97" s="24" t="s">
        <v>3</v>
      </c>
      <c r="K97" s="62" t="str">
        <f>HYPERLINK("mailto:"&amp;VLOOKUP(L97,'CONCAT Codes'!$A$14:$G$26,5,FALSE)&amp;"?subject="&amp;_xlfn.CONCAT(C97," - APPLICANT for ",A97)&amp;"&amp;cc="&amp;'CONCAT Codes'!$A$32&amp;"&amp;body="&amp;D97&amp;"%0A%0APlease see my resume and bio for the above tour.","Click HERE to apply")</f>
        <v>Click HERE to apply</v>
      </c>
      <c r="L97" s="24" t="s">
        <v>235</v>
      </c>
    </row>
    <row r="98" spans="1:12" ht="54.65" customHeight="1">
      <c r="A98" s="1" t="s">
        <v>499</v>
      </c>
      <c r="B98" s="23" t="s">
        <v>299</v>
      </c>
      <c r="C98" s="23" t="s">
        <v>500</v>
      </c>
      <c r="D98" s="15" t="s">
        <v>501</v>
      </c>
      <c r="E98" s="24" t="s">
        <v>518</v>
      </c>
      <c r="F98" s="23" t="s">
        <v>16</v>
      </c>
      <c r="G98" s="23" t="s">
        <v>311</v>
      </c>
      <c r="H98" s="23" t="s">
        <v>502</v>
      </c>
      <c r="I98" s="3" t="s">
        <v>15</v>
      </c>
      <c r="J98" s="24" t="s">
        <v>3</v>
      </c>
      <c r="K98" s="62" t="str">
        <f>HYPERLINK("mailto:"&amp;VLOOKUP(L98,'CONCAT Codes'!$A$14:$G$26,5,FALSE)&amp;"?subject="&amp;_xlfn.CONCAT(C98," - APPLICANT for ",A98)&amp;"&amp;cc="&amp;'CONCAT Codes'!$A$32&amp;"&amp;body="&amp;D98&amp;"%0A%0APlease see my resume and bio for the above tour.","Click HERE to apply")</f>
        <v>Click HERE to apply</v>
      </c>
      <c r="L98" s="24" t="s">
        <v>70</v>
      </c>
    </row>
    <row r="99" spans="1:12" ht="54.65" customHeight="1">
      <c r="A99" s="1" t="s">
        <v>520</v>
      </c>
      <c r="B99" s="23" t="s">
        <v>0</v>
      </c>
      <c r="C99" s="23" t="s">
        <v>521</v>
      </c>
      <c r="D99" s="15" t="s">
        <v>339</v>
      </c>
      <c r="E99" s="24" t="s">
        <v>523</v>
      </c>
      <c r="F99" s="23" t="s">
        <v>26</v>
      </c>
      <c r="G99" s="23" t="s">
        <v>39</v>
      </c>
      <c r="H99" s="23" t="s">
        <v>35</v>
      </c>
      <c r="I99" s="3" t="s">
        <v>15</v>
      </c>
      <c r="J99" s="24" t="s">
        <v>3</v>
      </c>
      <c r="K99" s="62" t="str">
        <f>HYPERLINK("mailto:"&amp;VLOOKUP(L99,'CONCAT Codes'!$A$14:$G$26,5,FALSE)&amp;"?subject="&amp;_xlfn.CONCAT(C99," - APPLICANT for ",A99)&amp;"&amp;cc="&amp;'CONCAT Codes'!$A$32&amp;"&amp;body="&amp;D99&amp;"%0A%0APlease see my resume and bio for the above tour.","Click HERE to apply")</f>
        <v>Click HERE to apply</v>
      </c>
      <c r="L99" s="24" t="s">
        <v>53</v>
      </c>
    </row>
    <row r="100" spans="1:12" ht="54.65" customHeight="1">
      <c r="A100" s="1" t="s">
        <v>522</v>
      </c>
      <c r="B100" s="23" t="s">
        <v>0</v>
      </c>
      <c r="C100" s="23" t="s">
        <v>419</v>
      </c>
      <c r="D100" s="15" t="s">
        <v>288</v>
      </c>
      <c r="E100" s="24" t="s">
        <v>593</v>
      </c>
      <c r="F100" s="23" t="s">
        <v>1</v>
      </c>
      <c r="G100" s="23" t="s">
        <v>345</v>
      </c>
      <c r="H100" s="23" t="s">
        <v>35</v>
      </c>
      <c r="I100" s="3" t="s">
        <v>15</v>
      </c>
      <c r="J100" s="24" t="s">
        <v>3</v>
      </c>
      <c r="K100" s="62" t="str">
        <f>HYPERLINK("mailto:"&amp;VLOOKUP(L100,'CONCAT Codes'!$A$14:$G$26,5,FALSE)&amp;"?subject="&amp;_xlfn.CONCAT(C100," - APPLICANT for ",A100)&amp;"&amp;cc="&amp;'CONCAT Codes'!$A$32&amp;"&amp;body="&amp;D100&amp;"%0A%0APlease see my resume and bio for the above tour.","Click HERE to apply")</f>
        <v>Click HERE to apply</v>
      </c>
      <c r="L100" s="24" t="s">
        <v>235</v>
      </c>
    </row>
    <row r="101" spans="1:12" ht="54.65" customHeight="1">
      <c r="A101" s="1" t="s">
        <v>622</v>
      </c>
      <c r="B101" s="23" t="s">
        <v>162</v>
      </c>
      <c r="C101" s="23" t="s">
        <v>163</v>
      </c>
      <c r="D101" s="15" t="s">
        <v>623</v>
      </c>
      <c r="E101" s="24" t="s">
        <v>626</v>
      </c>
      <c r="F101" s="23" t="s">
        <v>16</v>
      </c>
      <c r="G101" s="23" t="s">
        <v>39</v>
      </c>
      <c r="H101" s="23" t="s">
        <v>165</v>
      </c>
      <c r="I101" s="3" t="s">
        <v>15</v>
      </c>
      <c r="J101" s="24" t="s">
        <v>3</v>
      </c>
      <c r="K101" s="62" t="str">
        <f>HYPERLINK("mailto:"&amp;VLOOKUP(L101,'CONCAT Codes'!$A$14:$G$26,5,FALSE)&amp;"?subject="&amp;_xlfn.CONCAT(C101," - APPLICANT for ",A101)&amp;"&amp;cc="&amp;'CONCAT Codes'!$A$32&amp;"&amp;body="&amp;D101&amp;"%0A%0APlease see my resume and bio for the above tour.","Click HERE to apply")</f>
        <v>Click HERE to apply</v>
      </c>
      <c r="L101" s="24" t="s">
        <v>70</v>
      </c>
    </row>
    <row r="102" spans="1:12" ht="54.65" customHeight="1">
      <c r="A102" s="1" t="s">
        <v>663</v>
      </c>
      <c r="B102" s="23" t="s">
        <v>41</v>
      </c>
      <c r="C102" s="23" t="s">
        <v>664</v>
      </c>
      <c r="D102" s="15" t="s">
        <v>665</v>
      </c>
      <c r="E102" s="24" t="s">
        <v>677</v>
      </c>
      <c r="F102" s="23" t="s">
        <v>26</v>
      </c>
      <c r="G102" s="23" t="s">
        <v>345</v>
      </c>
      <c r="H102" s="23" t="s">
        <v>160</v>
      </c>
      <c r="I102" s="3" t="s">
        <v>15</v>
      </c>
      <c r="J102" s="24" t="s">
        <v>3</v>
      </c>
      <c r="K102" s="62" t="str">
        <f>HYPERLINK("mailto:"&amp;VLOOKUP(L102,'CONCAT Codes'!$A$14:$G$26,5,FALSE)&amp;"?subject="&amp;_xlfn.CONCAT(C102," - APPLICANT for ",A102)&amp;"&amp;cc="&amp;'CONCAT Codes'!$A$32&amp;"&amp;body="&amp;D102&amp;"%0A%0APlease see my resume and bio for the above tour.","Click HERE to apply")</f>
        <v>Click HERE to apply</v>
      </c>
      <c r="L102" s="24" t="s">
        <v>54</v>
      </c>
    </row>
    <row r="103" spans="1:12" ht="54.65" customHeight="1">
      <c r="A103" s="76" t="s">
        <v>312</v>
      </c>
      <c r="B103" s="77" t="s">
        <v>10</v>
      </c>
      <c r="C103" s="77" t="s">
        <v>313</v>
      </c>
      <c r="D103" s="78" t="s">
        <v>314</v>
      </c>
      <c r="E103" s="79" t="s">
        <v>318</v>
      </c>
      <c r="F103" s="77" t="s">
        <v>1</v>
      </c>
      <c r="G103" s="77" t="s">
        <v>57</v>
      </c>
      <c r="H103" s="77" t="s">
        <v>315</v>
      </c>
      <c r="I103" s="80" t="s">
        <v>316</v>
      </c>
      <c r="J103" s="79" t="s">
        <v>3</v>
      </c>
      <c r="K103" s="81" t="str">
        <f>HYPERLINK("mailto:"&amp;VLOOKUP(L103,'CONCAT Codes'!$A$14:$G$26,5,FALSE)&amp;"?subject="&amp;_xlfn.CONCAT(C103," - APPLICANT for ",A103)&amp;"&amp;cc="&amp;'CONCAT Codes'!$A$32&amp;"&amp;body="&amp;D103&amp;"%0A%0APlease see my resume and bio for the above tour.","Click HERE to apply")</f>
        <v>Click HERE to apply</v>
      </c>
      <c r="L103" s="79" t="s">
        <v>51</v>
      </c>
    </row>
    <row r="104" spans="1:12" ht="54.65" customHeight="1">
      <c r="A104" s="1" t="s">
        <v>532</v>
      </c>
      <c r="B104" s="23" t="s">
        <v>524</v>
      </c>
      <c r="C104" s="23" t="s">
        <v>525</v>
      </c>
      <c r="D104" s="15" t="s">
        <v>533</v>
      </c>
      <c r="E104" s="24" t="s">
        <v>579</v>
      </c>
      <c r="F104" s="23" t="s">
        <v>1</v>
      </c>
      <c r="G104" s="23" t="s">
        <v>534</v>
      </c>
      <c r="H104" s="23" t="s">
        <v>4</v>
      </c>
      <c r="I104" s="3"/>
      <c r="J104" s="24" t="s">
        <v>5</v>
      </c>
      <c r="K104" s="62" t="str">
        <f>HYPERLINK("mailto:"&amp;VLOOKUP(L104,'CONCAT Codes'!$A$14:$G$26,5,FALSE)&amp;"?subject="&amp;_xlfn.CONCAT(C104," - APPLICANT for ",A104)&amp;"&amp;cc="&amp;'CONCAT Codes'!$A$32&amp;"&amp;body="&amp;D104&amp;"%0A%0APlease see my resume and bio for the above tour.","Click HERE to apply")</f>
        <v>Click HERE to apply</v>
      </c>
      <c r="L104" s="24" t="s">
        <v>52</v>
      </c>
    </row>
    <row r="105" spans="1:12" ht="54.65" customHeight="1">
      <c r="A105" s="1" t="s">
        <v>298</v>
      </c>
      <c r="B105" s="23" t="s">
        <v>299</v>
      </c>
      <c r="C105" s="23" t="s">
        <v>300</v>
      </c>
      <c r="D105" s="15" t="s">
        <v>301</v>
      </c>
      <c r="E105" s="24" t="s">
        <v>304</v>
      </c>
      <c r="F105" s="23" t="s">
        <v>16</v>
      </c>
      <c r="G105" s="23" t="s">
        <v>40</v>
      </c>
      <c r="H105" s="23" t="s">
        <v>325</v>
      </c>
      <c r="I105" s="3"/>
      <c r="J105" s="24" t="s">
        <v>302</v>
      </c>
      <c r="K105" s="62" t="str">
        <f>HYPERLINK("mailto:"&amp;VLOOKUP(L105,'CONCAT Codes'!$A$14:$G$26,5,FALSE)&amp;"?subject="&amp;_xlfn.CONCAT(C105," - APPLICANT for ",A105)&amp;"&amp;cc="&amp;'CONCAT Codes'!$A$32&amp;"&amp;body="&amp;D105&amp;"%0A%0APlease see my resume and bio for the above tour.","Click HERE to apply")</f>
        <v>Click HERE to apply</v>
      </c>
      <c r="L105" s="24" t="s">
        <v>70</v>
      </c>
    </row>
    <row r="106" spans="1:12" ht="54.65" customHeight="1">
      <c r="A106" s="1" t="s">
        <v>378</v>
      </c>
      <c r="B106" s="23" t="s">
        <v>55</v>
      </c>
      <c r="C106" s="23" t="s">
        <v>377</v>
      </c>
      <c r="D106" s="15" t="s">
        <v>303</v>
      </c>
      <c r="E106" s="24" t="s">
        <v>411</v>
      </c>
      <c r="F106" s="23" t="s">
        <v>1</v>
      </c>
      <c r="G106" s="23" t="s">
        <v>39</v>
      </c>
      <c r="H106" s="23" t="s">
        <v>4</v>
      </c>
      <c r="I106" s="3"/>
      <c r="J106" s="24" t="s">
        <v>5</v>
      </c>
      <c r="K106" s="62" t="str">
        <f>HYPERLINK("mailto:"&amp;VLOOKUP(L106,'CONCAT Codes'!$A$14:$G$26,5,FALSE)&amp;"?subject="&amp;_xlfn.CONCAT(C106," - APPLICANT for ",A106)&amp;"&amp;cc="&amp;'CONCAT Codes'!$A$32&amp;"&amp;body="&amp;D106&amp;"%0A%0APlease see my resume and bio for the above tour.","Click HERE to apply")</f>
        <v>Click HERE to apply</v>
      </c>
      <c r="L106" s="24" t="s">
        <v>52</v>
      </c>
    </row>
    <row r="107" spans="1:12" ht="54.65" customHeight="1">
      <c r="A107" s="1" t="s">
        <v>379</v>
      </c>
      <c r="B107" s="23" t="s">
        <v>55</v>
      </c>
      <c r="C107" s="23" t="s">
        <v>377</v>
      </c>
      <c r="D107" s="15" t="s">
        <v>380</v>
      </c>
      <c r="E107" s="24" t="s">
        <v>412</v>
      </c>
      <c r="F107" s="23" t="s">
        <v>1</v>
      </c>
      <c r="G107" s="23" t="s">
        <v>43</v>
      </c>
      <c r="H107" s="23" t="s">
        <v>4</v>
      </c>
      <c r="I107" s="3"/>
      <c r="J107" s="24" t="s">
        <v>5</v>
      </c>
      <c r="K107" s="62" t="str">
        <f>HYPERLINK("mailto:"&amp;VLOOKUP(L107,'CONCAT Codes'!$A$14:$G$26,5,FALSE)&amp;"?subject="&amp;_xlfn.CONCAT(C107," - APPLICANT for ",A107)&amp;"&amp;cc="&amp;'CONCAT Codes'!$A$32&amp;"&amp;body="&amp;D107&amp;"%0A%0APlease see my resume and bio for the above tour.","Click HERE to apply")</f>
        <v>Click HERE to apply</v>
      </c>
      <c r="L107" s="24" t="s">
        <v>52</v>
      </c>
    </row>
    <row r="108" spans="1:12" ht="54.65" customHeight="1">
      <c r="A108" s="1" t="s">
        <v>381</v>
      </c>
      <c r="B108" s="23" t="s">
        <v>55</v>
      </c>
      <c r="C108" s="23" t="s">
        <v>377</v>
      </c>
      <c r="D108" s="15" t="s">
        <v>382</v>
      </c>
      <c r="E108" s="24" t="s">
        <v>402</v>
      </c>
      <c r="F108" s="23" t="s">
        <v>1</v>
      </c>
      <c r="G108" s="23" t="s">
        <v>39</v>
      </c>
      <c r="H108" s="23" t="s">
        <v>4</v>
      </c>
      <c r="I108" s="3"/>
      <c r="J108" s="24" t="s">
        <v>5</v>
      </c>
      <c r="K108" s="62" t="str">
        <f>HYPERLINK("mailto:"&amp;VLOOKUP(L108,'CONCAT Codes'!$A$14:$G$26,5,FALSE)&amp;"?subject="&amp;_xlfn.CONCAT(C108," - APPLICANT for ",A108)&amp;"&amp;cc="&amp;'CONCAT Codes'!$A$32&amp;"&amp;body="&amp;D108&amp;"%0A%0APlease see my resume and bio for the above tour.","Click HERE to apply")</f>
        <v>Click HERE to apply</v>
      </c>
      <c r="L108" s="24" t="s">
        <v>52</v>
      </c>
    </row>
    <row r="109" spans="1:12" ht="54.65" customHeight="1">
      <c r="A109" s="1" t="s">
        <v>383</v>
      </c>
      <c r="B109" s="23" t="s">
        <v>55</v>
      </c>
      <c r="C109" s="23" t="s">
        <v>377</v>
      </c>
      <c r="D109" s="15" t="s">
        <v>384</v>
      </c>
      <c r="E109" s="24" t="s">
        <v>403</v>
      </c>
      <c r="F109" s="23" t="s">
        <v>1</v>
      </c>
      <c r="G109" s="23" t="s">
        <v>385</v>
      </c>
      <c r="H109" s="23" t="s">
        <v>4</v>
      </c>
      <c r="I109" s="3"/>
      <c r="J109" s="24" t="s">
        <v>5</v>
      </c>
      <c r="K109" s="62" t="str">
        <f>HYPERLINK("mailto:"&amp;VLOOKUP(L109,'CONCAT Codes'!$A$14:$G$26,5,FALSE)&amp;"?subject="&amp;_xlfn.CONCAT(C109," - APPLICANT for ",A109)&amp;"&amp;cc="&amp;'CONCAT Codes'!$A$32&amp;"&amp;body="&amp;D109&amp;"%0A%0APlease see my resume and bio for the above tour.","Click HERE to apply")</f>
        <v>Click HERE to apply</v>
      </c>
      <c r="L109" s="24" t="s">
        <v>52</v>
      </c>
    </row>
    <row r="110" spans="1:12" ht="54.65" customHeight="1">
      <c r="A110" s="1" t="s">
        <v>386</v>
      </c>
      <c r="B110" s="23" t="s">
        <v>55</v>
      </c>
      <c r="C110" s="23" t="s">
        <v>377</v>
      </c>
      <c r="D110" s="15" t="s">
        <v>387</v>
      </c>
      <c r="E110" s="24" t="s">
        <v>404</v>
      </c>
      <c r="F110" s="23" t="s">
        <v>1</v>
      </c>
      <c r="G110" s="23" t="s">
        <v>385</v>
      </c>
      <c r="H110" s="23" t="s">
        <v>4</v>
      </c>
      <c r="I110" s="3"/>
      <c r="J110" s="24" t="s">
        <v>5</v>
      </c>
      <c r="K110" s="62" t="str">
        <f>HYPERLINK("mailto:"&amp;VLOOKUP(L110,'CONCAT Codes'!$A$14:$G$26,5,FALSE)&amp;"?subject="&amp;_xlfn.CONCAT(C110," - APPLICANT for ",A110)&amp;"&amp;cc="&amp;'CONCAT Codes'!$A$32&amp;"&amp;body="&amp;D110&amp;"%0A%0APlease see my resume and bio for the above tour.","Click HERE to apply")</f>
        <v>Click HERE to apply</v>
      </c>
      <c r="L110" s="24" t="s">
        <v>52</v>
      </c>
    </row>
    <row r="111" spans="1:12" ht="54.65" customHeight="1">
      <c r="A111" s="1" t="s">
        <v>388</v>
      </c>
      <c r="B111" s="23" t="s">
        <v>55</v>
      </c>
      <c r="C111" s="23" t="s">
        <v>377</v>
      </c>
      <c r="D111" s="15" t="s">
        <v>389</v>
      </c>
      <c r="E111" s="24" t="s">
        <v>405</v>
      </c>
      <c r="F111" s="23" t="s">
        <v>1</v>
      </c>
      <c r="G111" s="23" t="s">
        <v>385</v>
      </c>
      <c r="H111" s="23" t="s">
        <v>4</v>
      </c>
      <c r="I111" s="3"/>
      <c r="J111" s="24" t="s">
        <v>5</v>
      </c>
      <c r="K111" s="62" t="str">
        <f>HYPERLINK("mailto:"&amp;VLOOKUP(L111,'CONCAT Codes'!$A$14:$G$26,5,FALSE)&amp;"?subject="&amp;_xlfn.CONCAT(C111," - APPLICANT for ",A111)&amp;"&amp;cc="&amp;'CONCAT Codes'!$A$32&amp;"&amp;body="&amp;D111&amp;"%0A%0APlease see my resume and bio for the above tour.","Click HERE to apply")</f>
        <v>Click HERE to apply</v>
      </c>
      <c r="L111" s="24" t="s">
        <v>52</v>
      </c>
    </row>
    <row r="112" spans="1:12" ht="54.65" customHeight="1">
      <c r="A112" s="1" t="s">
        <v>390</v>
      </c>
      <c r="B112" s="23" t="s">
        <v>55</v>
      </c>
      <c r="C112" s="23" t="s">
        <v>377</v>
      </c>
      <c r="D112" s="15" t="s">
        <v>391</v>
      </c>
      <c r="E112" s="24" t="s">
        <v>406</v>
      </c>
      <c r="F112" s="23" t="s">
        <v>1</v>
      </c>
      <c r="G112" s="23" t="s">
        <v>311</v>
      </c>
      <c r="H112" s="23" t="s">
        <v>4</v>
      </c>
      <c r="I112" s="3"/>
      <c r="J112" s="24" t="s">
        <v>5</v>
      </c>
      <c r="K112" s="62" t="str">
        <f>HYPERLINK("mailto:"&amp;VLOOKUP(L112,'CONCAT Codes'!$A$14:$G$26,5,FALSE)&amp;"?subject="&amp;_xlfn.CONCAT(C112," - APPLICANT for ",A112)&amp;"&amp;cc="&amp;'CONCAT Codes'!$A$32&amp;"&amp;body="&amp;D112&amp;"%0A%0APlease see my resume and bio for the above tour.","Click HERE to apply")</f>
        <v>Click HERE to apply</v>
      </c>
      <c r="L112" s="24" t="s">
        <v>52</v>
      </c>
    </row>
    <row r="113" spans="1:12" ht="54.65" customHeight="1">
      <c r="A113" s="1" t="s">
        <v>394</v>
      </c>
      <c r="B113" s="23" t="s">
        <v>55</v>
      </c>
      <c r="C113" s="23" t="s">
        <v>377</v>
      </c>
      <c r="D113" s="15" t="s">
        <v>395</v>
      </c>
      <c r="E113" s="24" t="s">
        <v>408</v>
      </c>
      <c r="F113" s="23" t="s">
        <v>1</v>
      </c>
      <c r="G113" s="23" t="s">
        <v>311</v>
      </c>
      <c r="H113" s="23" t="s">
        <v>4</v>
      </c>
      <c r="I113" s="3"/>
      <c r="J113" s="24" t="s">
        <v>5</v>
      </c>
      <c r="K113" s="62" t="str">
        <f>HYPERLINK("mailto:"&amp;VLOOKUP(L113,'CONCAT Codes'!$A$14:$G$26,5,FALSE)&amp;"?subject="&amp;_xlfn.CONCAT(C113," - APPLICANT for ",A113)&amp;"&amp;cc="&amp;'CONCAT Codes'!$A$32&amp;"&amp;body="&amp;D113&amp;"%0A%0APlease see my resume and bio for the above tour.","Click HERE to apply")</f>
        <v>Click HERE to apply</v>
      </c>
      <c r="L113" s="24" t="s">
        <v>52</v>
      </c>
    </row>
    <row r="114" spans="1:12" ht="54.65" customHeight="1">
      <c r="A114" s="1" t="s">
        <v>392</v>
      </c>
      <c r="B114" s="23" t="s">
        <v>55</v>
      </c>
      <c r="C114" s="23" t="s">
        <v>377</v>
      </c>
      <c r="D114" s="15" t="s">
        <v>393</v>
      </c>
      <c r="E114" s="24" t="s">
        <v>407</v>
      </c>
      <c r="F114" s="23" t="s">
        <v>1</v>
      </c>
      <c r="G114" s="23" t="s">
        <v>311</v>
      </c>
      <c r="H114" s="23" t="s">
        <v>4</v>
      </c>
      <c r="I114" s="3"/>
      <c r="J114" s="24" t="s">
        <v>5</v>
      </c>
      <c r="K114" s="62" t="str">
        <f>HYPERLINK("mailto:"&amp;VLOOKUP(L114,'CONCAT Codes'!$A$14:$G$26,5,FALSE)&amp;"?subject="&amp;_xlfn.CONCAT(C114," - APPLICANT for ",A114)&amp;"&amp;cc="&amp;'CONCAT Codes'!$A$32&amp;"&amp;body="&amp;D114&amp;"%0A%0APlease see my resume and bio for the above tour.","Click HERE to apply")</f>
        <v>Click HERE to apply</v>
      </c>
      <c r="L114" s="24" t="s">
        <v>52</v>
      </c>
    </row>
    <row r="115" spans="1:12" ht="54.65" customHeight="1">
      <c r="A115" s="1" t="s">
        <v>667</v>
      </c>
      <c r="B115" s="23" t="s">
        <v>6</v>
      </c>
      <c r="C115" s="23" t="s">
        <v>668</v>
      </c>
      <c r="D115" s="15" t="s">
        <v>669</v>
      </c>
      <c r="E115" s="24" t="s">
        <v>679</v>
      </c>
      <c r="F115" s="23" t="s">
        <v>1</v>
      </c>
      <c r="G115" s="23" t="s">
        <v>670</v>
      </c>
      <c r="H115" s="23" t="s">
        <v>4</v>
      </c>
      <c r="I115" s="3"/>
      <c r="J115" s="24" t="s">
        <v>5</v>
      </c>
      <c r="K115" s="62" t="str">
        <f>HYPERLINK("mailto:"&amp;VLOOKUP(L115,'CONCAT Codes'!$A$14:$G$26,5,FALSE)&amp;"?subject="&amp;_xlfn.CONCAT(C115," - APPLICANT for ",A115)&amp;"&amp;cc="&amp;'CONCAT Codes'!$A$32&amp;"&amp;body="&amp;D115&amp;"%0A%0APlease see my resume and bio for the above tour.","Click HERE to apply")</f>
        <v>Click HERE to apply</v>
      </c>
      <c r="L115" s="24" t="s">
        <v>52</v>
      </c>
    </row>
    <row r="116" spans="1:12" ht="54.65" customHeight="1">
      <c r="A116" s="1" t="s">
        <v>675</v>
      </c>
      <c r="B116" s="23" t="s">
        <v>6</v>
      </c>
      <c r="C116" s="23" t="s">
        <v>668</v>
      </c>
      <c r="D116" s="15" t="s">
        <v>676</v>
      </c>
      <c r="E116" s="24" t="s">
        <v>682</v>
      </c>
      <c r="F116" s="23" t="s">
        <v>1</v>
      </c>
      <c r="G116" s="23" t="s">
        <v>539</v>
      </c>
      <c r="H116" s="23" t="s">
        <v>4</v>
      </c>
      <c r="I116" s="3"/>
      <c r="J116" s="24" t="s">
        <v>5</v>
      </c>
      <c r="K116" s="62" t="str">
        <f>HYPERLINK("mailto:"&amp;VLOOKUP(L116,'CONCAT Codes'!$A$14:$G$26,5,FALSE)&amp;"?subject="&amp;_xlfn.CONCAT(C116," - APPLICANT for ",A116)&amp;"&amp;cc="&amp;'CONCAT Codes'!$A$32&amp;"&amp;body="&amp;D116&amp;"%0A%0APlease see my resume and bio for the above tour.","Click HERE to apply")</f>
        <v>Click HERE to apply</v>
      </c>
      <c r="L116" s="24" t="s">
        <v>52</v>
      </c>
    </row>
    <row r="117" spans="1:12" ht="54.65" customHeight="1">
      <c r="A117" s="1" t="s">
        <v>684</v>
      </c>
      <c r="B117" s="23" t="s">
        <v>0</v>
      </c>
      <c r="C117" s="23" t="s">
        <v>158</v>
      </c>
      <c r="D117" s="15" t="s">
        <v>303</v>
      </c>
      <c r="E117" s="24" t="s">
        <v>700</v>
      </c>
      <c r="F117" s="23" t="s">
        <v>1</v>
      </c>
      <c r="G117" s="23" t="s">
        <v>43</v>
      </c>
      <c r="H117" s="23" t="s">
        <v>685</v>
      </c>
      <c r="I117" s="3" t="s">
        <v>7</v>
      </c>
      <c r="J117" s="24" t="s">
        <v>3</v>
      </c>
      <c r="K117" s="62" t="str">
        <f>HYPERLINK("mailto:"&amp;VLOOKUP(L117,'CONCAT Codes'!$A$14:$G$26,5,FALSE)&amp;"?subject="&amp;_xlfn.CONCAT(C117," - APPLICANT for ",A117)&amp;"&amp;cc="&amp;'CONCAT Codes'!$A$32&amp;"&amp;body="&amp;D117&amp;"%0A%0APlease see my resume and bio for the above tour.","Click HERE to apply")</f>
        <v>Click HERE to apply</v>
      </c>
      <c r="L117" s="24" t="s">
        <v>235</v>
      </c>
    </row>
    <row r="118" spans="1:12" ht="54.65" customHeight="1">
      <c r="A118" s="1" t="s">
        <v>686</v>
      </c>
      <c r="B118" s="23" t="s">
        <v>347</v>
      </c>
      <c r="C118" s="23" t="s">
        <v>348</v>
      </c>
      <c r="D118" s="15" t="s">
        <v>687</v>
      </c>
      <c r="E118" s="24" t="s">
        <v>701</v>
      </c>
      <c r="F118" s="23" t="s">
        <v>26</v>
      </c>
      <c r="G118" s="23" t="s">
        <v>688</v>
      </c>
      <c r="H118" s="23" t="s">
        <v>155</v>
      </c>
      <c r="I118" s="3" t="s">
        <v>2</v>
      </c>
      <c r="J118" s="24" t="s">
        <v>3</v>
      </c>
      <c r="K118" s="62" t="str">
        <f>HYPERLINK("mailto:"&amp;VLOOKUP(L118,'CONCAT Codes'!$A$14:$G$26,5,FALSE)&amp;"?subject="&amp;_xlfn.CONCAT(C118," - APPLICANT for ",A118)&amp;"&amp;cc="&amp;'CONCAT Codes'!$A$32&amp;"&amp;body="&amp;D118&amp;"%0A%0APlease see my resume and bio for the above tour.","Click HERE to apply")</f>
        <v>Click HERE to apply</v>
      </c>
      <c r="L118" s="24" t="s">
        <v>49</v>
      </c>
    </row>
    <row r="119" spans="1:12" ht="54.65" customHeight="1">
      <c r="A119" s="1" t="s">
        <v>689</v>
      </c>
      <c r="B119" s="23" t="s">
        <v>0</v>
      </c>
      <c r="C119" s="23" t="s">
        <v>690</v>
      </c>
      <c r="D119" s="15" t="s">
        <v>691</v>
      </c>
      <c r="E119" s="24" t="s">
        <v>702</v>
      </c>
      <c r="F119" s="23" t="s">
        <v>16</v>
      </c>
      <c r="G119" s="23" t="s">
        <v>311</v>
      </c>
      <c r="H119" s="23" t="s">
        <v>692</v>
      </c>
      <c r="I119" s="3" t="s">
        <v>693</v>
      </c>
      <c r="J119" s="24" t="s">
        <v>3</v>
      </c>
      <c r="K119" s="62" t="str">
        <f>HYPERLINK("mailto:"&amp;VLOOKUP(L119,'CONCAT Codes'!$A$14:$G$26,5,FALSE)&amp;"?subject="&amp;_xlfn.CONCAT(C119," - APPLICANT for ",A119)&amp;"&amp;cc="&amp;'CONCAT Codes'!$A$32&amp;"&amp;body="&amp;D119&amp;"%0A%0APlease see my resume and bio for the above tour.","Click HERE to apply")</f>
        <v>Click HERE to apply</v>
      </c>
      <c r="L119" s="24" t="s">
        <v>235</v>
      </c>
    </row>
    <row r="120" spans="1:12" ht="54.65" customHeight="1">
      <c r="A120" s="1" t="s">
        <v>694</v>
      </c>
      <c r="B120" s="23" t="s">
        <v>0</v>
      </c>
      <c r="C120" s="23" t="s">
        <v>695</v>
      </c>
      <c r="D120" s="15" t="s">
        <v>696</v>
      </c>
      <c r="E120" s="24" t="s">
        <v>703</v>
      </c>
      <c r="F120" s="23" t="s">
        <v>26</v>
      </c>
      <c r="G120" s="23" t="s">
        <v>40</v>
      </c>
      <c r="H120" s="23" t="s">
        <v>697</v>
      </c>
      <c r="I120" s="3">
        <v>746</v>
      </c>
      <c r="J120" s="24" t="s">
        <v>698</v>
      </c>
      <c r="K120" s="62" t="str">
        <f>HYPERLINK("mailto:"&amp;VLOOKUP(L120,'CONCAT Codes'!$A$14:$G$26,5,FALSE)&amp;"?subject="&amp;_xlfn.CONCAT(C120," - APPLICANT for ",A120)&amp;"&amp;cc="&amp;'CONCAT Codes'!$A$32&amp;"&amp;body="&amp;D120&amp;"%0A%0APlease see my resume and bio for the above tour.","Click HERE to apply")</f>
        <v>Click HERE to apply</v>
      </c>
      <c r="L120" s="24" t="s">
        <v>235</v>
      </c>
    </row>
    <row r="121" spans="1:12" ht="54.65" customHeight="1">
      <c r="A121" s="1" t="s">
        <v>699</v>
      </c>
      <c r="B121" s="23" t="s">
        <v>0</v>
      </c>
      <c r="C121" s="23" t="s">
        <v>690</v>
      </c>
      <c r="D121" s="15" t="s">
        <v>303</v>
      </c>
      <c r="E121" s="24" t="s">
        <v>704</v>
      </c>
      <c r="F121" s="23" t="s">
        <v>26</v>
      </c>
      <c r="G121" s="23" t="s">
        <v>43</v>
      </c>
      <c r="H121" s="23" t="s">
        <v>697</v>
      </c>
      <c r="I121" s="3">
        <v>746</v>
      </c>
      <c r="J121" s="24" t="s">
        <v>698</v>
      </c>
      <c r="K121" s="62" t="str">
        <f>HYPERLINK("mailto:"&amp;VLOOKUP(L121,'CONCAT Codes'!$A$14:$G$26,5,FALSE)&amp;"?subject="&amp;_xlfn.CONCAT(C121," - APPLICANT for ",A121)&amp;"&amp;cc="&amp;'CONCAT Codes'!$A$32&amp;"&amp;body="&amp;D121&amp;"%0A%0APlease see my resume and bio for the above tour.","Click HERE to apply")</f>
        <v>Click HERE to apply</v>
      </c>
      <c r="L121" s="24" t="s">
        <v>235</v>
      </c>
    </row>
  </sheetData>
  <autoFilter ref="A1:L84" xr:uid="{00000000-0001-0000-0000-000000000000}">
    <sortState xmlns:xlrd2="http://schemas.microsoft.com/office/spreadsheetml/2017/richdata2" ref="A2:L117">
      <sortCondition ref="I1:I84"/>
    </sortState>
  </autoFilter>
  <sortState xmlns:xlrd2="http://schemas.microsoft.com/office/spreadsheetml/2017/richdata2" ref="A2:M24">
    <sortCondition ref="M2:M24"/>
    <sortCondition ref="B2:B24"/>
    <sortCondition ref="C2:C24"/>
  </sortState>
  <conditionalFormatting sqref="A1:A1048576">
    <cfRule type="duplicateValues" dxfId="38" priority="1"/>
  </conditionalFormatting>
  <conditionalFormatting sqref="K1:K1048576">
    <cfRule type="containsText" dxfId="37" priority="3"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L67"/>
  <sheetViews>
    <sheetView zoomScale="90" zoomScaleNormal="90" workbookViewId="0">
      <selection activeCell="E9" sqref="E9"/>
    </sheetView>
  </sheetViews>
  <sheetFormatPr defaultRowHeight="56.5" customHeight="1"/>
  <cols>
    <col min="1" max="1" width="12.453125" customWidth="1"/>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2" s="8" customFormat="1" ht="56.5" customHeight="1">
      <c r="A1" s="6" t="s">
        <v>22</v>
      </c>
      <c r="B1" s="7" t="s">
        <v>23</v>
      </c>
      <c r="C1" s="7" t="s">
        <v>24</v>
      </c>
      <c r="D1" s="6" t="s">
        <v>25</v>
      </c>
      <c r="E1" s="6" t="s">
        <v>21</v>
      </c>
      <c r="F1" s="7" t="s">
        <v>18</v>
      </c>
      <c r="G1" s="7" t="s">
        <v>19</v>
      </c>
      <c r="H1" s="7" t="s">
        <v>20</v>
      </c>
      <c r="I1" s="6" t="s">
        <v>45</v>
      </c>
      <c r="J1" s="7" t="s">
        <v>46</v>
      </c>
      <c r="K1" s="5" t="s">
        <v>27</v>
      </c>
      <c r="L1" s="7" t="s">
        <v>48</v>
      </c>
    </row>
    <row r="2" spans="1:12" s="25" customFormat="1" ht="54.65" customHeight="1">
      <c r="A2" s="1" t="s">
        <v>191</v>
      </c>
      <c r="B2" s="23" t="s">
        <v>6</v>
      </c>
      <c r="C2" s="23" t="s">
        <v>190</v>
      </c>
      <c r="D2" s="15" t="s">
        <v>192</v>
      </c>
      <c r="E2" s="24" t="s">
        <v>369</v>
      </c>
      <c r="F2" s="23" t="s">
        <v>26</v>
      </c>
      <c r="G2" s="23" t="s">
        <v>29</v>
      </c>
      <c r="H2" s="23" t="s">
        <v>36</v>
      </c>
      <c r="I2" s="3" t="s">
        <v>2</v>
      </c>
      <c r="J2" s="24" t="s">
        <v>3</v>
      </c>
      <c r="K2" s="62" t="str">
        <f>HYPERLINK("mailto:"&amp;VLOOKUP(L2,'CONCAT Codes'!$A$14:$G$26,5,FALSE)&amp;"?subject="&amp;_xlfn.CONCAT(C2," - APPLICANT for ",A2)&amp;"&amp;cc="&amp;'CONCAT Codes'!$A$32&amp;"&amp;body="&amp;D2&amp;"%0A%0APlease see my resume and bio for the above tour.","Click HERE to apply")</f>
        <v>Click HERE to apply</v>
      </c>
      <c r="L2" s="24" t="s">
        <v>296</v>
      </c>
    </row>
    <row r="3" spans="1:12" s="25" customFormat="1" ht="54.65" customHeight="1">
      <c r="A3" s="1" t="s">
        <v>217</v>
      </c>
      <c r="B3" s="23" t="s">
        <v>6</v>
      </c>
      <c r="C3" s="23" t="s">
        <v>190</v>
      </c>
      <c r="D3" s="15" t="s">
        <v>218</v>
      </c>
      <c r="E3" s="24" t="s">
        <v>370</v>
      </c>
      <c r="F3" s="23" t="s">
        <v>26</v>
      </c>
      <c r="G3" s="23" t="s">
        <v>29</v>
      </c>
      <c r="H3" s="23" t="s">
        <v>36</v>
      </c>
      <c r="I3" s="3" t="s">
        <v>2</v>
      </c>
      <c r="J3" s="24" t="s">
        <v>3</v>
      </c>
      <c r="K3" s="62" t="str">
        <f>HYPERLINK("mailto:"&amp;VLOOKUP(L3,'CONCAT Codes'!$A$14:$G$26,5,FALSE)&amp;"?subject="&amp;_xlfn.CONCAT(C3," - APPLICANT for ",A3)&amp;"&amp;cc="&amp;'CONCAT Codes'!$A$32&amp;"&amp;body="&amp;D3&amp;"%0A%0APlease see my resume and bio for the above tour.","Click HERE to apply")</f>
        <v>Click HERE to apply</v>
      </c>
      <c r="L3" s="24" t="s">
        <v>296</v>
      </c>
    </row>
    <row r="4" spans="1:12" s="25" customFormat="1" ht="56.5" customHeight="1">
      <c r="A4" s="1" t="s">
        <v>492</v>
      </c>
      <c r="B4" s="23" t="s">
        <v>41</v>
      </c>
      <c r="C4" s="23" t="s">
        <v>493</v>
      </c>
      <c r="D4" s="15" t="s">
        <v>494</v>
      </c>
      <c r="E4" s="24" t="s">
        <v>496</v>
      </c>
      <c r="F4" s="23" t="s">
        <v>1</v>
      </c>
      <c r="G4" s="23" t="s">
        <v>495</v>
      </c>
      <c r="H4" s="23" t="s">
        <v>160</v>
      </c>
      <c r="I4" s="3" t="s">
        <v>497</v>
      </c>
      <c r="J4" s="24" t="s">
        <v>3</v>
      </c>
      <c r="K4" s="62" t="str">
        <f>HYPERLINK("mailto:"&amp;VLOOKUP(L4,'CONCAT Codes'!$A$14:$G$26,5,FALSE)&amp;"?subject="&amp;_xlfn.CONCAT(C4," - APPLICANT for ",A4)&amp;"&amp;cc="&amp;'CONCAT Codes'!$A$32&amp;"&amp;body="&amp;D4&amp;"%0A%0APlease see my resume and bio for the above tour.","Click HERE to apply")</f>
        <v>Click HERE to apply</v>
      </c>
      <c r="L4" s="24" t="s">
        <v>54</v>
      </c>
    </row>
    <row r="5" spans="1:12" s="25" customFormat="1" ht="56.5" customHeight="1">
      <c r="A5" s="1" t="s">
        <v>330</v>
      </c>
      <c r="B5" s="23" t="s">
        <v>0</v>
      </c>
      <c r="C5" s="23" t="s">
        <v>158</v>
      </c>
      <c r="D5" s="15" t="s">
        <v>303</v>
      </c>
      <c r="E5" s="24" t="s">
        <v>333</v>
      </c>
      <c r="F5" s="23" t="s">
        <v>1</v>
      </c>
      <c r="G5" s="23" t="s">
        <v>28</v>
      </c>
      <c r="H5" s="23" t="s">
        <v>271</v>
      </c>
      <c r="I5" s="3" t="s">
        <v>13</v>
      </c>
      <c r="J5" s="24" t="s">
        <v>3</v>
      </c>
      <c r="K5" s="62" t="str">
        <f>HYPERLINK("mailto:"&amp;VLOOKUP(L5,'CONCAT Codes'!$A$14:$G$26,5,FALSE)&amp;"?subject="&amp;_xlfn.CONCAT(C5," - APPLICANT for ",A5)&amp;"&amp;cc="&amp;'CONCAT Codes'!$A$32&amp;"&amp;body="&amp;D5&amp;"%0A%0APlease see my resume and bio for the above tour.","Click HERE to apply")</f>
        <v>Click HERE to apply</v>
      </c>
      <c r="L5" s="24" t="s">
        <v>235</v>
      </c>
    </row>
    <row r="6" spans="1:12" s="25" customFormat="1" ht="56.5" customHeight="1">
      <c r="A6" s="1"/>
      <c r="B6" s="23"/>
      <c r="C6" s="23"/>
      <c r="D6" s="15"/>
      <c r="E6" s="24"/>
      <c r="F6" s="23"/>
      <c r="G6" s="23"/>
      <c r="H6" s="23"/>
      <c r="I6" s="3"/>
      <c r="J6" s="24"/>
      <c r="K6" s="62"/>
      <c r="L6" s="24"/>
    </row>
    <row r="7" spans="1:12" s="25" customFormat="1" ht="56.5" customHeight="1">
      <c r="A7" s="51"/>
      <c r="B7" s="52"/>
      <c r="C7" s="52"/>
      <c r="D7" s="51"/>
      <c r="E7" s="24"/>
      <c r="F7" s="24"/>
      <c r="G7" s="52"/>
      <c r="H7" s="52"/>
      <c r="I7" s="53"/>
      <c r="J7" s="52"/>
      <c r="K7" s="62"/>
      <c r="L7" s="52"/>
    </row>
    <row r="8" spans="1:12" s="25" customFormat="1" ht="56.5" customHeight="1">
      <c r="A8" s="51"/>
      <c r="B8" s="52"/>
      <c r="C8" s="52"/>
      <c r="D8" s="51"/>
      <c r="E8" s="24"/>
      <c r="F8" s="24"/>
      <c r="G8" s="52"/>
      <c r="H8" s="52"/>
      <c r="I8" s="53"/>
      <c r="J8" s="52"/>
      <c r="K8" s="62"/>
      <c r="L8" s="52"/>
    </row>
    <row r="9" spans="1:12" s="25" customFormat="1" ht="56.5" customHeight="1">
      <c r="A9" s="51"/>
      <c r="B9" s="52"/>
      <c r="C9" s="52"/>
      <c r="D9" s="51"/>
      <c r="E9" s="24"/>
      <c r="F9" s="24"/>
      <c r="G9" s="52"/>
      <c r="H9" s="52"/>
      <c r="I9" s="53"/>
      <c r="J9" s="52"/>
      <c r="K9" s="62"/>
      <c r="L9" s="52"/>
    </row>
    <row r="10" spans="1:12" s="25" customFormat="1" ht="56.5" customHeight="1">
      <c r="A10" s="1"/>
      <c r="B10" s="23"/>
      <c r="C10" s="23"/>
      <c r="D10" s="15"/>
      <c r="E10" s="24"/>
      <c r="F10" s="23"/>
      <c r="G10" s="23"/>
      <c r="H10" s="23"/>
      <c r="I10" s="3"/>
      <c r="J10" s="24"/>
      <c r="K10" s="62"/>
      <c r="L10" s="24"/>
    </row>
    <row r="11" spans="1:12" s="25" customFormat="1" ht="56.5" customHeight="1">
      <c r="A11" s="1"/>
      <c r="B11" s="23"/>
      <c r="C11" s="23"/>
      <c r="D11" s="15"/>
      <c r="E11" s="24"/>
      <c r="F11" s="23"/>
      <c r="G11" s="23"/>
      <c r="H11" s="23"/>
      <c r="I11" s="3"/>
      <c r="J11" s="24"/>
      <c r="K11" s="72"/>
      <c r="L11" s="24"/>
    </row>
    <row r="12" spans="1:12" s="25" customFormat="1" ht="56.5" customHeight="1">
      <c r="A12" s="76"/>
      <c r="B12" s="77"/>
      <c r="C12" s="77"/>
      <c r="D12" s="78"/>
      <c r="E12" s="79"/>
      <c r="F12" s="77"/>
      <c r="G12" s="77"/>
      <c r="H12" s="77"/>
      <c r="I12" s="80"/>
      <c r="J12" s="79"/>
      <c r="K12" s="81"/>
      <c r="L12" s="79"/>
    </row>
    <row r="13" spans="1:12" s="25" customFormat="1" ht="56.5" customHeight="1">
      <c r="A13" s="1"/>
      <c r="B13" s="23"/>
      <c r="C13" s="23"/>
      <c r="D13" s="15"/>
      <c r="E13" s="24"/>
      <c r="F13" s="23"/>
      <c r="G13" s="23"/>
      <c r="H13" s="23"/>
      <c r="I13" s="3"/>
      <c r="J13" s="24"/>
      <c r="K13" s="62"/>
      <c r="L13" s="24"/>
    </row>
    <row r="14" spans="1:12" s="25" customFormat="1" ht="56.5" customHeight="1">
      <c r="A14" s="1"/>
      <c r="B14" s="23"/>
      <c r="C14" s="23"/>
      <c r="D14" s="15"/>
      <c r="E14" s="24"/>
      <c r="F14" s="23"/>
      <c r="G14" s="23"/>
      <c r="H14" s="23"/>
      <c r="I14" s="3"/>
      <c r="J14" s="48"/>
      <c r="K14" s="58"/>
      <c r="L14" s="24"/>
    </row>
    <row r="15" spans="1:12" s="25" customFormat="1" ht="56.5" customHeight="1">
      <c r="A15" s="1"/>
      <c r="B15" s="23"/>
      <c r="C15" s="23"/>
      <c r="D15" s="1"/>
      <c r="E15" s="23"/>
      <c r="F15" s="23"/>
      <c r="G15" s="23"/>
      <c r="H15" s="23"/>
      <c r="I15" s="3"/>
      <c r="J15" s="48"/>
      <c r="K15" s="58"/>
      <c r="L15" s="24"/>
    </row>
    <row r="16" spans="1:12" s="25" customFormat="1" ht="56.5" customHeight="1">
      <c r="A16" s="1"/>
      <c r="B16" s="23"/>
      <c r="C16" s="23"/>
      <c r="D16" s="15"/>
      <c r="E16" s="24"/>
      <c r="F16" s="23"/>
      <c r="G16" s="23"/>
      <c r="H16" s="23"/>
      <c r="I16" s="3"/>
      <c r="J16" s="48"/>
      <c r="K16" s="58"/>
      <c r="L16" s="24"/>
    </row>
    <row r="17" spans="1:12" s="25" customFormat="1" ht="56.5" customHeight="1">
      <c r="A17" s="1"/>
      <c r="B17" s="23"/>
      <c r="C17" s="23"/>
      <c r="D17" s="15"/>
      <c r="E17" s="24"/>
      <c r="F17" s="23"/>
      <c r="G17" s="23"/>
      <c r="H17" s="23"/>
      <c r="I17" s="3"/>
      <c r="J17" s="48"/>
      <c r="K17" s="60"/>
      <c r="L17" s="24"/>
    </row>
    <row r="18" spans="1:12" s="25" customFormat="1" ht="56.5" customHeight="1">
      <c r="A18" s="1"/>
      <c r="B18" s="23"/>
      <c r="C18" s="23"/>
      <c r="D18" s="15"/>
      <c r="E18" s="24"/>
      <c r="F18" s="23"/>
      <c r="G18" s="23"/>
      <c r="H18" s="23"/>
      <c r="I18" s="3"/>
      <c r="J18" s="48"/>
      <c r="K18" s="58"/>
      <c r="L18" s="24"/>
    </row>
    <row r="19" spans="1:12" s="25" customFormat="1" ht="56.5" customHeight="1">
      <c r="A19" s="1"/>
      <c r="B19" s="23"/>
      <c r="C19" s="23"/>
      <c r="D19" s="15"/>
      <c r="E19" s="24"/>
      <c r="F19" s="23"/>
      <c r="G19" s="23"/>
      <c r="H19" s="23"/>
      <c r="I19" s="3"/>
      <c r="J19" s="48"/>
      <c r="K19" s="58"/>
      <c r="L19" s="24"/>
    </row>
    <row r="20" spans="1:12" s="25" customFormat="1" ht="56.5" customHeight="1">
      <c r="A20" s="1"/>
      <c r="B20" s="23"/>
      <c r="C20" s="23"/>
      <c r="D20" s="15"/>
      <c r="E20" s="24"/>
      <c r="F20" s="23"/>
      <c r="G20" s="23"/>
      <c r="H20" s="23"/>
      <c r="I20" s="3"/>
      <c r="J20" s="48"/>
      <c r="K20" s="60"/>
      <c r="L20" s="24"/>
    </row>
    <row r="21" spans="1:12" s="25" customFormat="1" ht="56.5" customHeight="1">
      <c r="A21" s="1"/>
      <c r="B21" s="23"/>
      <c r="C21" s="23"/>
      <c r="D21" s="15"/>
      <c r="E21" s="24"/>
      <c r="F21" s="23"/>
      <c r="G21" s="23"/>
      <c r="H21" s="23"/>
      <c r="I21" s="3"/>
      <c r="J21" s="48"/>
      <c r="K21" s="58"/>
      <c r="L21" s="24"/>
    </row>
    <row r="22" spans="1:12" s="25" customFormat="1" ht="56.5" customHeight="1">
      <c r="A22" s="1"/>
      <c r="B22" s="23"/>
      <c r="C22" s="23"/>
      <c r="D22" s="15"/>
      <c r="E22" s="24"/>
      <c r="F22" s="23"/>
      <c r="G22" s="23"/>
      <c r="H22" s="23"/>
      <c r="I22" s="3"/>
      <c r="J22" s="48"/>
      <c r="K22" s="58"/>
      <c r="L22" s="24"/>
    </row>
    <row r="23" spans="1:12" s="25" customFormat="1" ht="56.5" customHeight="1">
      <c r="A23" s="1"/>
      <c r="B23" s="23"/>
      <c r="C23" s="23"/>
      <c r="D23" s="15"/>
      <c r="E23" s="24"/>
      <c r="F23" s="23"/>
      <c r="G23" s="23"/>
      <c r="H23" s="23"/>
      <c r="I23" s="3"/>
      <c r="J23" s="48"/>
      <c r="K23" s="58"/>
      <c r="L23" s="24"/>
    </row>
    <row r="24" spans="1:12" s="25" customFormat="1" ht="56.5" customHeight="1">
      <c r="A24" s="1"/>
      <c r="B24" s="23"/>
      <c r="C24" s="23"/>
      <c r="D24" s="15"/>
      <c r="E24" s="24"/>
      <c r="F24" s="23"/>
      <c r="G24" s="23"/>
      <c r="H24" s="23"/>
      <c r="I24" s="3"/>
      <c r="J24" s="48"/>
      <c r="K24" s="58"/>
      <c r="L24" s="24"/>
    </row>
    <row r="25" spans="1:12" s="25" customFormat="1" ht="56.5" customHeight="1">
      <c r="A25" s="1"/>
      <c r="B25" s="23"/>
      <c r="C25" s="23"/>
      <c r="D25" s="15"/>
      <c r="E25" s="24"/>
      <c r="F25" s="23"/>
      <c r="G25" s="23"/>
      <c r="H25" s="23"/>
      <c r="I25" s="3"/>
      <c r="J25" s="48"/>
      <c r="K25" s="58"/>
      <c r="L25" s="24"/>
    </row>
    <row r="26" spans="1:12" s="25" customFormat="1" ht="56.5" customHeight="1">
      <c r="A26" s="23"/>
      <c r="B26" s="23"/>
      <c r="C26" s="23"/>
      <c r="D26" s="1"/>
      <c r="E26" s="23"/>
      <c r="F26" s="24"/>
      <c r="G26" s="24"/>
      <c r="H26" s="24"/>
      <c r="I26" s="3"/>
      <c r="J26" s="48"/>
      <c r="K26" s="58"/>
      <c r="L26" s="24"/>
    </row>
    <row r="27" spans="1:12" s="25" customFormat="1" ht="56.5" customHeight="1">
      <c r="A27" s="1"/>
      <c r="B27" s="23"/>
      <c r="C27" s="23"/>
      <c r="D27" s="15"/>
      <c r="E27" s="24"/>
      <c r="F27" s="23"/>
      <c r="G27" s="23"/>
      <c r="H27" s="23"/>
      <c r="I27" s="3"/>
      <c r="J27" s="48"/>
      <c r="K27" s="60"/>
      <c r="L27" s="24"/>
    </row>
    <row r="28" spans="1:12" s="25" customFormat="1" ht="56.5" customHeight="1">
      <c r="A28" s="1"/>
      <c r="B28" s="23"/>
      <c r="C28" s="23"/>
      <c r="D28" s="15"/>
      <c r="E28" s="24"/>
      <c r="F28" s="23"/>
      <c r="G28" s="23"/>
      <c r="H28" s="23"/>
      <c r="I28" s="3"/>
      <c r="J28" s="48"/>
      <c r="K28" s="60"/>
      <c r="L28" s="24"/>
    </row>
    <row r="29" spans="1:12" s="25" customFormat="1" ht="56.5" customHeight="1">
      <c r="A29" s="1"/>
      <c r="B29" s="23"/>
      <c r="C29" s="23"/>
      <c r="D29" s="15"/>
      <c r="E29" s="24"/>
      <c r="F29" s="23"/>
      <c r="G29" s="23"/>
      <c r="H29" s="23"/>
      <c r="I29" s="3"/>
      <c r="J29" s="48"/>
      <c r="K29" s="60"/>
      <c r="L29" s="24"/>
    </row>
    <row r="30" spans="1:12" s="25" customFormat="1" ht="56.5" customHeight="1">
      <c r="A30" s="1"/>
      <c r="B30" s="23"/>
      <c r="C30" s="23"/>
      <c r="D30" s="15"/>
      <c r="E30" s="24"/>
      <c r="F30" s="23"/>
      <c r="G30" s="23"/>
      <c r="H30" s="23"/>
      <c r="I30" s="3"/>
      <c r="J30" s="48"/>
      <c r="K30" s="60"/>
      <c r="L30" s="24"/>
    </row>
    <row r="31" spans="1:12" s="25" customFormat="1" ht="56.5" customHeight="1">
      <c r="A31" s="1"/>
      <c r="B31" s="23"/>
      <c r="C31" s="23"/>
      <c r="D31" s="15"/>
      <c r="E31" s="24"/>
      <c r="F31" s="23"/>
      <c r="G31" s="23"/>
      <c r="H31" s="23"/>
      <c r="I31" s="3"/>
      <c r="J31" s="48"/>
      <c r="K31" s="60"/>
      <c r="L31" s="24"/>
    </row>
    <row r="32" spans="1:12" s="25" customFormat="1" ht="56.5" customHeight="1">
      <c r="A32" s="23"/>
      <c r="B32" s="23"/>
      <c r="C32" s="23"/>
      <c r="D32" s="1"/>
      <c r="E32" s="23"/>
      <c r="F32" s="24"/>
      <c r="G32" s="24"/>
      <c r="H32" s="24"/>
      <c r="I32" s="3"/>
      <c r="J32" s="48"/>
      <c r="K32" s="58"/>
      <c r="L32" s="24"/>
    </row>
    <row r="33" spans="1:12" s="25" customFormat="1" ht="54.65" customHeight="1">
      <c r="A33" s="1"/>
      <c r="B33" s="23"/>
      <c r="C33" s="23"/>
      <c r="D33" s="15"/>
      <c r="E33" s="24"/>
      <c r="F33" s="23"/>
      <c r="G33" s="23"/>
      <c r="H33" s="23"/>
      <c r="I33" s="3"/>
      <c r="J33" s="48"/>
      <c r="K33" s="60"/>
      <c r="L33" s="24"/>
    </row>
    <row r="34" spans="1:12" s="25" customFormat="1" ht="54.65" customHeight="1">
      <c r="A34" s="1"/>
      <c r="B34" s="23"/>
      <c r="C34" s="23"/>
      <c r="D34" s="15"/>
      <c r="E34" s="24"/>
      <c r="F34" s="23"/>
      <c r="G34" s="23"/>
      <c r="H34" s="23"/>
      <c r="I34" s="3"/>
      <c r="J34" s="48"/>
      <c r="K34" s="60"/>
      <c r="L34" s="24"/>
    </row>
    <row r="35" spans="1:12" s="25" customFormat="1" ht="54.65" customHeight="1">
      <c r="A35" s="1"/>
      <c r="B35" s="23"/>
      <c r="C35" s="23"/>
      <c r="D35" s="15"/>
      <c r="E35" s="24"/>
      <c r="F35" s="23"/>
      <c r="G35" s="23"/>
      <c r="H35" s="23"/>
      <c r="I35" s="3"/>
      <c r="J35" s="48"/>
      <c r="K35" s="60"/>
      <c r="L35" s="24"/>
    </row>
    <row r="36" spans="1:12" s="25" customFormat="1" ht="54.65" customHeight="1">
      <c r="A36" s="1"/>
      <c r="B36" s="23"/>
      <c r="C36" s="23"/>
      <c r="D36" s="15"/>
      <c r="E36" s="24"/>
      <c r="F36" s="23"/>
      <c r="G36" s="23"/>
      <c r="H36" s="23"/>
      <c r="I36" s="3"/>
      <c r="J36" s="48"/>
      <c r="K36" s="60"/>
      <c r="L36" s="24"/>
    </row>
    <row r="37" spans="1:12" s="25" customFormat="1" ht="54.65" customHeight="1">
      <c r="A37" s="1"/>
      <c r="B37" s="23"/>
      <c r="C37" s="23"/>
      <c r="D37" s="15"/>
      <c r="E37" s="24"/>
      <c r="F37" s="23"/>
      <c r="G37" s="23"/>
      <c r="H37" s="23"/>
      <c r="I37" s="3"/>
      <c r="J37" s="48"/>
      <c r="K37" s="60"/>
      <c r="L37" s="24"/>
    </row>
    <row r="38" spans="1:12" s="25" customFormat="1" ht="54.65" customHeight="1">
      <c r="A38" s="1"/>
      <c r="B38" s="23"/>
      <c r="C38" s="23"/>
      <c r="D38" s="15"/>
      <c r="E38" s="24"/>
      <c r="F38" s="23"/>
      <c r="G38" s="23"/>
      <c r="H38" s="23"/>
      <c r="I38" s="3"/>
      <c r="J38" s="48"/>
      <c r="K38" s="60"/>
      <c r="L38" s="24"/>
    </row>
    <row r="39" spans="1:12" s="25" customFormat="1" ht="54.65" customHeight="1">
      <c r="A39" s="1"/>
      <c r="B39" s="23"/>
      <c r="C39" s="23"/>
      <c r="D39" s="15"/>
      <c r="E39" s="24"/>
      <c r="F39" s="23"/>
      <c r="G39" s="23"/>
      <c r="H39" s="23"/>
      <c r="I39" s="3"/>
      <c r="J39" s="48"/>
      <c r="K39" s="60"/>
      <c r="L39" s="24"/>
    </row>
    <row r="40" spans="1:12" s="25" customFormat="1" ht="54.65" customHeight="1">
      <c r="A40" s="23"/>
      <c r="B40" s="23"/>
      <c r="C40" s="23"/>
      <c r="D40" s="1"/>
      <c r="E40" s="23"/>
      <c r="F40" s="24"/>
      <c r="G40" s="24"/>
      <c r="H40" s="24"/>
      <c r="I40" s="3"/>
      <c r="J40" s="48"/>
      <c r="K40" s="58"/>
      <c r="L40" s="24"/>
    </row>
    <row r="41" spans="1:12" s="25" customFormat="1" ht="54.65" customHeight="1">
      <c r="A41" s="1"/>
      <c r="B41" s="23"/>
      <c r="C41" s="23"/>
      <c r="D41" s="15"/>
      <c r="E41" s="24"/>
      <c r="F41" s="23"/>
      <c r="G41" s="23"/>
      <c r="H41" s="23"/>
      <c r="I41" s="3"/>
      <c r="J41" s="48"/>
      <c r="K41" s="58"/>
      <c r="L41" s="24"/>
    </row>
    <row r="42" spans="1:12" s="25" customFormat="1" ht="54.65" customHeight="1">
      <c r="A42" s="1"/>
      <c r="B42" s="23"/>
      <c r="C42" s="23"/>
      <c r="D42" s="15"/>
      <c r="E42" s="24"/>
      <c r="F42" s="23"/>
      <c r="G42" s="23"/>
      <c r="H42" s="23"/>
      <c r="I42" s="3"/>
      <c r="J42" s="48"/>
      <c r="K42" s="60"/>
      <c r="L42" s="24"/>
    </row>
    <row r="43" spans="1:12" s="25" customFormat="1" ht="54.65" customHeight="1">
      <c r="A43" s="1"/>
      <c r="B43" s="23"/>
      <c r="C43" s="23"/>
      <c r="D43" s="15"/>
      <c r="E43" s="54"/>
      <c r="F43" s="23"/>
      <c r="G43" s="23"/>
      <c r="H43" s="23"/>
      <c r="I43" s="3"/>
      <c r="J43" s="48"/>
      <c r="K43" s="58"/>
      <c r="L43" s="24"/>
    </row>
    <row r="44" spans="1:12" s="25" customFormat="1" ht="54.65" customHeight="1">
      <c r="A44" s="1"/>
      <c r="B44" s="23"/>
      <c r="C44" s="23"/>
      <c r="D44" s="15"/>
      <c r="E44" s="24"/>
      <c r="F44" s="23"/>
      <c r="G44" s="23"/>
      <c r="H44" s="23"/>
      <c r="I44" s="3"/>
      <c r="J44" s="48"/>
      <c r="K44" s="59"/>
      <c r="L44" s="24"/>
    </row>
    <row r="45" spans="1:12" s="25" customFormat="1" ht="54.65" customHeight="1">
      <c r="A45" s="1"/>
      <c r="B45" s="23"/>
      <c r="C45" s="23"/>
      <c r="D45" s="15"/>
      <c r="E45" s="24"/>
      <c r="F45" s="23"/>
      <c r="G45" s="23"/>
      <c r="H45" s="23"/>
      <c r="I45" s="3"/>
      <c r="J45" s="48"/>
      <c r="K45" s="59"/>
      <c r="L45" s="24"/>
    </row>
    <row r="46" spans="1:12" s="25" customFormat="1" ht="54.65" customHeight="1">
      <c r="A46" s="1"/>
      <c r="B46" s="23"/>
      <c r="C46" s="23"/>
      <c r="D46" s="15"/>
      <c r="E46" s="24"/>
      <c r="F46" s="23"/>
      <c r="G46" s="23"/>
      <c r="H46" s="23"/>
      <c r="I46" s="3"/>
      <c r="J46" s="48"/>
      <c r="K46" s="59"/>
      <c r="L46" s="24"/>
    </row>
    <row r="47" spans="1:12" s="25" customFormat="1" ht="54.65" customHeight="1">
      <c r="A47" s="1"/>
      <c r="B47" s="23"/>
      <c r="C47" s="23"/>
      <c r="D47" s="15"/>
      <c r="E47" s="24"/>
      <c r="F47" s="23"/>
      <c r="G47" s="23"/>
      <c r="H47" s="23"/>
      <c r="I47" s="3"/>
      <c r="J47" s="48"/>
      <c r="K47" s="59"/>
      <c r="L47" s="24"/>
    </row>
    <row r="48" spans="1:12" s="25" customFormat="1" ht="54.65" customHeight="1">
      <c r="A48" s="1"/>
      <c r="B48" s="23"/>
      <c r="C48" s="23"/>
      <c r="D48" s="15"/>
      <c r="E48" s="24"/>
      <c r="F48" s="23"/>
      <c r="G48" s="23"/>
      <c r="H48" s="23"/>
      <c r="I48" s="3"/>
      <c r="J48" s="48"/>
      <c r="K48" s="59"/>
      <c r="L48" s="24"/>
    </row>
    <row r="49" spans="1:12" s="25" customFormat="1" ht="54.65" customHeight="1">
      <c r="A49" s="1"/>
      <c r="B49" s="23"/>
      <c r="C49" s="23"/>
      <c r="D49" s="1"/>
      <c r="E49" s="23"/>
      <c r="F49" s="23"/>
      <c r="G49" s="23"/>
      <c r="H49" s="23"/>
      <c r="I49" s="3"/>
      <c r="J49" s="48"/>
      <c r="K49" s="59"/>
      <c r="L49" s="24"/>
    </row>
    <row r="50" spans="1:12" s="25" customFormat="1" ht="54.65" customHeight="1">
      <c r="A50" s="1"/>
      <c r="B50" s="23"/>
      <c r="C50" s="23"/>
      <c r="D50" s="1"/>
      <c r="E50" s="23"/>
      <c r="F50" s="23"/>
      <c r="G50" s="23"/>
      <c r="H50" s="23"/>
      <c r="I50" s="3"/>
      <c r="J50" s="48"/>
      <c r="K50" s="59"/>
      <c r="L50" s="24"/>
    </row>
    <row r="51" spans="1:12" s="25" customFormat="1" ht="54.65" customHeight="1">
      <c r="A51" s="1"/>
      <c r="B51" s="23"/>
      <c r="C51" s="23"/>
      <c r="D51" s="1"/>
      <c r="E51" s="23"/>
      <c r="F51" s="23"/>
      <c r="G51" s="23"/>
      <c r="H51" s="23"/>
      <c r="I51" s="3"/>
      <c r="J51" s="48"/>
      <c r="K51" s="59"/>
      <c r="L51" s="24"/>
    </row>
    <row r="52" spans="1:12" s="25" customFormat="1" ht="54.65" customHeight="1">
      <c r="A52" s="1"/>
      <c r="B52" s="23"/>
      <c r="C52" s="23"/>
      <c r="D52" s="15"/>
      <c r="E52" s="23"/>
      <c r="F52" s="24"/>
      <c r="G52" s="23"/>
      <c r="H52" s="23"/>
      <c r="I52" s="3"/>
      <c r="J52" s="48"/>
      <c r="K52" s="59"/>
      <c r="L52" s="24"/>
    </row>
    <row r="53" spans="1:12" s="25" customFormat="1" ht="54.65" customHeight="1">
      <c r="A53" s="1"/>
      <c r="B53" s="23"/>
      <c r="C53" s="23"/>
      <c r="D53" s="15"/>
      <c r="E53" s="24"/>
      <c r="F53" s="23"/>
      <c r="G53" s="23"/>
      <c r="H53" s="23"/>
      <c r="I53" s="3"/>
      <c r="J53" s="48"/>
      <c r="K53" s="59"/>
      <c r="L53" s="24"/>
    </row>
    <row r="54" spans="1:12" s="25" customFormat="1" ht="54.65" customHeight="1">
      <c r="A54" s="1"/>
      <c r="B54" s="23"/>
      <c r="C54" s="23"/>
      <c r="D54" s="15"/>
      <c r="E54" s="23"/>
      <c r="F54" s="24"/>
      <c r="G54" s="23"/>
      <c r="H54" s="23"/>
      <c r="I54" s="3"/>
      <c r="J54" s="48"/>
      <c r="K54" s="59"/>
      <c r="L54" s="24"/>
    </row>
    <row r="55" spans="1:12" s="25" customFormat="1" ht="54.65" customHeight="1">
      <c r="A55" s="1"/>
      <c r="B55" s="23"/>
      <c r="C55" s="23"/>
      <c r="D55" s="15"/>
      <c r="E55" s="24"/>
      <c r="F55" s="23"/>
      <c r="G55" s="23"/>
      <c r="H55" s="23"/>
      <c r="I55" s="3"/>
      <c r="J55" s="48"/>
      <c r="K55" s="59"/>
      <c r="L55" s="24"/>
    </row>
    <row r="56" spans="1:12" s="25" customFormat="1" ht="54.65" customHeight="1">
      <c r="A56" s="1"/>
      <c r="B56" s="23"/>
      <c r="C56" s="23"/>
      <c r="D56" s="15"/>
      <c r="E56" s="24"/>
      <c r="F56" s="23"/>
      <c r="G56" s="23"/>
      <c r="H56" s="23"/>
      <c r="I56" s="3"/>
      <c r="J56" s="48"/>
      <c r="K56" s="59"/>
      <c r="L56" s="24"/>
    </row>
    <row r="57" spans="1:12" s="25" customFormat="1" ht="54.65" customHeight="1">
      <c r="A57" s="1"/>
      <c r="B57" s="23"/>
      <c r="C57" s="23"/>
      <c r="D57" s="15"/>
      <c r="E57" s="24"/>
      <c r="F57" s="23"/>
      <c r="G57" s="23"/>
      <c r="H57" s="23"/>
      <c r="I57" s="3"/>
      <c r="J57" s="48"/>
      <c r="K57" s="59"/>
      <c r="L57" s="24"/>
    </row>
    <row r="58" spans="1:12" s="25" customFormat="1" ht="54.65" customHeight="1">
      <c r="A58" s="1"/>
      <c r="B58" s="23"/>
      <c r="C58" s="23"/>
      <c r="D58" s="15"/>
      <c r="E58" s="24"/>
      <c r="F58" s="23"/>
      <c r="G58" s="23"/>
      <c r="H58" s="23"/>
      <c r="I58" s="3"/>
      <c r="J58" s="48"/>
      <c r="K58" s="59"/>
      <c r="L58" s="24"/>
    </row>
    <row r="59" spans="1:12" s="25" customFormat="1" ht="54.65" customHeight="1">
      <c r="A59" s="1"/>
      <c r="B59" s="23"/>
      <c r="C59" s="23"/>
      <c r="D59" s="15"/>
      <c r="E59" s="24"/>
      <c r="F59" s="23"/>
      <c r="G59" s="23"/>
      <c r="H59" s="23"/>
      <c r="I59" s="3"/>
      <c r="J59" s="48"/>
      <c r="K59" s="59"/>
      <c r="L59" s="24"/>
    </row>
    <row r="60" spans="1:12" s="25" customFormat="1" ht="54.65" customHeight="1">
      <c r="A60" s="1"/>
      <c r="B60" s="23"/>
      <c r="C60" s="23"/>
      <c r="D60" s="15"/>
      <c r="E60" s="24"/>
      <c r="F60" s="23"/>
      <c r="G60" s="23"/>
      <c r="H60" s="23"/>
      <c r="I60" s="3"/>
      <c r="J60" s="48"/>
      <c r="K60" s="59"/>
      <c r="L60" s="24"/>
    </row>
    <row r="61" spans="1:12" s="25" customFormat="1" ht="54.65" customHeight="1">
      <c r="A61" s="1"/>
      <c r="B61" s="23"/>
      <c r="C61" s="23"/>
      <c r="D61" s="15"/>
      <c r="E61" s="24"/>
      <c r="F61" s="23"/>
      <c r="G61" s="23"/>
      <c r="H61" s="23"/>
      <c r="I61" s="3"/>
      <c r="J61" s="48"/>
      <c r="K61" s="59"/>
      <c r="L61" s="24"/>
    </row>
    <row r="62" spans="1:12" s="25" customFormat="1" ht="54.65" customHeight="1">
      <c r="A62" s="1"/>
      <c r="B62" s="23"/>
      <c r="C62" s="23"/>
      <c r="D62" s="15"/>
      <c r="E62" s="24"/>
      <c r="F62" s="23"/>
      <c r="G62" s="23"/>
      <c r="H62" s="23"/>
      <c r="I62" s="3"/>
      <c r="J62" s="48"/>
      <c r="K62" s="59"/>
      <c r="L62" s="24"/>
    </row>
    <row r="63" spans="1:12" s="25" customFormat="1" ht="54.65" customHeight="1">
      <c r="A63" s="1"/>
      <c r="B63" s="23"/>
      <c r="C63" s="23"/>
      <c r="D63" s="15"/>
      <c r="E63" s="24"/>
      <c r="F63" s="23"/>
      <c r="G63" s="23"/>
      <c r="H63" s="23"/>
      <c r="I63" s="3"/>
      <c r="J63" s="48"/>
      <c r="K63" s="59"/>
      <c r="L63" s="24"/>
    </row>
    <row r="64" spans="1:12" s="25" customFormat="1" ht="54.65" customHeight="1">
      <c r="A64" s="51"/>
      <c r="B64" s="52"/>
      <c r="C64" s="52"/>
      <c r="D64" s="51"/>
      <c r="E64" s="24"/>
      <c r="F64" s="52"/>
      <c r="G64" s="52"/>
      <c r="H64" s="52"/>
      <c r="I64" s="53"/>
      <c r="J64" s="55"/>
      <c r="K64" s="59"/>
      <c r="L64" s="52"/>
    </row>
    <row r="65" spans="1:12" s="25" customFormat="1" ht="54.65" customHeight="1">
      <c r="A65" s="23"/>
      <c r="B65" s="23"/>
      <c r="C65" s="23"/>
      <c r="D65" s="1"/>
      <c r="E65" s="23"/>
      <c r="F65" s="24"/>
      <c r="G65" s="24"/>
      <c r="H65" s="24"/>
      <c r="I65" s="3"/>
      <c r="J65" s="48"/>
      <c r="K65" s="59"/>
      <c r="L65" s="24"/>
    </row>
    <row r="66" spans="1:12" s="25" customFormat="1" ht="54.65" customHeight="1">
      <c r="A66" s="1"/>
      <c r="B66" s="23"/>
      <c r="C66" s="23"/>
      <c r="D66" s="15"/>
      <c r="E66" s="24"/>
      <c r="F66" s="23"/>
      <c r="G66" s="23"/>
      <c r="H66" s="23"/>
      <c r="I66" s="3"/>
      <c r="J66" s="48"/>
      <c r="K66" s="59"/>
      <c r="L66" s="24"/>
    </row>
    <row r="67" spans="1:12" s="25" customFormat="1" ht="54.65" customHeight="1">
      <c r="A67" s="1"/>
      <c r="B67" s="23"/>
      <c r="C67" s="23"/>
      <c r="D67" s="15"/>
      <c r="E67" s="24"/>
      <c r="F67" s="23"/>
      <c r="G67" s="23"/>
      <c r="H67" s="23"/>
      <c r="I67" s="3"/>
      <c r="J67" s="48"/>
      <c r="K67" s="59"/>
      <c r="L67" s="24"/>
    </row>
  </sheetData>
  <autoFilter ref="A1:M1" xr:uid="{B5FBFB39-075C-4F6B-9827-2D18833EDED2}">
    <sortState xmlns:xlrd2="http://schemas.microsoft.com/office/spreadsheetml/2017/richdata2" ref="A2:M11">
      <sortCondition ref="C1"/>
    </sortState>
  </autoFilter>
  <conditionalFormatting sqref="A1">
    <cfRule type="duplicateValues" dxfId="36" priority="698"/>
  </conditionalFormatting>
  <conditionalFormatting sqref="A6">
    <cfRule type="duplicateValues" dxfId="35" priority="19"/>
  </conditionalFormatting>
  <conditionalFormatting sqref="A7:A9">
    <cfRule type="duplicateValues" dxfId="34" priority="17"/>
  </conditionalFormatting>
  <conditionalFormatting sqref="A10">
    <cfRule type="duplicateValues" dxfId="33" priority="15"/>
  </conditionalFormatting>
  <conditionalFormatting sqref="A11">
    <cfRule type="duplicateValues" dxfId="32" priority="39"/>
  </conditionalFormatting>
  <conditionalFormatting sqref="A12">
    <cfRule type="duplicateValues" dxfId="31" priority="37"/>
  </conditionalFormatting>
  <conditionalFormatting sqref="A13">
    <cfRule type="duplicateValues" dxfId="30" priority="35"/>
  </conditionalFormatting>
  <conditionalFormatting sqref="A14:A17">
    <cfRule type="duplicateValues" dxfId="29" priority="328"/>
  </conditionalFormatting>
  <conditionalFormatting sqref="A18:A31">
    <cfRule type="duplicateValues" dxfId="28" priority="326"/>
  </conditionalFormatting>
  <conditionalFormatting sqref="A32">
    <cfRule type="duplicateValues" dxfId="27" priority="324"/>
  </conditionalFormatting>
  <conditionalFormatting sqref="A33:A35">
    <cfRule type="duplicateValues" dxfId="26" priority="322"/>
  </conditionalFormatting>
  <conditionalFormatting sqref="A36:A39">
    <cfRule type="duplicateValues" dxfId="25" priority="320"/>
  </conditionalFormatting>
  <conditionalFormatting sqref="A40:A43">
    <cfRule type="duplicateValues" dxfId="24" priority="318"/>
  </conditionalFormatting>
  <conditionalFormatting sqref="A44:A67">
    <cfRule type="duplicateValues" dxfId="23" priority="316"/>
  </conditionalFormatting>
  <conditionalFormatting sqref="A68:A1048576 A1">
    <cfRule type="duplicateValues" dxfId="22" priority="401"/>
  </conditionalFormatting>
  <conditionalFormatting sqref="K6:K67">
    <cfRule type="containsText" dxfId="21" priority="8" operator="containsText" text="Click HERE to apply">
      <formula>NOT(ISERROR(SEARCH("Click HERE to apply",K6)))</formula>
    </cfRule>
  </conditionalFormatting>
  <conditionalFormatting sqref="A2:A3">
    <cfRule type="duplicateValues" dxfId="20" priority="5"/>
  </conditionalFormatting>
  <conditionalFormatting sqref="K2:K3">
    <cfRule type="containsText" dxfId="19" priority="6" operator="containsText" text="Click HERE to apply">
      <formula>NOT(ISERROR(SEARCH("Click HERE to apply",K2)))</formula>
    </cfRule>
  </conditionalFormatting>
  <conditionalFormatting sqref="A4">
    <cfRule type="duplicateValues" dxfId="18" priority="3"/>
  </conditionalFormatting>
  <conditionalFormatting sqref="K4">
    <cfRule type="containsText" dxfId="17" priority="4" operator="containsText" text="Click HERE to apply">
      <formula>NOT(ISERROR(SEARCH("Click HERE to apply",K4)))</formula>
    </cfRule>
  </conditionalFormatting>
  <conditionalFormatting sqref="A5">
    <cfRule type="duplicateValues" dxfId="16" priority="1"/>
  </conditionalFormatting>
  <conditionalFormatting sqref="K5">
    <cfRule type="containsText" dxfId="15" priority="2" operator="containsText" text="Click HERE to apply">
      <formula>NOT(ISERROR(SEARCH("Click HERE to apply",K5)))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5"/>
  <sheetViews>
    <sheetView zoomScale="80" zoomScaleNormal="80" workbookViewId="0">
      <selection activeCell="A2" sqref="A2:L6"/>
    </sheetView>
  </sheetViews>
  <sheetFormatPr defaultRowHeight="165.65" customHeight="1"/>
  <cols>
    <col min="1" max="1" width="11.1796875" style="50" customWidth="1"/>
    <col min="2" max="2" width="26" customWidth="1"/>
    <col min="3" max="3" width="19.81640625" customWidth="1"/>
    <col min="4" max="4" width="33" customWidth="1"/>
    <col min="5" max="5" width="126.81640625" customWidth="1"/>
    <col min="6" max="6" width="11.1796875" customWidth="1"/>
    <col min="7" max="7" width="14.1796875" customWidth="1"/>
    <col min="8" max="8" width="14.54296875" customWidth="1"/>
    <col min="9" max="9" width="9.1796875" style="56"/>
    <col min="10" max="10" width="10.1796875" style="57" customWidth="1"/>
    <col min="11" max="11" width="19" customWidth="1"/>
    <col min="12" max="12" width="22.54296875"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7" t="s">
        <v>25</v>
      </c>
      <c r="E1" s="7" t="s">
        <v>21</v>
      </c>
      <c r="F1" s="7" t="s">
        <v>18</v>
      </c>
      <c r="G1" s="7" t="s">
        <v>19</v>
      </c>
      <c r="H1" s="7" t="s">
        <v>20</v>
      </c>
      <c r="I1" s="6" t="s">
        <v>45</v>
      </c>
      <c r="J1" s="7" t="s">
        <v>46</v>
      </c>
      <c r="K1" s="5" t="s">
        <v>27</v>
      </c>
      <c r="L1" s="7" t="s">
        <v>48</v>
      </c>
      <c r="N1" s="31" t="s">
        <v>75</v>
      </c>
      <c r="O1" s="26"/>
      <c r="P1" s="32" t="s">
        <v>88</v>
      </c>
      <c r="R1" s="32" t="s">
        <v>84</v>
      </c>
    </row>
    <row r="2" spans="1:18" ht="165" customHeight="1">
      <c r="A2" s="1" t="s">
        <v>684</v>
      </c>
      <c r="B2" s="23" t="s">
        <v>0</v>
      </c>
      <c r="C2" s="23" t="s">
        <v>158</v>
      </c>
      <c r="D2" s="15" t="s">
        <v>303</v>
      </c>
      <c r="E2" s="24" t="s">
        <v>700</v>
      </c>
      <c r="F2" s="23" t="s">
        <v>1</v>
      </c>
      <c r="G2" s="23" t="s">
        <v>43</v>
      </c>
      <c r="H2" s="23" t="s">
        <v>685</v>
      </c>
      <c r="I2" s="3" t="s">
        <v>7</v>
      </c>
      <c r="J2" s="24" t="s">
        <v>3</v>
      </c>
      <c r="K2" s="62" t="str">
        <f>HYPERLINK("mailto:"&amp;VLOOKUP(L2,'CONCAT Codes'!$A$14:$G$26,5,FALSE)&amp;"?subject="&amp;_xlfn.CONCAT(C2," - APPLICANT for ",A2)&amp;"&amp;cc="&amp;'CONCAT Codes'!$A$32&amp;"&amp;body="&amp;D2&amp;"%0A%0APlease see my resume and bio for the above tour.","Click HERE to apply")</f>
        <v>Click HERE to apply</v>
      </c>
      <c r="L2" s="24" t="s">
        <v>235</v>
      </c>
      <c r="M2" s="25"/>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Operations NCO 25-6637 &lt;/span&gt;&lt;/strong&gt;&lt;/h3&gt;
   &lt;/td&gt;
   &lt;td&gt;
   &lt;h4 style="text-align: right;"&gt;&lt;span style="color:#ffffff;"&gt; Army: E6:E7&lt;/span&gt;&lt;/h4&gt;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Seal Beach, CA&lt;br /&gt;
&lt;strong&gt;Agency:&lt;/strong&gt; Defense Logistics Agency&lt;strong&gt; Activity:&lt;/strong&gt; DLA Energy – Americas&lt;br /&gt;
&lt;strong&gt;Service:&lt;/strong&gt; Army&lt;strong&gt; Desired Grade:&lt;/strong&gt; E6:E7&lt;br /&gt;
&lt;br /&gt;
&lt;strong&gt;Tour Description:&lt;/strong&gt; 25-6637, Length 1 Year: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50 civilian and military personnel of DLA Energy Americas West enabling them to accomplish their core functions of providing critical energy support to Department of Defense and Whole of Government in the Western Hemisphere for Homeland Defense and Disaster Response. Provide Americas Command Group, Staff and Americas Regional Commands support for administrative and internal operations, as needed.  Manage all civilian coordination for staffing and submission of awards (Individual and Team Awards) and administrative actions as directed by Americas West Command Group (Commander and Deputy).  Manage the issue and recovery of building employee and visitor badges required for access to DLA Energy Americas West Building.  Maintain adequate administrative supplies in support of Americas West Command Group.  Assist the Americas West region in the coordination, staffing and responses for internal and external taskers and request for information.
Qualifications:  Applicants must submit the following documents in their application to be considered for the position; Enlisted Record Brief, Official Military Photo, Last three Military Evaluations, Physical Fitness Test, and Military Biography.</v>
      </c>
      <c r="R2" s="25" t="str">
        <f>_xlfn.CONCAT('CONCAT Codes'!$A$10,VLOOKUP(L2,'CONCAT Codes'!$A$14:$G$26,5,FALSE),'CONCAT Codes'!$B$10,'Tours Added'!A2," ",C2," ",D2," ",'CONCAT Codes'!$C$10,VLOOKUP(L2,'CONCAT Codes'!$A$14:$G$253,7,FALSE),'CONCAT Codes'!$D$10,VLOOKUP(L2,'CONCAT Codes'!$A$14:$G$26,6,FALSE))</f>
        <v>&lt;br /&gt; &lt;br /&gt; &lt;strong&gt;To apply, contact: &lt;a href="mailto:megan.h.spencer.mil@mail.mil?subject=Tour 25-6637 DLA Energy – Americas Operations NCO &amp;amp;cc=dfas.indianapolis-in.zh.mbx.pfi@mail.mil&amp;amp;body=Please find my resume and bio attached for consideration."&gt;TSgt Megan Spencer&lt;/a&gt;&lt;/strong&gt; - 317-435-2378</v>
      </c>
    </row>
    <row r="3" spans="1:18" ht="140.5" customHeight="1">
      <c r="A3" s="1" t="s">
        <v>686</v>
      </c>
      <c r="B3" s="23" t="s">
        <v>347</v>
      </c>
      <c r="C3" s="23" t="s">
        <v>348</v>
      </c>
      <c r="D3" s="15" t="s">
        <v>687</v>
      </c>
      <c r="E3" s="24" t="s">
        <v>701</v>
      </c>
      <c r="F3" s="23" t="s">
        <v>26</v>
      </c>
      <c r="G3" s="23" t="s">
        <v>688</v>
      </c>
      <c r="H3" s="23" t="s">
        <v>155</v>
      </c>
      <c r="I3" s="3" t="s">
        <v>2</v>
      </c>
      <c r="J3" s="24" t="s">
        <v>3</v>
      </c>
      <c r="K3" s="62" t="str">
        <f>HYPERLINK("mailto:"&amp;VLOOKUP(L3,'CONCAT Codes'!$A$14:$G$26,5,FALSE)&amp;"?subject="&amp;_xlfn.CONCAT(C3," - APPLICANT for ",A3)&amp;"&amp;cc="&amp;'CONCAT Codes'!$A$32&amp;"&amp;body="&amp;D3&amp;"%0A%0APlease see my resume and bio for the above tour.","Click HERE to apply")</f>
        <v>Click HERE to apply</v>
      </c>
      <c r="L3" s="24" t="s">
        <v>49</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Network Engineer 26-6247 &lt;/span&gt;&lt;/strong&gt;&lt;/h3&gt;
   &lt;/td&gt;
   &lt;td&gt;
   &lt;h4 style="text-align: right;"&gt;&lt;span style="color:#ffffff;"&gt; Army or Air Force: E4:E5:E6:E7:O1:O2:O3:W1:W2:W3&lt;/span&gt;&lt;/h4&gt;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Indianapolis, IN&lt;br /&gt;
&lt;strong&gt;Agency:&lt;/strong&gt; Naval Surface Warfare Center&lt;strong&gt; Activity:&lt;/strong&gt; NSWC-Crane Division-RDER&lt;br /&gt;
&lt;strong&gt;Service:&lt;/strong&gt; Army or Air Force&lt;strong&gt; Desired Grade:&lt;/strong&gt; E4:E5:E6:E7:O1:O2:O3:W1:W2:W3&lt;br /&gt;
&lt;br /&gt;
&lt;strong&gt;Tour Description:&lt;/strong&gt; 26-6247, Length 1 Year:
The Network Engineer plans, designs, and executes tactical network communications solutions in support of advanced experimentation and technology demonstration activities at Technology Readiness Levels. The engineer operates in dynamic, operationally representative environments to validate and mature near-production-ready communications systems prior to fielding or transition to program of record.
Develops and refines network architectures for tactical communications systems operating in contested, degraded, and operationally limited (CDO) environments. Produces network design documentation including topology diagrams, IP addressing schemes, frequency plans, link budgets, and interface control documents (ICDs). Translates operational requirements and mission threads into technical network designs that align with DoW architecture frameworks (e.g., DODAF, TOGAF).
Participates in the planning, coordination, and execution of experiments, field demonstrations, and limited user evaluations supporting TRL maturation. Develops test configurations, network baseline documentation, and technical execution plans. Establishes and operates tactical network nodes including routing, switching, software-defined networking (SDN), waveform integration, and cross-domain solutions in field and laboratory environments. Supports after-action reviews and contributes to data collection plans that assess system performance against key performance parameters (KPPs) and key system attributes (KSAs).
Integrates emerging tactical communications capabilities — including MANET radios, satellite communications (SATCOM), LTE/5G tactical systems, and software-defined radios (SDR) — into experimental network architectures. Ensures interoperability with existing command, control, communications, computers, and intelligence (C4I) infrastructure.
Qualifications:  In-depth knowledge of IP networking protocols (TCP/IP, OSPF, BGP, EIGRP, MPLS) and network security principles
Familiarity with tactical communications systems (e.g., WIN-T, JADC2-aligned architectures, Silvus, Persistent Systems, Harris/L3 waveforms, or equivalent)
Understanding of the DoW Technology Readiness Level framework and experimentation life cycle
Experience configuring and troubleshooting routers, switches, firewalls, and encryption devices (Type 1 preferred) in field environments</v>
      </c>
      <c r="R3" s="25" t="str">
        <f>_xlfn.CONCAT('CONCAT Codes'!$A$10,VLOOKUP(L3,'CONCAT Codes'!$A$14:$G$26,5,FALSE),'CONCAT Codes'!$B$10,'Tours Added'!A3," ",C3," ",D3," ",'CONCAT Codes'!$C$10,VLOOKUP(L3,'CONCAT Codes'!$A$14:$G$253,7,FALSE),'CONCAT Codes'!$D$10,VLOOKUP(L3,'CONCAT Codes'!$A$14:$G$26,6,FALSE))</f>
        <v>&lt;br /&gt; &lt;br /&gt; &lt;strong&gt;To apply, contact: &lt;a href="mailto:dennis.w.tallent.mil@mail.mil?subject=Tour 26-6247 NSWC-Crane Division-RDER Network Engineer &amp;amp;cc=dfas.indianapolis-in.zh.mbx.pfi@mail.mil&amp;amp;body=Please find my resume and bio attached for consideration."&gt;SMSgt Dennis Tallent&lt;/a&gt;&lt;/strong&gt; - 317-695-1372</v>
      </c>
    </row>
    <row r="4" spans="1:18" ht="142.4" customHeight="1">
      <c r="A4" s="1" t="s">
        <v>689</v>
      </c>
      <c r="B4" s="23" t="s">
        <v>0</v>
      </c>
      <c r="C4" s="23" t="s">
        <v>690</v>
      </c>
      <c r="D4" s="15" t="s">
        <v>691</v>
      </c>
      <c r="E4" s="24" t="s">
        <v>702</v>
      </c>
      <c r="F4" s="23" t="s">
        <v>16</v>
      </c>
      <c r="G4" s="23" t="s">
        <v>311</v>
      </c>
      <c r="H4" s="23" t="s">
        <v>692</v>
      </c>
      <c r="I4" s="3" t="s">
        <v>693</v>
      </c>
      <c r="J4" s="24" t="s">
        <v>3</v>
      </c>
      <c r="K4" s="62" t="str">
        <f>HYPERLINK("mailto:"&amp;VLOOKUP(L4,'CONCAT Codes'!$A$14:$G$26,5,FALSE)&amp;"?subject="&amp;_xlfn.CONCAT(C4," - APPLICANT for ",A4)&amp;"&amp;cc="&amp;'CONCAT Codes'!$A$32&amp;"&amp;body="&amp;D4&amp;"%0A%0APlease see my resume and bio for the above tour.","Click HERE to apply")</f>
        <v>Click HERE to apply</v>
      </c>
      <c r="L4" s="24" t="s">
        <v>235</v>
      </c>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Chief of Plans and Exercises 26-6248 &lt;/span&gt;&lt;/strong&gt;&lt;/h3&gt;
   &lt;/td&gt;
   &lt;td&gt;
   &lt;h4 style="text-align: right;"&gt;&lt;span style="color:#ffffff;"&gt; Air Force: O4:O5&lt;/span&gt;&lt;/h4&gt;
   &lt;/td&gt;
   &lt;th scope="col"&gt;&amp;nbsp;&lt;/th&gt;
  &lt;/tr&gt;
 &lt;/thead&gt;
&lt;/table&gt;'</v>
      </c>
      <c r="P4" s="26" t="str">
        <f>CONCATENATE('CONCAT Codes'!$A$6,'CONCAT Codes'!$B$6,'Tours Added'!H4,", ",'Tours Added'!I4,'CONCAT Codes'!C$6,B4,'CONCAT Codes'!$D$6,C4,'CONCAT Codes'!$E$6,F4,'CONCAT Codes'!$F$6,G4,'CONCAT Codes'!$G$6,'Tours Added'!E4)</f>
        <v>&lt;strong&gt; Location:&lt;/strong&gt; Pearl Harbor, HI&lt;br /&gt;
&lt;strong&gt;Agency:&lt;/strong&gt; Defense Logistics Agency&lt;strong&gt; Activity:&lt;/strong&gt; DLA Energy – Indo Pacific&lt;br /&gt;
&lt;strong&gt;Service:&lt;/strong&gt; Air Force&lt;strong&gt; Desired Grade:&lt;/strong&gt; O4:O5&lt;br /&gt;
&lt;br /&gt;
&lt;strong&gt;Tour Description:&lt;/strong&gt; 26-6248, Length 1 Year:
Directly responsible to the DLA Energy Indo-Pacific Integrator for the development/execution of DLA Energy Indo-Pacific Region Plans/Operations/Exercise support for INDOPACOM and Sub-Unified Commands/Joint Task Forces with the DLA Indo-Pacific Region Plans/Operations Subject Matter Experts and Liaison Officers, and in coordination with the DLA Energy Enterprise.  This is a joint critical billet requiring a joint specialty officer.  Directs joint service military and civilian personnel in deliberate planning of effective petroleum support in coordination with the Joint Logistics Enterprise (JLENT) comprised of the Combatant Command J4 Staff, Joint Service Component 4 Staffs, and Defense and Federal Agencies for peacetime and wartime operations, and the Chairman, Joint Chiefs of Staff (Tier-One) Exercises.  Partner with the appropriate JLENT staffs to aid in the development of Humanitarian Assistance and Disaster Relief (HA/DR) support planning, with applicable logistics annexes and logistics supportability analyses to ensure proper integration of information and synchronization of effort.  Integrally involved in all Joint and Combined warfighting exercises to coordinate the allocation of Energy resources and capabilities, where applicable, across the Indo-Pacific Region.  Works closely with the INDOPACOM Joint Petroleum Office to develop regional fuel infrastructure and product distribution plans.  Proactively monitor the dynamic operating environment to best align fuel support capabilities to meet INDOPACOM mission support requirements.  Promotes and oversees international bulk petroleum support agreements with foreign governments.
Qualifications:  Secret Clearance required; Top Secret Clearance w/ SCI desired.
AFSC: 21R4</v>
      </c>
      <c r="R4" s="25" t="str">
        <f>_xlfn.CONCAT('CONCAT Codes'!$A$10,VLOOKUP(L4,'CONCAT Codes'!$A$14:$G$26,5,FALSE),'CONCAT Codes'!$B$10,'Tours Added'!A4," ",C4," ",D4," ",'CONCAT Codes'!$C$10,VLOOKUP(L4,'CONCAT Codes'!$A$14:$G$253,7,FALSE),'CONCAT Codes'!$D$10,VLOOKUP(L4,'CONCAT Codes'!$A$14:$G$26,6,FALSE))</f>
        <v>&lt;br /&gt; &lt;br /&gt; &lt;strong&gt;To apply, contact: &lt;a href="mailto:megan.h.spencer.mil@mail.mil?subject=Tour 26-6248 DLA Energy – Indo Pacific Chief of Plans and Exercises &amp;amp;cc=dfas.indianapolis-in.zh.mbx.pfi@mail.mil&amp;amp;body=Please find my resume and bio attached for consideration."&gt;TSgt Megan Spencer&lt;/a&gt;&lt;/strong&gt; - 317-435-2378</v>
      </c>
    </row>
    <row r="5" spans="1:18" ht="90.65" customHeight="1">
      <c r="A5" s="1" t="s">
        <v>694</v>
      </c>
      <c r="B5" s="23" t="s">
        <v>0</v>
      </c>
      <c r="C5" s="23" t="s">
        <v>695</v>
      </c>
      <c r="D5" s="15" t="s">
        <v>696</v>
      </c>
      <c r="E5" s="24" t="s">
        <v>703</v>
      </c>
      <c r="F5" s="23" t="s">
        <v>26</v>
      </c>
      <c r="G5" s="23" t="s">
        <v>40</v>
      </c>
      <c r="H5" s="23" t="s">
        <v>697</v>
      </c>
      <c r="I5" s="3">
        <v>746</v>
      </c>
      <c r="J5" s="24" t="s">
        <v>698</v>
      </c>
      <c r="K5" s="62" t="str">
        <f>HYPERLINK("mailto:"&amp;VLOOKUP(L5,'CONCAT Codes'!$A$14:$G$26,5,FALSE)&amp;"?subject="&amp;_xlfn.CONCAT(C5," - APPLICANT for ",A5)&amp;"&amp;cc="&amp;'CONCAT Codes'!$A$32&amp;"&amp;body="&amp;D5&amp;"%0A%0APlease see my resume and bio for the above tour.","Click HERE to apply")</f>
        <v>Click HERE to apply</v>
      </c>
      <c r="L5" s="24" t="s">
        <v>235</v>
      </c>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Logistics Operations Officer 26-6249 &lt;/span&gt;&lt;/strong&gt;&lt;/h3&gt;
   &lt;/td&gt;
   &lt;td&gt;
   &lt;h4 style="text-align: right;"&gt;&lt;span style="color:#ffffff;"&gt; Army or Air Force: O4&lt;/span&gt;&lt;/h4&gt;
   &lt;/td&gt;
   &lt;th scope="col"&gt;&amp;nbsp;&lt;/th&gt;
  &lt;/tr&gt;
 &lt;/thead&gt;
&lt;/table&gt;'</v>
      </c>
      <c r="P5" s="26" t="str">
        <f>CONCATENATE('CONCAT Codes'!$A$6,'CONCAT Codes'!$B$6,'Tours Added'!H5,", ",'Tours Added'!I5,'CONCAT Codes'!C$6,B5,'CONCAT Codes'!$D$6,C5,'CONCAT Codes'!$E$6,F5,'CONCAT Codes'!$F$6,G5,'CONCAT Codes'!$G$6,'Tours Added'!E5)</f>
        <v>&lt;strong&gt; Location:&lt;/strong&gt; Camp Walker, 746&lt;br /&gt;
&lt;strong&gt;Agency:&lt;/strong&gt; Defense Logistics Agency&lt;strong&gt; Activity:&lt;/strong&gt; DLA - Indo-Pacific&lt;br /&gt;
&lt;strong&gt;Service:&lt;/strong&gt; Army or Air Force&lt;strong&gt; Desired Grade:&lt;/strong&gt; O4&lt;br /&gt;
&lt;br /&gt;
&lt;strong&gt;Tour Description:&lt;/strong&gt; 26-6249, Length 400 Days:
Oversees receipt, storage, transfer and dispensing of bulk fuel and petroleum products to 19 sites. Reporting and receiving information through Reporting Petroleum, Oils Lubricants (REPOPL).  Works closely with US Forces Korea (USFK) Sub-Area Petroleum Office-Korea to manage fuel flow throughout the Area of Responsibility (AOR). Manages and monitors contracts valued over $712 M. Responsible for managing different Military Support Agreements (MLSA) throughout the AOR. Incumbent participates in PACOM force flow and adaptive planning conferences as required. In coordination with USFK Petroleum Planner assisting to resolve OPLAN shortfalls limitations and other conditions that impact DLA Energy Korea ability to perform its wartime bulk petroleum logistics support mission. Conducts and evaluates its Wartime Host Nation Support Plan (WHNSP), petroleum contingency reports, Inventory Management Plan (IMP) and Bulk Petroleum Capabilities Report (POLCAP). Responsible for utilizing, updating and creating fuel modeling for supply chain analysis. Creates and manages reports and slides for the DLA Energy Korea Commander. Incumbent plans and executes contingency support operations utilizing a combination of commercial and military infrastructure in concert with Unified and Joint Commanders to deliver petroleum products to support land, air and sea operations of the military services as set forth in Joint Bulk Petroleum Doctrine (Joint Pub 4-03). The Operations Officer will establish reports on the success of such contracts actions or advise alternatives as appropriate. The Operations Officer is responsible for gathering, analyzing petroleum supply data, and preparing detailed daily reports for higher headquarters review. Serves as a Logistics Planner for contingencies and peacetime operations. Reviews frequently with State Department and foreign government officials throughout the region. Provide strict oversight and technical expertise in the support of requisitioning, transportation, storage, and distribution of petroleum products throughout the INDOPACOM AOR. Incumbent will assist representing the DLA Energy Korea Commander at industry conferences, meetings, and on committees/ task groups outside DLA Energy for fuel logistics and technical matters.
Qualifications:  Operations experience
Secret Clearance</v>
      </c>
      <c r="R5" s="25" t="str">
        <f>_xlfn.CONCAT('CONCAT Codes'!$A$10,VLOOKUP(L5,'CONCAT Codes'!$A$14:$G$26,5,FALSE),'CONCAT Codes'!$B$10,'Tours Added'!A5," ",C5," ",D5," ",'CONCAT Codes'!$C$10,VLOOKUP(L5,'CONCAT Codes'!$A$14:$G$253,7,FALSE),'CONCAT Codes'!$D$10,VLOOKUP(L5,'CONCAT Codes'!$A$14:$G$26,6,FALSE))</f>
        <v>&lt;br /&gt; &lt;br /&gt; &lt;strong&gt;To apply, contact: &lt;a href="mailto:megan.h.spencer.mil@mail.mil?subject=Tour 26-6249 DLA - Indo-Pacific Logistics Operations Officer &amp;amp;cc=dfas.indianapolis-in.zh.mbx.pfi@mail.mil&amp;amp;body=Please find my resume and bio attached for consideration."&gt;TSgt Megan Spencer&lt;/a&gt;&lt;/strong&gt; - 317-435-2378</v>
      </c>
    </row>
    <row r="6" spans="1:18" ht="165.65" customHeight="1">
      <c r="A6" s="1" t="s">
        <v>699</v>
      </c>
      <c r="B6" s="23" t="s">
        <v>0</v>
      </c>
      <c r="C6" s="23" t="s">
        <v>690</v>
      </c>
      <c r="D6" s="15" t="s">
        <v>303</v>
      </c>
      <c r="E6" s="24" t="s">
        <v>704</v>
      </c>
      <c r="F6" s="23" t="s">
        <v>26</v>
      </c>
      <c r="G6" s="23" t="s">
        <v>43</v>
      </c>
      <c r="H6" s="23" t="s">
        <v>697</v>
      </c>
      <c r="I6" s="3">
        <v>746</v>
      </c>
      <c r="J6" s="24" t="s">
        <v>698</v>
      </c>
      <c r="K6" s="62" t="str">
        <f>HYPERLINK("mailto:"&amp;VLOOKUP(L6,'CONCAT Codes'!$A$14:$G$26,5,FALSE)&amp;"?subject="&amp;_xlfn.CONCAT(C6," - APPLICANT for ",A6)&amp;"&amp;cc="&amp;'CONCAT Codes'!$A$32&amp;"&amp;body="&amp;D6&amp;"%0A%0APlease see my resume and bio for the above tour.","Click HERE to apply")</f>
        <v>Click HERE to apply</v>
      </c>
      <c r="L6" s="24" t="s">
        <v>235</v>
      </c>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Operations NCO 26-6250 &lt;/span&gt;&lt;/strong&gt;&lt;/h3&gt;
   &lt;/td&gt;
   &lt;td&gt;
   &lt;h4 style="text-align: right;"&gt;&lt;span style="color:#ffffff;"&gt; Army or Air Force: E6:E7&lt;/span&gt;&lt;/h4&gt;
   &lt;/td&gt;
   &lt;th scope="col"&gt;&amp;nbsp;&lt;/th&gt;
  &lt;/tr&gt;
 &lt;/thead&gt;
&lt;/table&gt;'</v>
      </c>
      <c r="P6" s="26" t="str">
        <f>CONCATENATE('CONCAT Codes'!$A$6,'CONCAT Codes'!$B$6,'Tours Added'!H6,", ",'Tours Added'!I6,'CONCAT Codes'!C$6,B6,'CONCAT Codes'!$D$6,C6,'CONCAT Codes'!$E$6,F6,'CONCAT Codes'!$F$6,G6,'CONCAT Codes'!$G$6,'Tours Added'!E6)</f>
        <v>&lt;strong&gt; Location:&lt;/strong&gt; Camp Walker, 746&lt;br /&gt;
&lt;strong&gt;Agency:&lt;/strong&gt; Defense Logistics Agency&lt;strong&gt; Activity:&lt;/strong&gt; DLA Energy – Indo Pacific&lt;br /&gt;
&lt;strong&gt;Service:&lt;/strong&gt; Army or Air Force&lt;strong&gt; Desired Grade:&lt;/strong&gt; E6:E7&lt;br /&gt;
&lt;br /&gt;
&lt;strong&gt;Tour Description:&lt;/strong&gt; 26-6250, Length 400 days:
Provides direct support to Energy Indo-Pacific Korea and assists Commander and Operations Officer in providing integrated material management in support to U.S. Forces Korea (USFK). Performs all aspects of the programming, forecasting, resource management, review and analysis function for Energy Indo-Pac Korea. Plans and conducts analysis in relation to the Energy Indo-Pac Korea program areas and determines the need for changes to processes in relation to the continuing change in mission and operational requirements. Establishes quantitative parameters for strategic energy initiative process execution, determines resource needs, evaluates impact of resource constraints, and recommends action for management approval. Assists with policy and guidance implementation for Energy Indo-Pac Korea. This involves coordination with DLA Energy-HQ and field counterparts.  Areas of responsibility include prioritization and coordination of efforts across Energy Indo-Pac Korea and the implementation of best practices. Assists with developing and integrating critical Class III bulk supply chain plans and facility capability models (Fuel Models) for Operational Plans (OPLANs) supporting US INDOPAC Command's (USINDOPACOM) strategic bulk petroleum requirements.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Assists with coordination implementation of Acquisition Cross Servicing Agreement (ACSA) and implementing arrangement for DLA Energy’s Fuel Exchange Agreement (FEA). Ensures support for multiple civilian and military agencies to include USINDOPACOM, service component commands, multiple JTFs, and DoD agencies, as required. Prepares and presents briefings of Energy Indo-Pac Korea’s status, progress and mission. This involves applying administrative and technical procedures, methods, and techniques supporting Energy Indo-Pac Korea operations and program management. Assists staff members in the conduct of assigned programs and functions, and programs that require extensive research. Independently evaluates DoD/DLA policy and procedural changes that impact the mission. Perform other duties as assigned.
Qualifications:  Operations and/or petroleum operations skill sets
Secret Clearance
MOS 92F, AFSC 2F0X1</v>
      </c>
      <c r="R6" s="25" t="str">
        <f>_xlfn.CONCAT('CONCAT Codes'!$A$10,VLOOKUP(L6,'CONCAT Codes'!$A$14:$G$26,5,FALSE),'CONCAT Codes'!$B$10,'Tours Added'!A6," ",C6," ",D6," ",'CONCAT Codes'!$C$10,VLOOKUP(L6,'CONCAT Codes'!$A$14:$G$253,7,FALSE),'CONCAT Codes'!$D$10,VLOOKUP(L6,'CONCAT Codes'!$A$14:$G$26,6,FALSE))</f>
        <v>&lt;br /&gt; &lt;br /&gt; &lt;strong&gt;To apply, contact: &lt;a href="mailto:megan.h.spencer.mil@mail.mil?subject=Tour 26-6250 DLA Energy – Indo Pacific Operations NCO &amp;amp;cc=dfas.indianapolis-in.zh.mbx.pfi@mail.mil&amp;amp;body=Please find my resume and bio attached for consideration."&gt;TSgt Megan Spencer&lt;/a&gt;&lt;/strong&gt; - 317-435-2378</v>
      </c>
    </row>
    <row r="7" spans="1:18" ht="165.65" customHeight="1">
      <c r="A7" s="1"/>
      <c r="B7" s="23"/>
      <c r="C7" s="23"/>
      <c r="D7" s="15"/>
      <c r="E7" s="24"/>
      <c r="F7" s="23"/>
      <c r="G7" s="23"/>
      <c r="H7" s="23"/>
      <c r="I7" s="3"/>
      <c r="J7" s="24"/>
      <c r="K7" s="62"/>
      <c r="L7" s="24"/>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7" s="26" t="str">
        <f>CONCATENATE('CONCAT Codes'!$A$6,'CONCAT Codes'!$B$6,'Tours Added'!H7,", ",'Tours Added'!I7,'CONCAT Codes'!C$6,B7,'CONCAT Codes'!$D$6,C7,'CONCAT Codes'!$E$6,F7,'CONCAT Codes'!$F$6,G7,'CONCAT Codes'!$G$6,'Tours Added'!E7)</f>
        <v xml:space="preserve">&lt;strong&gt; Location:&lt;/strong&gt; , &lt;br /&gt;
&lt;strong&gt;Agency:&lt;/strong&gt; &lt;strong&gt; Activity:&lt;/strong&gt; &lt;br /&gt;
&lt;strong&gt;Service:&lt;/strong&gt; &lt;strong&gt; Desired Grade:&lt;/strong&gt; &lt;br /&gt;
&lt;br /&gt;
&lt;strong&gt;Tour Description:&lt;/strong&gt; </v>
      </c>
      <c r="R7" s="25" t="e">
        <f>_xlfn.CONCAT('CONCAT Codes'!$A$10,VLOOKUP(L7,'CONCAT Codes'!$A$14:$G$26,5,FALSE),'CONCAT Codes'!$B$10,'Tours Added'!A7," ",C7," ",D7," ",'CONCAT Codes'!$C$10,VLOOKUP(L7,'CONCAT Codes'!$A$14:$G$253,7,FALSE),'CONCAT Codes'!$D$10,VLOOKUP(L7,'CONCAT Codes'!$A$14:$G$26,6,FALSE))</f>
        <v>#N/A</v>
      </c>
    </row>
    <row r="8" spans="1:18" ht="165.65" customHeight="1">
      <c r="A8" s="1"/>
      <c r="B8" s="23"/>
      <c r="C8" s="23"/>
      <c r="D8" s="15"/>
      <c r="E8" s="24"/>
      <c r="F8" s="23"/>
      <c r="G8" s="23"/>
      <c r="H8" s="23"/>
      <c r="I8" s="3"/>
      <c r="J8" s="24"/>
      <c r="K8" s="62"/>
      <c r="L8" s="24"/>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8" s="26" t="str">
        <f>CONCATENATE('CONCAT Codes'!$A$6,'CONCAT Codes'!$B$6,'Tours Added'!H8,", ",'Tours Added'!I8,'CONCAT Codes'!C$6,B8,'CONCAT Codes'!$D$6,C8,'CONCAT Codes'!$E$6,F8,'CONCAT Codes'!$F$6,G8,'CONCAT Codes'!$G$6,'Tours Added'!E8)</f>
        <v xml:space="preserve">&lt;strong&gt; Location:&lt;/strong&gt; , &lt;br /&gt;
&lt;strong&gt;Agency:&lt;/strong&gt; &lt;strong&gt; Activity:&lt;/strong&gt; &lt;br /&gt;
&lt;strong&gt;Service:&lt;/strong&gt; &lt;strong&gt; Desired Grade:&lt;/strong&gt; &lt;br /&gt;
&lt;br /&gt;
&lt;strong&gt;Tour Description:&lt;/strong&gt; </v>
      </c>
      <c r="R8" s="25" t="e">
        <f>_xlfn.CONCAT('CONCAT Codes'!$A$10,VLOOKUP(L8,'CONCAT Codes'!$A$14:$G$26,5,FALSE),'CONCAT Codes'!$B$10,'Tours Added'!A8," ",C8," ",D8," ",'CONCAT Codes'!$C$10,VLOOKUP(L8,'CONCAT Codes'!$A$14:$G$253,7,FALSE),'CONCAT Codes'!$D$10,VLOOKUP(L8,'CONCAT Codes'!$A$14:$G$26,6,FALSE))</f>
        <v>#N/A</v>
      </c>
    </row>
    <row r="9" spans="1:18" ht="165.65" customHeight="1">
      <c r="A9" s="1"/>
      <c r="B9" s="23"/>
      <c r="C9" s="23"/>
      <c r="D9" s="82"/>
      <c r="E9" s="24"/>
      <c r="F9" s="23"/>
      <c r="G9" s="23"/>
      <c r="H9" s="23"/>
      <c r="I9" s="3"/>
      <c r="J9" s="24"/>
      <c r="K9" s="62"/>
      <c r="L9" s="24"/>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65" customHeight="1">
      <c r="A10" s="1"/>
      <c r="B10" s="23"/>
      <c r="C10" s="23"/>
      <c r="D10" s="82"/>
      <c r="E10" s="24"/>
      <c r="F10" s="23"/>
      <c r="G10" s="23"/>
      <c r="H10" s="23"/>
      <c r="I10" s="3"/>
      <c r="J10" s="24"/>
      <c r="K10" s="62"/>
      <c r="L10" s="24"/>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65" customHeight="1">
      <c r="A11" s="1"/>
      <c r="B11" s="23"/>
      <c r="C11" s="23"/>
      <c r="D11" s="82"/>
      <c r="E11" s="24"/>
      <c r="F11" s="23"/>
      <c r="G11" s="23"/>
      <c r="H11" s="23"/>
      <c r="I11" s="3"/>
      <c r="J11" s="24"/>
      <c r="K11" s="62"/>
      <c r="L11" s="24"/>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65" customHeight="1">
      <c r="A12" s="1"/>
      <c r="B12" s="23"/>
      <c r="C12" s="23"/>
      <c r="D12" s="82"/>
      <c r="E12" s="24"/>
      <c r="F12" s="23"/>
      <c r="G12" s="23"/>
      <c r="H12" s="23"/>
      <c r="I12" s="3"/>
      <c r="J12" s="24"/>
      <c r="K12" s="62"/>
      <c r="L12" s="24"/>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65" customHeight="1">
      <c r="A13" s="1"/>
      <c r="B13" s="23"/>
      <c r="C13" s="23"/>
      <c r="D13" s="82"/>
      <c r="E13" s="24"/>
      <c r="F13" s="23"/>
      <c r="G13" s="23"/>
      <c r="H13" s="23"/>
      <c r="I13" s="3"/>
      <c r="J13" s="24"/>
      <c r="K13" s="62"/>
      <c r="L13" s="24"/>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65" customHeight="1">
      <c r="A14" s="1"/>
      <c r="B14" s="23"/>
      <c r="C14" s="23"/>
      <c r="D14" s="82"/>
      <c r="E14" s="24"/>
      <c r="F14" s="23"/>
      <c r="G14" s="23"/>
      <c r="H14" s="23"/>
      <c r="I14" s="3"/>
      <c r="J14" s="24"/>
      <c r="K14" s="62"/>
      <c r="L14" s="24"/>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65" customHeight="1">
      <c r="A15" s="1"/>
      <c r="B15" s="23"/>
      <c r="C15" s="23"/>
      <c r="D15" s="82"/>
      <c r="E15" s="24"/>
      <c r="F15" s="23"/>
      <c r="G15" s="23"/>
      <c r="H15" s="23"/>
      <c r="I15" s="3"/>
      <c r="J15" s="24"/>
      <c r="K15" s="62"/>
      <c r="L15" s="24"/>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65" customHeight="1">
      <c r="A16" s="1"/>
      <c r="B16" s="23"/>
      <c r="C16" s="23"/>
      <c r="D16" s="82"/>
      <c r="E16" s="24"/>
      <c r="F16" s="23"/>
      <c r="G16" s="23"/>
      <c r="H16" s="23"/>
      <c r="I16" s="3"/>
      <c r="J16" s="24"/>
      <c r="K16" s="62"/>
      <c r="L16" s="24"/>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65" customHeight="1">
      <c r="A17" s="1"/>
      <c r="B17" s="23"/>
      <c r="C17" s="23"/>
      <c r="D17" s="82"/>
      <c r="E17" s="24"/>
      <c r="F17" s="23"/>
      <c r="G17" s="23"/>
      <c r="H17" s="23"/>
      <c r="I17" s="3"/>
      <c r="J17" s="24"/>
      <c r="K17" s="62"/>
      <c r="L17" s="24"/>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65" customHeight="1">
      <c r="A18" s="1"/>
      <c r="B18" s="23"/>
      <c r="C18" s="23"/>
      <c r="D18" s="82"/>
      <c r="E18" s="24"/>
      <c r="F18" s="23"/>
      <c r="G18" s="23"/>
      <c r="H18" s="23"/>
      <c r="I18" s="3"/>
      <c r="J18" s="24"/>
      <c r="K18" s="62"/>
      <c r="L18" s="24"/>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65" customHeight="1">
      <c r="A19" s="1"/>
      <c r="B19" s="23"/>
      <c r="C19" s="23"/>
      <c r="D19" s="82"/>
      <c r="E19" s="24"/>
      <c r="F19" s="23"/>
      <c r="G19" s="23"/>
      <c r="H19" s="23"/>
      <c r="I19" s="3"/>
      <c r="J19" s="24"/>
      <c r="K19" s="62"/>
      <c r="L19" s="24"/>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65" customHeight="1">
      <c r="A20" s="1"/>
      <c r="B20" s="23"/>
      <c r="C20" s="23"/>
      <c r="D20" s="82"/>
      <c r="E20" s="24"/>
      <c r="F20" s="23"/>
      <c r="G20" s="23"/>
      <c r="H20" s="23"/>
      <c r="I20" s="3"/>
      <c r="J20" s="24"/>
      <c r="K20" s="62"/>
      <c r="L20" s="24"/>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65" customHeight="1">
      <c r="A21" s="1"/>
      <c r="B21" s="23"/>
      <c r="C21" s="23"/>
      <c r="D21" s="82"/>
      <c r="E21" s="24"/>
      <c r="F21" s="23"/>
      <c r="G21" s="23"/>
      <c r="H21" s="23"/>
      <c r="I21" s="3"/>
      <c r="J21" s="24"/>
      <c r="K21" s="62"/>
      <c r="L21" s="24"/>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65" customHeight="1">
      <c r="A22" s="1"/>
      <c r="B22" s="23"/>
      <c r="C22" s="23"/>
      <c r="D22" s="82"/>
      <c r="E22" s="24"/>
      <c r="F22" s="23"/>
      <c r="G22" s="23"/>
      <c r="H22" s="23"/>
      <c r="I22" s="3"/>
      <c r="J22" s="48"/>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65" customHeight="1">
      <c r="A23" s="1"/>
      <c r="B23" s="23"/>
      <c r="C23" s="23"/>
      <c r="D23" s="82"/>
      <c r="E23" s="24"/>
      <c r="F23" s="23"/>
      <c r="G23" s="23"/>
      <c r="H23" s="23"/>
      <c r="I23" s="3"/>
      <c r="J23" s="48"/>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65" customHeight="1">
      <c r="A24" s="1"/>
      <c r="B24" s="23"/>
      <c r="C24" s="23"/>
      <c r="D24" s="82"/>
      <c r="E24" s="24"/>
      <c r="F24" s="23"/>
      <c r="G24" s="23"/>
      <c r="H24" s="23"/>
      <c r="I24" s="3"/>
      <c r="J24" s="48"/>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65" customHeight="1">
      <c r="A25" s="1"/>
      <c r="B25" s="23"/>
      <c r="C25" s="23"/>
      <c r="D25" s="82"/>
      <c r="E25" s="24"/>
      <c r="F25" s="23"/>
      <c r="G25" s="23"/>
      <c r="H25" s="23"/>
      <c r="I25" s="3"/>
      <c r="J25" s="48"/>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4" priority="203"/>
  </conditionalFormatting>
  <conditionalFormatting sqref="A7:A8">
    <cfRule type="duplicateValues" dxfId="13" priority="5"/>
  </conditionalFormatting>
  <conditionalFormatting sqref="A9:A21">
    <cfRule type="duplicateValues" dxfId="12" priority="15"/>
  </conditionalFormatting>
  <conditionalFormatting sqref="A22:A25">
    <cfRule type="duplicateValues" dxfId="11" priority="109"/>
  </conditionalFormatting>
  <conditionalFormatting sqref="A26:A1048576 A1">
    <cfRule type="duplicateValues" dxfId="10" priority="249"/>
  </conditionalFormatting>
  <conditionalFormatting sqref="K7:K21">
    <cfRule type="containsText" dxfId="9" priority="6" operator="containsText" text="Click HERE to apply">
      <formula>NOT(ISERROR(SEARCH("Click HERE to apply",K7)))</formula>
    </cfRule>
  </conditionalFormatting>
  <conditionalFormatting sqref="A2:A6">
    <cfRule type="duplicateValues" dxfId="1" priority="1"/>
  </conditionalFormatting>
  <conditionalFormatting sqref="K2:K6">
    <cfRule type="containsText" dxfId="0" priority="2"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3"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85" t="s">
        <v>74</v>
      </c>
      <c r="B1" s="85"/>
      <c r="C1" s="85"/>
    </row>
    <row r="2" spans="1:12" s="34" customFormat="1" ht="145">
      <c r="A2" s="33" t="s">
        <v>73</v>
      </c>
      <c r="B2" s="33" t="s">
        <v>72</v>
      </c>
      <c r="C2" s="33" t="s">
        <v>71</v>
      </c>
    </row>
    <row r="5" spans="1:12" s="29" customFormat="1">
      <c r="A5" s="28" t="s">
        <v>76</v>
      </c>
    </row>
    <row r="6" spans="1:12" s="39" customFormat="1" ht="70">
      <c r="A6" s="35"/>
      <c r="B6" s="35" t="s">
        <v>146</v>
      </c>
      <c r="C6" s="36" t="s">
        <v>78</v>
      </c>
      <c r="D6" s="35" t="s">
        <v>77</v>
      </c>
      <c r="E6" s="36" t="s">
        <v>79</v>
      </c>
      <c r="F6" s="35" t="s">
        <v>80</v>
      </c>
      <c r="G6" s="36" t="s">
        <v>81</v>
      </c>
      <c r="H6" s="36" t="s">
        <v>82</v>
      </c>
      <c r="I6" s="36" t="s">
        <v>83</v>
      </c>
      <c r="J6" s="35" t="s">
        <v>85</v>
      </c>
      <c r="K6" s="37" t="s">
        <v>86</v>
      </c>
      <c r="L6" s="38" t="s">
        <v>87</v>
      </c>
    </row>
    <row r="7" spans="1:12" s="27" customFormat="1">
      <c r="A7" s="44"/>
      <c r="B7" s="44"/>
      <c r="C7" s="45"/>
      <c r="D7" s="44"/>
      <c r="E7" s="45"/>
      <c r="F7" s="44"/>
      <c r="G7" s="45"/>
      <c r="H7" s="45"/>
      <c r="I7" s="45"/>
      <c r="J7" s="44"/>
      <c r="K7" s="46"/>
      <c r="L7" s="47"/>
    </row>
    <row r="8" spans="1:12" s="27" customFormat="1">
      <c r="A8" s="44"/>
      <c r="B8" s="44"/>
      <c r="C8" s="45"/>
      <c r="D8" s="44"/>
      <c r="E8" s="45"/>
      <c r="F8" s="44"/>
      <c r="G8" s="45"/>
      <c r="H8" s="45"/>
      <c r="I8" s="45"/>
      <c r="J8" s="44"/>
      <c r="K8" s="46"/>
      <c r="L8" s="47"/>
    </row>
    <row r="9" spans="1:12" s="29" customFormat="1">
      <c r="A9" s="28" t="s">
        <v>134</v>
      </c>
    </row>
    <row r="10" spans="1:12" ht="101.5">
      <c r="A10" t="s">
        <v>152</v>
      </c>
      <c r="B10" t="s">
        <v>85</v>
      </c>
      <c r="C10" s="40" t="s">
        <v>86</v>
      </c>
      <c r="D10" t="s">
        <v>87</v>
      </c>
    </row>
    <row r="12" spans="1:12" s="29" customFormat="1">
      <c r="A12" s="28" t="s">
        <v>84</v>
      </c>
    </row>
    <row r="13" spans="1:12" s="42" customFormat="1">
      <c r="A13" s="43" t="s">
        <v>137</v>
      </c>
      <c r="B13" s="41" t="s">
        <v>96</v>
      </c>
      <c r="C13" s="41" t="s">
        <v>97</v>
      </c>
      <c r="D13" s="41" t="s">
        <v>98</v>
      </c>
      <c r="E13" s="41" t="s">
        <v>132</v>
      </c>
      <c r="F13" s="41" t="s">
        <v>133</v>
      </c>
      <c r="G13" s="43" t="s">
        <v>145</v>
      </c>
    </row>
    <row r="14" spans="1:12">
      <c r="A14" t="s">
        <v>51</v>
      </c>
      <c r="B14" t="s">
        <v>99</v>
      </c>
      <c r="C14" t="s">
        <v>100</v>
      </c>
      <c r="D14" t="s">
        <v>101</v>
      </c>
      <c r="E14" t="s">
        <v>102</v>
      </c>
      <c r="F14" t="s">
        <v>91</v>
      </c>
      <c r="G14" s="40" t="s">
        <v>139</v>
      </c>
      <c r="H14" s="42"/>
    </row>
    <row r="15" spans="1:12">
      <c r="A15" t="s">
        <v>70</v>
      </c>
      <c r="B15" t="s">
        <v>103</v>
      </c>
      <c r="C15" t="s">
        <v>104</v>
      </c>
      <c r="D15" t="s">
        <v>105</v>
      </c>
      <c r="E15" t="s">
        <v>106</v>
      </c>
      <c r="F15" t="s">
        <v>89</v>
      </c>
      <c r="G15" s="40" t="s">
        <v>140</v>
      </c>
    </row>
    <row r="16" spans="1:12">
      <c r="A16" t="s">
        <v>50</v>
      </c>
      <c r="B16" t="s">
        <v>107</v>
      </c>
      <c r="C16" t="s">
        <v>108</v>
      </c>
      <c r="D16" t="s">
        <v>109</v>
      </c>
      <c r="E16" t="s">
        <v>110</v>
      </c>
      <c r="F16" t="s">
        <v>94</v>
      </c>
      <c r="G16" s="40" t="s">
        <v>141</v>
      </c>
    </row>
    <row r="17" spans="1:7">
      <c r="A17" t="s">
        <v>54</v>
      </c>
      <c r="B17" t="s">
        <v>111</v>
      </c>
      <c r="C17" t="s">
        <v>112</v>
      </c>
      <c r="D17" t="s">
        <v>113</v>
      </c>
      <c r="E17" t="s">
        <v>321</v>
      </c>
      <c r="F17" t="s">
        <v>93</v>
      </c>
      <c r="G17" t="s">
        <v>135</v>
      </c>
    </row>
    <row r="18" spans="1:7">
      <c r="A18" t="s">
        <v>53</v>
      </c>
      <c r="B18" t="s">
        <v>111</v>
      </c>
      <c r="C18" t="s">
        <v>114</v>
      </c>
      <c r="D18" t="s">
        <v>115</v>
      </c>
      <c r="E18" t="s">
        <v>116</v>
      </c>
      <c r="F18" t="s">
        <v>90</v>
      </c>
      <c r="G18" s="40" t="s">
        <v>142</v>
      </c>
    </row>
    <row r="19" spans="1:7">
      <c r="A19" t="s">
        <v>138</v>
      </c>
      <c r="B19" t="s">
        <v>117</v>
      </c>
      <c r="C19" t="s">
        <v>118</v>
      </c>
      <c r="D19" t="s">
        <v>119</v>
      </c>
      <c r="E19" t="s">
        <v>120</v>
      </c>
      <c r="F19" t="s">
        <v>121</v>
      </c>
      <c r="G19" s="40" t="s">
        <v>143</v>
      </c>
    </row>
    <row r="20" spans="1:7">
      <c r="A20" t="s">
        <v>69</v>
      </c>
      <c r="B20" t="s">
        <v>107</v>
      </c>
      <c r="C20" t="s">
        <v>122</v>
      </c>
      <c r="D20" t="s">
        <v>123</v>
      </c>
      <c r="E20" t="s">
        <v>124</v>
      </c>
      <c r="F20" t="s">
        <v>95</v>
      </c>
      <c r="G20" t="s">
        <v>136</v>
      </c>
    </row>
    <row r="21" spans="1:7">
      <c r="A21" t="s">
        <v>52</v>
      </c>
      <c r="B21" t="s">
        <v>111</v>
      </c>
      <c r="C21" t="s">
        <v>125</v>
      </c>
      <c r="D21" t="s">
        <v>126</v>
      </c>
      <c r="E21" t="s">
        <v>127</v>
      </c>
      <c r="F21" t="s">
        <v>92</v>
      </c>
      <c r="G21" s="40" t="s">
        <v>144</v>
      </c>
    </row>
    <row r="22" spans="1:7">
      <c r="A22" t="s">
        <v>49</v>
      </c>
      <c r="B22" t="s">
        <v>103</v>
      </c>
      <c r="C22" t="s">
        <v>128</v>
      </c>
      <c r="D22" t="s">
        <v>129</v>
      </c>
      <c r="E22" t="s">
        <v>130</v>
      </c>
      <c r="F22" t="s">
        <v>131</v>
      </c>
      <c r="G22" s="40" t="s">
        <v>213</v>
      </c>
    </row>
    <row r="23" spans="1:7">
      <c r="A23" t="s">
        <v>171</v>
      </c>
      <c r="B23" t="s">
        <v>172</v>
      </c>
      <c r="C23" t="s">
        <v>173</v>
      </c>
      <c r="D23" t="s">
        <v>174</v>
      </c>
      <c r="E23" t="s">
        <v>175</v>
      </c>
      <c r="F23" t="s">
        <v>177</v>
      </c>
      <c r="G23" s="40" t="s">
        <v>176</v>
      </c>
    </row>
    <row r="24" spans="1:7">
      <c r="A24" t="s">
        <v>234</v>
      </c>
      <c r="B24" t="s">
        <v>111</v>
      </c>
      <c r="C24" t="s">
        <v>243</v>
      </c>
      <c r="D24" t="s">
        <v>244</v>
      </c>
      <c r="E24" t="s">
        <v>245</v>
      </c>
      <c r="F24" t="s">
        <v>324</v>
      </c>
      <c r="G24" s="40" t="s">
        <v>246</v>
      </c>
    </row>
    <row r="25" spans="1:7">
      <c r="A25" s="26" t="s">
        <v>235</v>
      </c>
      <c r="B25" t="s">
        <v>247</v>
      </c>
      <c r="C25" t="s">
        <v>248</v>
      </c>
      <c r="D25" t="s">
        <v>249</v>
      </c>
      <c r="E25" t="s">
        <v>250</v>
      </c>
      <c r="F25" t="s">
        <v>251</v>
      </c>
      <c r="G25" s="40" t="s">
        <v>252</v>
      </c>
    </row>
    <row r="26" spans="1:7">
      <c r="A26" t="s">
        <v>296</v>
      </c>
      <c r="B26" t="s">
        <v>272</v>
      </c>
      <c r="C26" t="s">
        <v>273</v>
      </c>
      <c r="D26" t="s">
        <v>274</v>
      </c>
      <c r="E26" t="s">
        <v>276</v>
      </c>
      <c r="F26" t="s">
        <v>297</v>
      </c>
      <c r="G26" s="40" t="s">
        <v>275</v>
      </c>
    </row>
    <row r="32" spans="1:7">
      <c r="A32" t="s">
        <v>253</v>
      </c>
    </row>
    <row r="34" spans="1:1">
      <c r="A34" t="s">
        <v>263</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dimension ref="A1:M13"/>
  <sheetViews>
    <sheetView zoomScale="70" zoomScaleNormal="70" workbookViewId="0">
      <selection activeCell="K38" sqref="K38"/>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15" customWidth="1"/>
    <col min="8" max="8" width="16.81640625" customWidth="1"/>
    <col min="9" max="9" width="14.54296875" customWidth="1"/>
    <col min="10" max="10" width="12.81640625" bestFit="1" customWidth="1"/>
    <col min="11" max="11" width="17.1796875" customWidth="1"/>
    <col min="12" max="12" width="21" customWidth="1"/>
    <col min="13" max="13" width="43.81640625" style="50" bestFit="1" customWidth="1"/>
  </cols>
  <sheetData>
    <row r="1" spans="1:13" ht="29.5" customHeight="1">
      <c r="A1" s="17" t="s">
        <v>22</v>
      </c>
      <c r="B1" s="21" t="s">
        <v>23</v>
      </c>
      <c r="C1" s="21" t="s">
        <v>24</v>
      </c>
      <c r="D1" s="18" t="s">
        <v>25</v>
      </c>
      <c r="E1" s="17" t="s">
        <v>21</v>
      </c>
      <c r="F1" s="21" t="s">
        <v>18</v>
      </c>
      <c r="G1" s="21" t="s">
        <v>19</v>
      </c>
      <c r="H1" s="21" t="s">
        <v>20</v>
      </c>
      <c r="I1" s="17" t="s">
        <v>45</v>
      </c>
      <c r="J1" s="21" t="s">
        <v>46</v>
      </c>
      <c r="K1" s="19" t="s">
        <v>27</v>
      </c>
      <c r="L1" s="49" t="s">
        <v>48</v>
      </c>
      <c r="M1" s="17" t="s">
        <v>182</v>
      </c>
    </row>
    <row r="2" spans="1:13">
      <c r="A2" s="1"/>
      <c r="B2" s="23"/>
      <c r="C2" s="23"/>
      <c r="D2" s="15"/>
      <c r="E2" s="24"/>
      <c r="F2" s="23"/>
      <c r="G2" s="23"/>
      <c r="H2" s="23"/>
      <c r="I2" s="3"/>
      <c r="J2" s="24"/>
      <c r="K2" s="62"/>
      <c r="L2" s="24"/>
      <c r="M2" s="71"/>
    </row>
    <row r="3" spans="1:13">
      <c r="A3" s="65"/>
      <c r="B3" s="66"/>
      <c r="C3" s="66"/>
      <c r="D3" s="67"/>
      <c r="E3" s="68"/>
      <c r="F3" s="66"/>
      <c r="G3" s="66"/>
      <c r="H3" s="66"/>
      <c r="I3" s="69"/>
      <c r="J3" s="70"/>
      <c r="K3" s="62"/>
      <c r="L3" s="24"/>
      <c r="M3" s="71"/>
    </row>
    <row r="4" spans="1:13">
      <c r="A4" s="1"/>
      <c r="B4" s="23"/>
      <c r="C4" s="23"/>
      <c r="D4" s="15"/>
      <c r="E4" s="24"/>
      <c r="F4" s="23"/>
      <c r="G4" s="23"/>
      <c r="H4" s="23"/>
      <c r="I4" s="3"/>
      <c r="J4" s="48"/>
      <c r="K4" s="62"/>
      <c r="L4" s="24"/>
      <c r="M4" s="71"/>
    </row>
    <row r="5" spans="1:13">
      <c r="A5" s="1"/>
      <c r="B5" s="23"/>
      <c r="C5" s="23"/>
      <c r="D5" s="15"/>
      <c r="E5" s="24"/>
      <c r="F5" s="23"/>
      <c r="G5" s="23"/>
      <c r="H5" s="23"/>
      <c r="I5" s="3"/>
      <c r="J5" s="48"/>
      <c r="K5" s="62"/>
      <c r="L5" s="24"/>
      <c r="M5" s="71"/>
    </row>
    <row r="6" spans="1:13">
      <c r="A6" s="1"/>
      <c r="B6" s="23"/>
      <c r="C6" s="23"/>
      <c r="D6" s="15"/>
      <c r="E6" s="24"/>
      <c r="F6" s="23"/>
      <c r="G6" s="23"/>
      <c r="H6" s="23"/>
      <c r="I6" s="3"/>
      <c r="J6" s="48"/>
      <c r="K6" s="62"/>
      <c r="L6" s="24"/>
      <c r="M6" s="71"/>
    </row>
    <row r="7" spans="1:13">
      <c r="A7" s="1"/>
      <c r="B7" s="23"/>
      <c r="C7" s="23"/>
      <c r="D7" s="15"/>
      <c r="E7" s="24"/>
      <c r="F7" s="23"/>
      <c r="G7" s="23"/>
      <c r="H7" s="23"/>
      <c r="I7" s="3"/>
      <c r="J7" s="48"/>
      <c r="K7" s="62"/>
      <c r="L7" s="24"/>
      <c r="M7" s="71"/>
    </row>
    <row r="8" spans="1:13">
      <c r="A8" s="1"/>
      <c r="B8" s="23"/>
      <c r="C8" s="23"/>
      <c r="D8" s="15"/>
      <c r="E8" s="24"/>
      <c r="F8" s="23"/>
      <c r="G8" s="23"/>
      <c r="H8" s="23"/>
      <c r="I8" s="3"/>
      <c r="J8" s="48"/>
      <c r="K8" s="62"/>
      <c r="L8" s="24"/>
      <c r="M8" s="71"/>
    </row>
    <row r="9" spans="1:13">
      <c r="A9" s="71"/>
      <c r="B9" s="24"/>
      <c r="C9" s="24"/>
      <c r="D9" s="71"/>
      <c r="E9" s="24"/>
      <c r="F9" s="24"/>
      <c r="G9" s="24"/>
      <c r="H9" s="24"/>
      <c r="I9" s="3"/>
      <c r="J9" s="48"/>
      <c r="K9" s="62"/>
      <c r="L9" s="24"/>
      <c r="M9" s="71"/>
    </row>
    <row r="10" spans="1:13" s="73" customFormat="1">
      <c r="A10" s="23"/>
      <c r="B10" s="23"/>
      <c r="C10" s="23"/>
      <c r="D10" s="23"/>
      <c r="E10" s="23"/>
      <c r="F10" s="23"/>
      <c r="G10" s="23"/>
      <c r="H10" s="23"/>
      <c r="I10" s="23"/>
      <c r="J10" s="23"/>
      <c r="K10" s="62"/>
      <c r="L10" s="23"/>
      <c r="M10" s="71"/>
    </row>
    <row r="11" spans="1:13" s="73" customFormat="1">
      <c r="A11" s="23"/>
      <c r="B11" s="23"/>
      <c r="C11" s="23"/>
      <c r="D11" s="23"/>
      <c r="E11" s="23"/>
      <c r="F11" s="23"/>
      <c r="G11" s="23"/>
      <c r="H11" s="23"/>
      <c r="I11" s="23"/>
      <c r="J11" s="23"/>
      <c r="K11" s="62"/>
      <c r="L11" s="23"/>
      <c r="M11" s="71"/>
    </row>
    <row r="12" spans="1:13" s="73" customFormat="1">
      <c r="A12" s="23"/>
      <c r="B12" s="23"/>
      <c r="C12" s="23"/>
      <c r="D12" s="23"/>
      <c r="E12" s="23"/>
      <c r="F12" s="23"/>
      <c r="G12" s="23"/>
      <c r="H12" s="23"/>
      <c r="I12" s="23"/>
      <c r="J12" s="23"/>
      <c r="K12" s="62"/>
      <c r="L12" s="23"/>
      <c r="M12" s="71"/>
    </row>
    <row r="13" spans="1:13" s="73" customFormat="1">
      <c r="A13" s="23"/>
      <c r="B13" s="23"/>
      <c r="C13" s="23"/>
      <c r="D13" s="23"/>
      <c r="E13" s="23"/>
      <c r="F13" s="23"/>
      <c r="G13" s="23"/>
      <c r="H13" s="23"/>
      <c r="I13" s="23"/>
      <c r="J13" s="23"/>
      <c r="K13" s="62"/>
      <c r="L13" s="23"/>
      <c r="M13" s="71"/>
    </row>
  </sheetData>
  <autoFilter ref="A1:M1" xr:uid="{D60CF029-A45F-4B09-BEA1-AAAF1A79F49F}">
    <sortState xmlns:xlrd2="http://schemas.microsoft.com/office/spreadsheetml/2017/richdata2" ref="A2:M35">
      <sortCondition ref="C1"/>
    </sortState>
  </autoFilter>
  <conditionalFormatting sqref="A1">
    <cfRule type="duplicateValues" dxfId="8" priority="55"/>
  </conditionalFormatting>
  <conditionalFormatting sqref="A2">
    <cfRule type="duplicateValues" dxfId="7" priority="2"/>
  </conditionalFormatting>
  <conditionalFormatting sqref="A3:A9">
    <cfRule type="duplicateValues" dxfId="6" priority="21"/>
  </conditionalFormatting>
  <conditionalFormatting sqref="A3:A1048576 A1">
    <cfRule type="duplicateValues" dxfId="5" priority="8"/>
  </conditionalFormatting>
  <conditionalFormatting sqref="K2:K13">
    <cfRule type="containsText" dxfId="4" priority="1" operator="containsText" text="Click HERE to apply">
      <formula>NOT(ISERROR(SEARCH("Click HERE to apply",K2)))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23APR2026</vt:lpstr>
      <vt:lpstr>Tours Closed</vt:lpstr>
      <vt:lpstr>Tours Added</vt:lpstr>
      <vt:lpstr>CONCAT Codes</vt:lpstr>
      <vt:lpstr>Tours to be Updated</vt:lpstr>
      <vt:lpstr>'ADOS Tours Updated 23APR2026'!Print_Area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Sanders, Robert A (Rob) CIV DFAS ZHP (USA)</cp:lastModifiedBy>
  <cp:lastPrinted>2022-06-25T19:10:57Z</cp:lastPrinted>
  <dcterms:created xsi:type="dcterms:W3CDTF">2020-11-03T13:32:22Z</dcterms:created>
  <dcterms:modified xsi:type="dcterms:W3CDTF">2026-04-23T12:05:52Z</dcterms:modified>
</cp:coreProperties>
</file>