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D710EC8C-1641-4F19-9A9B-743DDA713681}" xr6:coauthVersionLast="47" xr6:coauthVersionMax="47" xr10:uidLastSave="{00000000-0000-0000-0000-000000000000}"/>
  <bookViews>
    <workbookView xWindow="14790" yWindow="-16320" windowWidth="29040" windowHeight="15720" tabRatio="707" activeTab="1" xr2:uid="{00000000-000D-0000-FFFF-FFFF00000000}"/>
  </bookViews>
  <sheets>
    <sheet name="Instructions" sheetId="4" r:id="rId1"/>
    <sheet name="ADOS Tours Updated 26Mar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26Mar2026'!$A$1:$L$93</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26Mar2026'!$A$1:$L$1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3" l="1"/>
  <c r="K4" i="3"/>
  <c r="K3" i="3"/>
  <c r="K2" i="3"/>
  <c r="K103" i="1"/>
  <c r="K30" i="1"/>
  <c r="K59" i="1"/>
  <c r="K31" i="1"/>
  <c r="K4" i="2"/>
  <c r="K3" i="2"/>
  <c r="K2" i="2"/>
  <c r="K47" i="1"/>
  <c r="K56" i="1"/>
  <c r="K48" i="1"/>
  <c r="K3" i="1"/>
  <c r="K102" i="1"/>
  <c r="K35" i="1"/>
  <c r="K91" i="1"/>
  <c r="K57" i="1"/>
  <c r="K46" i="1"/>
  <c r="K45" i="1"/>
  <c r="K101" i="1"/>
  <c r="K69" i="1"/>
  <c r="K68" i="1"/>
  <c r="K67" i="1"/>
  <c r="K66" i="1"/>
  <c r="K65" i="1"/>
  <c r="K100" i="1"/>
  <c r="K25" i="1"/>
  <c r="K24" i="1"/>
  <c r="K23" i="1"/>
  <c r="K105" i="1"/>
  <c r="K44" i="1"/>
  <c r="K64" i="1"/>
  <c r="K22" i="1"/>
  <c r="K99" i="1"/>
  <c r="K97" i="1"/>
  <c r="K98" i="1"/>
  <c r="K90" i="1"/>
  <c r="K83" i="1"/>
  <c r="K119" i="1"/>
  <c r="K43" i="1"/>
  <c r="K21" i="1"/>
  <c r="K20" i="1"/>
  <c r="K19" i="1"/>
  <c r="K75" i="1"/>
  <c r="K58" i="1"/>
  <c r="K18" i="1"/>
  <c r="K17" i="1"/>
  <c r="K16" i="1"/>
  <c r="K15" i="1"/>
  <c r="K14" i="1"/>
  <c r="K13" i="1"/>
  <c r="K74" i="1"/>
  <c r="K73" i="1"/>
  <c r="K72" i="1"/>
  <c r="K82" i="1"/>
  <c r="K81" i="1"/>
  <c r="K12" i="1"/>
  <c r="K2" i="1"/>
  <c r="K50" i="1"/>
  <c r="K55" i="1"/>
  <c r="K54" i="1"/>
  <c r="K53" i="1"/>
  <c r="K52" i="1"/>
  <c r="K51" i="1"/>
  <c r="K96" i="1"/>
  <c r="K11" i="1"/>
  <c r="K10" i="1"/>
  <c r="K60" i="1"/>
  <c r="K9" i="1" l="1"/>
  <c r="K118" i="1"/>
  <c r="K34" i="1"/>
  <c r="K117" i="1"/>
  <c r="K116" i="1"/>
  <c r="K115" i="1"/>
  <c r="K114" i="1"/>
  <c r="K113" i="1"/>
  <c r="K112" i="1"/>
  <c r="K111" i="1"/>
  <c r="K110" i="1"/>
  <c r="K89" i="1"/>
  <c r="K42" i="1"/>
  <c r="K93" i="1"/>
  <c r="K41" i="1"/>
  <c r="K40" i="1"/>
  <c r="K39" i="1"/>
  <c r="K38" i="1"/>
  <c r="K37" i="1"/>
  <c r="K29" i="1"/>
  <c r="K70" i="1"/>
  <c r="K62" i="1"/>
  <c r="K71" i="1"/>
  <c r="K36" i="1"/>
  <c r="K63" i="1"/>
  <c r="K61" i="1"/>
  <c r="K28" i="1"/>
  <c r="K88" i="1"/>
  <c r="K87" i="1"/>
  <c r="K86" i="1"/>
  <c r="K80" i="1"/>
  <c r="K8" i="1"/>
  <c r="K104" i="1"/>
  <c r="K32" i="1"/>
  <c r="K109" i="1"/>
  <c r="K4" i="1"/>
  <c r="K5" i="1"/>
  <c r="K6" i="1"/>
  <c r="K7" i="1"/>
  <c r="K26" i="1"/>
  <c r="K27" i="1"/>
  <c r="K33" i="1"/>
  <c r="K76" i="1"/>
  <c r="K77" i="1"/>
  <c r="K84" i="1"/>
  <c r="K85" i="1"/>
  <c r="K92" i="1"/>
  <c r="K95" i="1"/>
  <c r="K94" i="1"/>
  <c r="K106" i="1"/>
  <c r="K107" i="1"/>
  <c r="K108" i="1"/>
  <c r="K78" i="1"/>
  <c r="K79" i="1"/>
  <c r="K49"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<sst xmlns="http://schemas.openxmlformats.org/spreadsheetml/2006/main" count="1544" uniqueCount="697">
  <si>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</si>
  <si>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</si>
  <si>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</si>
  <si>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</si>
  <si>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</si>
  <si>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</si>
  <si>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</si>
  <si>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</si>
  <si>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</si>
  <si>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</si>
  <si>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</si>
  <si>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</si>
  <si>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</si>
  <si>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</si>
  <si>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</si>
  <si>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</si>
  <si>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</si>
  <si>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</si>
  <si>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</si>
  <si>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</si>
  <si>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</si>
  <si>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</si>
  <si>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</si>
  <si>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</si>
  <si>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</si>
  <si>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</si>
  <si>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</si>
  <si>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</si>
  <si>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</si>
  <si>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</si>
  <si>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</si>
  <si>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</si>
  <si>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</si>
  <si>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</si>
  <si>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</si>
  <si>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</si>
  <si>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</si>
  <si>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</si>
  <si>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</si>
  <si>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</si>
  <si>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</si>
  <si>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</si>
  <si>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</si>
  <si>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Hill AFB</t>
  </si>
  <si>
    <t>UT</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</si>
  <si>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</si>
  <si>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</si>
  <si>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</si>
  <si>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</si>
  <si>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</si>
  <si>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</si>
  <si>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</si>
  <si>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</si>
  <si>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</si>
  <si>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</si>
  <si>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</si>
  <si>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</si>
  <si>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</si>
  <si>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</si>
  <si>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</si>
  <si>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</si>
  <si>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</si>
  <si>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</si>
  <si>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</si>
  <si>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</si>
  <si>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</si>
  <si>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</si>
  <si>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</si>
  <si>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</si>
  <si>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</si>
  <si>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</si>
  <si>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</si>
  <si>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</si>
  <si>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</si>
  <si>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</si>
  <si>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</si>
  <si>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</si>
  <si>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</si>
  <si>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</si>
  <si>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</si>
  <si>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</si>
  <si>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</si>
  <si>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</si>
  <si>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</si>
  <si>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</si>
  <si>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</si>
  <si>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</si>
  <si>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</si>
  <si>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</si>
  <si>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</si>
  <si>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</si>
  <si>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</si>
  <si>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</si>
  <si>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</si>
  <si>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</si>
  <si>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</si>
  <si>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</si>
  <si>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</si>
  <si>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</si>
  <si>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</si>
  <si>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</si>
  <si>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</si>
  <si>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</si>
  <si>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</si>
  <si>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</si>
  <si>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</si>
  <si>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</si>
  <si>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</si>
  <si>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</si>
  <si>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</si>
  <si>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</si>
  <si>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</si>
  <si>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</si>
  <si>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</si>
  <si>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</si>
  <si>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</si>
  <si>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</si>
  <si>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</si>
  <si>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</si>
  <si>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</si>
  <si>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</si>
  <si>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</si>
  <si>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</si>
  <si>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</si>
  <si>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</si>
  <si>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</si>
  <si>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</si>
  <si>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</si>
  <si>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</si>
  <si>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</si>
  <si>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</si>
  <si>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</si>
  <si>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</si>
  <si>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</si>
  <si>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</si>
  <si>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</si>
  <si>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</si>
  <si>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</si>
  <si>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</si>
  <si>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</si>
  <si>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</si>
  <si>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</si>
  <si>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</si>
  <si>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</si>
  <si>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</si>
  <si>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</si>
  <si>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</si>
  <si>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</si>
  <si>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</si>
  <si>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</si>
  <si>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</si>
  <si>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</si>
  <si>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Scott AFB</t>
  </si>
  <si>
    <t>IL</t>
  </si>
  <si>
    <t>&lt;br /&gt; &lt;br /&gt; &lt;strong&gt;To apply, contact: &lt;a href="mailto:</t>
  </si>
  <si>
    <t>E5:E6:E7:E8</t>
  </si>
  <si>
    <t>E7</t>
  </si>
  <si>
    <t>Indianapolis</t>
  </si>
  <si>
    <t>Military Police</t>
  </si>
  <si>
    <t>E2:E3:E4:E5</t>
  </si>
  <si>
    <t>DLA Energy – Americas</t>
  </si>
  <si>
    <t>USACE - Omaha District (NWO)</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</si>
  <si>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</si>
  <si>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</si>
  <si>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</si>
  <si>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</si>
  <si>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</si>
  <si>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</si>
  <si>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</si>
  <si>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</si>
  <si>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Air Combat Command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</si>
  <si>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</si>
  <si>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</si>
  <si>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</si>
  <si>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</si>
  <si>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</si>
  <si>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</si>
  <si>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</si>
  <si>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</si>
  <si>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</si>
  <si>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</si>
  <si>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</si>
  <si>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</si>
  <si>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</si>
  <si>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</si>
  <si>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MA</t>
  </si>
  <si>
    <t>DCSA - OCFO</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</si>
  <si>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</si>
  <si>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</si>
  <si>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</si>
  <si>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</si>
  <si>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t>JMC-Tooele Army Depot</t>
  </si>
  <si>
    <t>Tooele</t>
  </si>
  <si>
    <t>SD</t>
  </si>
  <si>
    <t>Construction Control Representative</t>
  </si>
  <si>
    <t>E6:E7:E8:W1:W2</t>
  </si>
  <si>
    <t>JMC-Crane Army Ammunition Activity</t>
  </si>
  <si>
    <t>25-6340</t>
  </si>
  <si>
    <t>Mobile Equipment Operator</t>
  </si>
  <si>
    <t>E5:E6:E7:E8:E9</t>
  </si>
  <si>
    <t>25-6359</t>
  </si>
  <si>
    <t>Safety and Occupational Health Specialist</t>
  </si>
  <si>
    <t>Monaca</t>
  </si>
  <si>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</si>
  <si>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Boyers</t>
  </si>
  <si>
    <t>Operations Research Analyst</t>
  </si>
  <si>
    <t>25-6404</t>
  </si>
  <si>
    <t>Business Management Analyst</t>
  </si>
  <si>
    <t>E4:E5:E6:E7:E8:E9:O1:O2:O3:O4:O5:W1:W2:W3:W4:W5</t>
  </si>
  <si>
    <t>25-6410</t>
  </si>
  <si>
    <t>Machine Tool Operator</t>
  </si>
  <si>
    <t>25-6411</t>
  </si>
  <si>
    <t>25-6427</t>
  </si>
  <si>
    <t>Power Plant Electrician</t>
  </si>
  <si>
    <t>E4:E5:E6:E7:E8:W1:W2:W3:W4</t>
  </si>
  <si>
    <t>Pierre</t>
  </si>
  <si>
    <t>25-6428</t>
  </si>
  <si>
    <t>Power Plant Mechanic</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</si>
  <si>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</si>
  <si>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</si>
  <si>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t>SMSgt Dennis Tallent</t>
  </si>
  <si>
    <t>Contracting Specialist</t>
  </si>
  <si>
    <t>E2:E3:E4:E5:E6</t>
  </si>
  <si>
    <t>USTRANSCOM</t>
  </si>
  <si>
    <t>25-6341</t>
  </si>
  <si>
    <t>Purchasing Agent</t>
  </si>
  <si>
    <t>25-6473</t>
  </si>
  <si>
    <t>USACE - San Francisco District (SPN)</t>
  </si>
  <si>
    <t>Project Scheduler</t>
  </si>
  <si>
    <t>E5:E6:E7:E8:O1:O2</t>
  </si>
  <si>
    <t>San Francisco</t>
  </si>
  <si>
    <t>25-6474</t>
  </si>
  <si>
    <t>Program Analyst</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</si>
  <si>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</si>
  <si>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DCSA - Mid Atlantic Region</t>
  </si>
  <si>
    <t>Alexandria</t>
  </si>
  <si>
    <t>25-6501</t>
  </si>
  <si>
    <t>Integration Analyst</t>
  </si>
  <si>
    <t>25-6503</t>
  </si>
  <si>
    <t>AH-64D Maintenance Test Pilot</t>
  </si>
  <si>
    <t>W2:W3:W4</t>
  </si>
  <si>
    <t>DLA - ASOC</t>
  </si>
  <si>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</si>
  <si>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</si>
  <si>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</si>
  <si>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</si>
  <si>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</si>
  <si>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</si>
  <si>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</si>
  <si>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</si>
  <si>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</si>
  <si>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</si>
  <si>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</si>
  <si>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</si>
  <si>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</si>
  <si>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</si>
  <si>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</si>
  <si>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</si>
  <si>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</si>
  <si>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</si>
  <si>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</si>
  <si>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</si>
  <si>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</si>
  <si>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</si>
  <si>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</si>
  <si>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</si>
  <si>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</si>
  <si>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</si>
  <si>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</si>
  <si>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</si>
  <si>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</si>
  <si>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</si>
  <si>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</si>
  <si>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</si>
  <si>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</si>
  <si>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</si>
  <si>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USACE - Albuquerque District (SPA)</t>
  </si>
  <si>
    <t>Albuquerque</t>
  </si>
  <si>
    <t>NM</t>
  </si>
  <si>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</si>
  <si>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25-6562</t>
  </si>
  <si>
    <t>Explosives Operator</t>
  </si>
  <si>
    <t>25-6583</t>
  </si>
  <si>
    <t>AH-64 Armament/Electronics/Avionics Repairer</t>
  </si>
  <si>
    <t>Houston</t>
  </si>
  <si>
    <t>25-6593</t>
  </si>
  <si>
    <t>AMD C4I Advisor</t>
  </si>
  <si>
    <t>25-6594</t>
  </si>
  <si>
    <t>AMD Signal Advisor</t>
  </si>
  <si>
    <t>25-6595</t>
  </si>
  <si>
    <t>AMD Advisor</t>
  </si>
  <si>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</si>
  <si>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</si>
  <si>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</si>
  <si>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</si>
  <si>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</si>
  <si>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</si>
  <si>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</si>
  <si>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</si>
  <si>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</si>
  <si>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</si>
  <si>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</si>
  <si>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</si>
  <si>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</si>
  <si>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</si>
  <si>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</si>
  <si>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</si>
  <si>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O2:O3:O4</t>
  </si>
  <si>
    <t>25-6610</t>
  </si>
  <si>
    <t>USACE - New Orleans District (MVN)</t>
  </si>
  <si>
    <t>Executive Assistant</t>
  </si>
  <si>
    <t>O3</t>
  </si>
  <si>
    <t>New Orleans</t>
  </si>
  <si>
    <t>LA</t>
  </si>
  <si>
    <t>USACE - Los Angeles District (SPL)</t>
  </si>
  <si>
    <t>Project Manager</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</si>
  <si>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</si>
  <si>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</si>
  <si>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Tilley, Holly C</t>
  </si>
  <si>
    <t>463-298-4362</t>
  </si>
  <si>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</si>
  <si>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</si>
  <si>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</si>
  <si>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</si>
  <si>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</si>
  <si>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</si>
  <si>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</si>
  <si>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</si>
  <si>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</si>
  <si>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</si>
  <si>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</si>
  <si>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</si>
  <si>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Military Security Force</t>
  </si>
  <si>
    <t>E3:E4:E5</t>
  </si>
  <si>
    <t>O4:O5</t>
  </si>
  <si>
    <t>DCSA - Eastern Region-Field Ops</t>
  </si>
  <si>
    <t>25-6655</t>
  </si>
  <si>
    <t>DISA - RE33</t>
  </si>
  <si>
    <t>SCRM Analyst</t>
  </si>
  <si>
    <t>Camp Dawson</t>
  </si>
  <si>
    <t>WV</t>
  </si>
  <si>
    <t>25-6663</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</si>
  <si>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</si>
  <si>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</si>
  <si>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</si>
  <si>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leanne.felvus-webb.mil@mail.mil</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</si>
  <si>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</si>
  <si>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</si>
  <si>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</si>
  <si>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t>Ben Guerir AB, Marrakesh</t>
  </si>
  <si>
    <t>26-6013</t>
  </si>
  <si>
    <t>DLA - Distribution J3</t>
  </si>
  <si>
    <t>Executive Officer</t>
  </si>
  <si>
    <t>Red River</t>
  </si>
  <si>
    <t>26-6014</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</si>
  <si>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</si>
  <si>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</si>
  <si>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</si>
  <si>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</si>
  <si>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</si>
  <si>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Andover</t>
  </si>
  <si>
    <t>USTRANSCOM-ARTRANS-596th BDE 834th BN</t>
  </si>
  <si>
    <t>26-6029</t>
  </si>
  <si>
    <t>Security Guard</t>
  </si>
  <si>
    <t>Operations Officer</t>
  </si>
  <si>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</si>
  <si>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</si>
  <si>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</si>
  <si>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</si>
  <si>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</si>
  <si>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</si>
  <si>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</si>
  <si>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</si>
  <si>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</si>
  <si>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</si>
  <si>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</si>
  <si>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</si>
  <si>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</si>
  <si>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</si>
  <si>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</si>
  <si>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</si>
  <si>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</si>
  <si>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</si>
  <si>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</si>
  <si>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</si>
  <si>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</si>
  <si>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</si>
  <si>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</si>
  <si>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</si>
  <si>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26-6044</t>
  </si>
  <si>
    <t>26-6060</t>
  </si>
  <si>
    <t>Materiel Management Specialist</t>
  </si>
  <si>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</si>
  <si>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</si>
  <si>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25-6340, Length 1 Year:</t>
    </r>
    <r>
      <rPr>
        <sz val="11"/>
        <color indexed="8"/>
        <rFont val="Calibri"/>
        <family val="2"/>
        <scheme val="minor"/>
      </rPr>
      <t xml:space="preserve">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Qualifications: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</si>
  <si>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25-6341, Length 1 year:</t>
    </r>
    <r>
      <rPr>
        <sz val="11"/>
        <color indexed="8"/>
        <rFont val="Calibri"/>
        <family val="2"/>
        <scheme val="minor"/>
      </rPr>
      <t xml:space="preserve">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Qualifications: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</si>
  <si>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</si>
  <si>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</si>
  <si>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</si>
  <si>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26-6062</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</si>
  <si>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</si>
  <si>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</si>
  <si>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t>USASAC-TMO</t>
  </si>
  <si>
    <t>26-6071</t>
  </si>
  <si>
    <t>26-6072</t>
  </si>
  <si>
    <t>Human Resources NCO</t>
  </si>
  <si>
    <t>26-6073</t>
  </si>
  <si>
    <t>Human Resources Advisor</t>
  </si>
  <si>
    <t>26-6074</t>
  </si>
  <si>
    <t>Joint Force NCO Military Advisor</t>
  </si>
  <si>
    <t>E7:E8</t>
  </si>
  <si>
    <t>26-6076</t>
  </si>
  <si>
    <t>Intel NCO Military Advisor</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</si>
  <si>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</si>
  <si>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</si>
  <si>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</si>
  <si>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</si>
  <si>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</si>
  <si>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</si>
  <si>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</si>
  <si>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</si>
  <si>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</si>
  <si>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</si>
  <si>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</si>
  <si>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</si>
  <si>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26-6085</t>
  </si>
  <si>
    <t>Religious Affairs Specialist</t>
  </si>
  <si>
    <t>26-6086</t>
  </si>
  <si>
    <t>Finance Specialist</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</si>
  <si>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</si>
  <si>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</si>
  <si>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</si>
  <si>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</si>
  <si>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</si>
  <si>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</si>
  <si>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</si>
  <si>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</si>
  <si>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</si>
  <si>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26-6085, Length 420 days:</t>
    </r>
    <r>
      <rPr>
        <sz val="11"/>
        <color indexed="8"/>
        <rFont val="Calibri"/>
        <family val="2"/>
        <scheme val="minor"/>
      </rPr>
      <t xml:space="preserve">
Serves as a Religious Affairs Specialists (RAS), designated as Chaplain Assistants, are vital personnel who work directly with Chaplains to provide religious support and care to Soldiers, Civilian personnel, and their families. Soldier will be assigned a 1-2 bedroom villa in a western-compound residential resort (Al Nakhla), Chevy Tahoe, and receive $4,600 for R&amp;R travel. There are options for non-command sponsored dependents to live in Saudi Arabia and there is current OPM-SANG members with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Details: RAS assist Chaplains in a broad range of duties, including the planning and execution of religious
services, provision of pastoral care, and management of administrative tasks related to religious support. As integral
members of the Unit Ministry Team, RAS collaborate closely with the Chaplain to ensure the religious needs of all personnel are met. In addition to assisting with religious functions, RAS are entrusted with a high degree of confidentiality – comparable to that of a Chaplain – and may serve as peer counselors.</t>
    </r>
  </si>
  <si>
    <r>
      <rPr>
        <b/>
        <sz val="11"/>
        <color rgb="FF000000"/>
        <rFont val="Calibri"/>
        <family val="2"/>
        <scheme val="minor"/>
      </rPr>
      <t>26-6086, Length 420 days:</t>
    </r>
    <r>
      <rPr>
        <sz val="11"/>
        <color indexed="8"/>
        <rFont val="Calibri"/>
        <family val="2"/>
        <scheme val="minor"/>
      </rPr>
      <t xml:space="preserve">
Serves as the Finance Specialist within the G8 for the Office of the Program Manager Saudi Arabian National Guard (OPM-SANG). Soldier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 This position is responsible for budget analytics and accounting on routine financial operations and providing financial guidance as new changes arises concerning the General Fund Enterprise Business System (GFEBS). Advises the Program Manager in financial analysis on upcoming new cases. Submits PBACs, Financial Management Reviews and assist on the Command Operating Budget, and quarterly execution reviews. Provides technical expertise regarding the use of Foreign Military Sales (FMS) funding. Collaborates on decreasing current ULO's and closing cases. Monitors the expenditure of funds and recommends fiscal priorities in support of MNG efforts. Reviews military and civilian travel (PCS and TDY) claims for processing.</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</si>
  <si>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</si>
  <si>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</si>
  <si>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</si>
  <si>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</si>
  <si>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</si>
  <si>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t>26-6084</t>
  </si>
  <si>
    <t>DCSA - HCMO</t>
  </si>
  <si>
    <t>Learning Evaluation Specialist</t>
  </si>
  <si>
    <t>E5:E6:E7:E8:O1:O2:O3</t>
  </si>
  <si>
    <t>26-6095</t>
  </si>
  <si>
    <t>Supply/Parts Warehouse Inventory Assistant</t>
  </si>
  <si>
    <t>26-6097</t>
  </si>
  <si>
    <t>Aviation Maintenance Officer</t>
  </si>
  <si>
    <t>26-6098</t>
  </si>
  <si>
    <t xml:space="preserve">DLA Energy – HQ </t>
  </si>
  <si>
    <t>26-6103</t>
  </si>
  <si>
    <t>TACOM-Anniston</t>
  </si>
  <si>
    <t>Traffic Management Specialist</t>
  </si>
  <si>
    <t>Anniston</t>
  </si>
  <si>
    <t>AL</t>
  </si>
  <si>
    <t>26-6109</t>
  </si>
  <si>
    <t>Quality Assurance Representative</t>
  </si>
  <si>
    <t>E6:O1:W1</t>
  </si>
  <si>
    <t>26-6111</t>
  </si>
  <si>
    <t>Crane Operator</t>
  </si>
  <si>
    <t>26-6112</t>
  </si>
  <si>
    <t>26-6113</t>
  </si>
  <si>
    <t>Lock and Dam Equipment Mechanic</t>
  </si>
  <si>
    <t>26-6114</t>
  </si>
  <si>
    <t>Lock and Dam Operator</t>
  </si>
  <si>
    <t>26-6115</t>
  </si>
  <si>
    <r>
      <rPr>
        <b/>
        <sz val="11"/>
        <color rgb="FF000000"/>
        <rFont val="Calibri"/>
        <family val="2"/>
        <scheme val="minor"/>
      </rPr>
      <t>26-6084, Length 1 Year:</t>
    </r>
    <r>
      <rPr>
        <sz val="11"/>
        <color indexed="8"/>
        <rFont val="Calibri"/>
        <family val="2"/>
        <scheme val="minor"/>
      </rPr>
      <t xml:space="preserve">
Applicants must email the following documents to leanne.felvus-webb.mil@mail.mil for consideration***
Professional Resume
Military Bio
Last three evaluations
MULTIPLE LOCATIONS: Ft. MEADE, MD | STAFFORD, VA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Employee &amp; Leader Development Division of Defense Counterintelligence and Security Agency in a Quality Assurance capacity. 
This position supports the evaluation and continuous improvement of agency training, education, and professional development program (TE&amp;PD), ensuring their effectiveness and efficiency. The incumbent uses qualitative and quantitative methods, drawing on principles from learning and development practice and industrial-organizational psychology, to rigorously assess the efficacy of TE&amp;PD programs. This role involves analyzing complex data from multiple sources, presenting actionable insights to senior management, and serving as a technical expert on employee development training policy to drive data informed decisions related to workforce optimization and organizational readiness.  
Contributes to the design, implementation, and evaluation of agency-wide employee development and training programs using evidence-based practices.
Apply qualitative and quantitative methods to assess the effectiveness, efficiency, and impact of training and leadership development initiatives 
Analyze and translate complex data into actionable insights and visual narratives that support strategic decisions, training /curriculum improvements and workforce planning.
Provide consultative support to leadership and stakeholders on program evaluation and instructional design.
Develop and implement comprehensive training assessment strategies, incorporating diverse tools and methodologies to evaluate relevance, learner engagement, and return on investment. This includes developing and conducting training assessments, as well as creating 360-degree feedback tools, leadership style assessments, and behavioral assessments to support leadership development, coaching, and mentoring programs.
Assist in the analysis, design, and refinement of instructional materials, learning objectives, and assessment tools.  Ensure training environments and delivery methods are optimized for learner performance and accessibility.
Secret Clearance required for position. Civilian experience will be considered for this position. PCS is auth
Qualifications:  Demonstrated expertise in data analysis, program evaluation, &amp; storytelling w/ data to influence decision-making. Strong writing &amp; communication skills, w/the ability to produce high-impact reports &amp; strategic documentation.
Experience contributing to training &amp; professional development programs, curriculum design, learning evaluation &amp; assessment, &amp; performance measurement. Knowledge of industrial-organizational psychology principles, including human factors, performance and org development.</t>
    </r>
  </si>
  <si>
    <r>
      <rPr>
        <b/>
        <sz val="11"/>
        <color rgb="FF000000"/>
        <rFont val="Calibri"/>
        <family val="2"/>
        <scheme val="minor"/>
      </rPr>
      <t>26-6095, Length 60 days:</t>
    </r>
    <r>
      <rPr>
        <sz val="11"/>
        <color indexed="8"/>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</si>
  <si>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26-6097, Length 1 year:</t>
    </r>
    <r>
      <rPr>
        <sz val="11"/>
        <color indexed="8"/>
        <rFont val="Calibri"/>
        <family val="2"/>
        <scheme val="minor"/>
      </rPr>
      <t xml:space="preserve">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</si>
  <si>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26-6098, Length 1 year:</t>
    </r>
    <r>
      <rPr>
        <sz val="11"/>
        <color indexed="8"/>
        <rFont val="Calibri"/>
        <family val="2"/>
        <scheme val="minor"/>
      </rPr>
      <t xml:space="preserve">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
Qualifications:  Security Clearance: Secret</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</si>
  <si>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</si>
  <si>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</si>
  <si>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</si>
  <si>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</si>
  <si>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</si>
  <si>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</si>
  <si>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</si>
  <si>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</si>
  <si>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MD, VA</t>
  </si>
  <si>
    <t>26-6118</t>
  </si>
  <si>
    <t>Fuel Operations NCO</t>
  </si>
  <si>
    <t>Elmendorf AFB</t>
  </si>
  <si>
    <t>AK</t>
  </si>
  <si>
    <t>26-6119</t>
  </si>
  <si>
    <t>26-6121</t>
  </si>
  <si>
    <t>UAS Trainer (Maintenance/Operations) OUSW R&amp;E</t>
  </si>
  <si>
    <t>E6:E7:W1:W2</t>
  </si>
  <si>
    <t>Yuma</t>
  </si>
  <si>
    <r>
      <rPr>
        <b/>
        <sz val="11"/>
        <color rgb="FF000000"/>
        <rFont val="Calibri"/>
        <family val="2"/>
        <scheme val="minor"/>
      </rPr>
      <t>26-6118,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and Canada.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Analyzing, evaluating, and conducting critical assessments of support operations. Analysis of complex problems, interpret operational needs, and develop integrated, creative solutions.
Evaluate current infrastructure to support future requirements and assist in the development of mitigation strategy to support COCOM requirements. Provide comprehensive advice to senior leadership on the development, implementation, and evaluation of changes and improvements to existing operations, systems, and procedures.  Provide knowledge and understanding of U.S. Military Service petroleum storage and distribution capabilities, military sustainment operations, and national security policies and concepts in order for DLA Energy Americas North to provide the most comprehensive and best support options. Provide expertise and knowledge of DLA Energy peacetime, wartime and emergency bulk petroleum sustainment doctrines and associated DLA Energy planning systems, policies, procedures, and regulations. Analysis identifying issues or trends and formulating solution sets in order to maximize readiness and capability. Ensure DLA Energy plans and programs, mobility and ground fuel support, inventory auditability and Defense Fuel Support Point (DFSP) management practices can support mission requirements. Evaluation and analysis of the commercial petroleum industry and military petroleum distribution systems utilized in Alaska.
</t>
    </r>
    <r>
      <rPr>
        <b/>
        <sz val="11"/>
        <color rgb="FF000000"/>
        <rFont val="Calibri"/>
        <family val="2"/>
        <scheme val="minor"/>
      </rPr>
      <t>Qualifications</t>
    </r>
    <r>
      <rPr>
        <sz val="11"/>
        <color indexed="8"/>
        <rFont val="Calibri"/>
        <family val="2"/>
        <scheme val="minor"/>
      </rPr>
      <t>:  Applicants must submit the following documents in their application to be considered for the position; Enlisted Record Brief, Official Military Photo, Last three Military Evaluations, Physical Fitness Test, and Military Biography.
AFSC 2F071</t>
    </r>
  </si>
  <si>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</si>
  <si>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26-6123</t>
  </si>
  <si>
    <t>Information Technology Specialist</t>
  </si>
  <si>
    <t>26-6124</t>
  </si>
  <si>
    <t>26-6127</t>
  </si>
  <si>
    <t>USACE - Portland District (NWP)</t>
  </si>
  <si>
    <t>Culinary Specialist/Chef</t>
  </si>
  <si>
    <t>Portland</t>
  </si>
  <si>
    <t>OR</t>
  </si>
  <si>
    <t>26-6128</t>
  </si>
  <si>
    <t>Electronic Integrated systems Mechanic</t>
  </si>
  <si>
    <t>26-6129</t>
  </si>
  <si>
    <t>26-6130</t>
  </si>
  <si>
    <t>Program Analyst/Action Officer</t>
  </si>
  <si>
    <t>26-6131</t>
  </si>
  <si>
    <t>Instructor Pilot Master Gunner</t>
  </si>
  <si>
    <t>26-6133</t>
  </si>
  <si>
    <t>SENIOR AH-64D REPAIRER</t>
  </si>
  <si>
    <t>26-6134</t>
  </si>
  <si>
    <t>AH-64D Armament Section Supervisor</t>
  </si>
  <si>
    <t>26-6135</t>
  </si>
  <si>
    <t>AH-64D Powerplant Repairer</t>
  </si>
  <si>
    <t>26-6136</t>
  </si>
  <si>
    <t>Unit Supply Specialist</t>
  </si>
  <si>
    <t>26-6137</t>
  </si>
  <si>
    <t>Standardization Instructor Pilot</t>
  </si>
  <si>
    <t>Facilities and Equipment Maintenance System Tech</t>
  </si>
  <si>
    <r>
      <rPr>
        <b/>
        <sz val="11"/>
        <color rgb="FF000000"/>
        <rFont val="Calibri"/>
        <family val="2"/>
        <scheme val="minor"/>
      </rPr>
      <t>26-6123,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Performs advanced computer systems administration and customer support in a rapidly evolving IT environment. Responsible for evaluating, procuring, installing, implementing, managing, and administering IT systems across multiple logistical sites. Provides technical guidance to junior IT staff and collaborates with functional specialists to ensure mission success. Major duties include serving as primary Service Desk support for personal computers, peripherals, and software. Installs, troubleshoots, and repairs hardware/software issues, ensuring compatibility and compliance with standards. Configures and integrates applications to meet user needs, provides user training, and documents processes in shared resources. Utilizes SCCM for imaging, patching, and software deployment; ensures systems are 100% STIG compliant using ACAS, SCAP, and DISA tools. Applies network diagnostic tools (e.g., Fluke, Wireshark, SolarWinds) to resolve connectivity issues and support recovery from system failures or malware incidents. Maintains incident tracking in CA Service Desk with closure targets, delivers hardware across Depot facilities, and performs tasks requiring lifting, walking, and occasional on-site support.</t>
    </r>
  </si>
  <si>
    <r>
      <rPr>
        <b/>
        <sz val="11"/>
        <color rgb="FF000000"/>
        <rFont val="Calibri"/>
        <family val="2"/>
        <scheme val="minor"/>
      </rPr>
      <t>26-6124, Length 1 Year:</t>
    </r>
    <r>
      <rPr>
        <sz val="11"/>
        <color indexed="8"/>
        <rFont val="Calibri"/>
        <family val="2"/>
        <scheme val="minor"/>
      </rPr>
      <t xml:space="preserve">
Applicants must email the following documents to leanne.felvus-webb.mil@mail.mil for consideration***
Professional Resume
Military Bio
Last three evaluations
Serves as an attorney advisor in areas of criminal law, legal assistance, civil and administrative law, labor and employment law, international and operational law, intelligence law, contract and fiscal law, environmental law, and advising and reviewing investigations (e.g., FLIPLs and AR 15-6 investigations). Provide legal reviews, ethics opinions, advice to the Commanders and staff to ensure compliance with statutes, regulations, policies, and legal precedent governing the Army. Assist the Chief Counsel with case load.
Qualifications:  1. ABA-approved law school degree. 2. Active membership and in good standing of state bar association. 3. Fitness to practice</t>
    </r>
  </si>
  <si>
    <r>
      <rPr>
        <b/>
        <sz val="11"/>
        <color rgb="FF000000"/>
        <rFont val="Calibri"/>
        <family val="2"/>
        <scheme val="minor"/>
      </rPr>
      <t>26-6129, Length 179 days:</t>
    </r>
    <r>
      <rPr>
        <sz val="11"/>
        <color indexed="8"/>
        <rFont val="Calibri"/>
        <family val="2"/>
        <scheme val="minor"/>
      </rPr>
      <t xml:space="preserve">
Hiring TWO candidates from the 92 MOS Series. 
Utilizes an automated maintenance control data system, such as FEM/MAXIMO, to provide system control, oversight, repair history, analysis, data entry, and documentation of current and future maintenance operations for the ongoing maintenance control program for the dredges and survey vessels, spare parts, resource management equipment, electrical and mechanical operating equipment and machinery of the C&amp;H Project. Exercises independent initiative and judgment in developing or updating equipment profiles, history, maintenance schedule, and related maintenance procedures and requirements for separate pieces of equipment and/or facility features from the time of purchase until retired or replaced. System elements and resources include operation and maintenance manuals, catalog data, parts lists, and modifications to design prints, scheduled and unscheduled maintenance repair records, replacement parts, and comparison labor and cost data. Integrated equipment records include major items of repair, recurring problems, backlog, actual hours accomplished, labor costs, and cost of itemized material and other details associated with work performed.
Organizes, complies all pertinent information, assures accuracy, and enters data and updates for each piece of equipment into the maintenance system. Exercises a practical knowledge of a wide range of Marine and Shop equipment and machinery to identify equipment or maintenance actions. Analyzes summaries and printouts to check, verify, and correct data. Answers inquiries about work order status, equipment maintenance history, trouble reports, and other preventive maintenance questions. Compiles, prepares and generates various reports, records, statistics, listings, charts and graphs, or other Preventative Maintenance (PM) related information as requested. Prepares periodic O&amp;M program reports.
Utilizes the control system to issue and schedule routine and cyclic maintenance, repair and replacement of all equipment, machinery, etc. Specifics of all critical information regarding maintenance on the piece of equipment are documented in the maintenance system, and attached to the Preventive Maintenance (PM) work order. Responsible for completeness of data on each work order. Collects information and requirements of O&amp;M crews, and issues PM work orders for use by the maintenance crews. 
QUALIFICATIONS
2 years field experience desired plus above HS education
Secret Clearance Required
GCCS-Army experience required
FEM/MAXIMO experience preferred
Appropriate NCOES for grade Graduate (BLC, ALC)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</si>
  <si>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</si>
  <si>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26-6133,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</si>
  <si>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26-134, Length 1 Year:</t>
    </r>
    <r>
      <rPr>
        <sz val="11"/>
        <color indexed="8"/>
        <rFont val="Calibri"/>
        <family val="2"/>
        <scheme val="minor"/>
      </rPr>
      <t xml:space="preserve">
Serve as an Armament/Electronics/Avionics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Provide oversight of all armament personnel as well as perform aircraft maintenance in respective armament area of expertise. Assist other 15 series MOSs with their aviation maintenance tasks as needed. Perform all supervisory duties as required.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</si>
  <si>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</si>
  <si>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26-6136, Length 1 Year:</t>
    </r>
    <r>
      <rPr>
        <sz val="11"/>
        <color indexed="8"/>
        <rFont val="Calibri"/>
        <family val="2"/>
        <scheme val="minor"/>
      </rPr>
      <t xml:space="preserve">
Serve as an Unit Supply Specialist (92Y) or Automated Logistical Specialist (92A) for the United States Army Flight Training Detachment (USAFTD) - Peace Vanguard, Marana, AZ, supporting a Foreign Military Sales (FMS) program with the Republic of Singapore Air Force (RSAF). Perform day-to-day warehouse and supply operations as the
primary duty, to include receipt, storage, issue, turn-in, inventory, and organization of expendable, durable, and
non-expendable property in a non-standard property accountability environment. Maintain manual and digital
accountability records, hand receipts, custodial documentation, and inventory files in support of the S4 OIC; CSDP requirements, and inspections. Assist with transportation and movement of equipment using GSA vehicles and material handling equipment; validate POL requests; and provide general logistics support to mission operations as
directed.
Note: This position is warehouse-centric. The majority of duties involve hands-on warehouse operations and manual
property accountability in a dynamic FMS environment.
Preferred qualifications / prior appointments or experience: Government Purchase Card holder, GCSS-Army Supply /
Maintenance roles.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</si>
  <si>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</si>
  <si>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</si>
  <si>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r>
      <rPr>
        <b/>
        <sz val="11"/>
        <color rgb="FF000000"/>
        <rFont val="Calibri"/>
        <family val="2"/>
        <scheme val="minor"/>
      </rPr>
      <t>26-6130,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DCSA in a full-time Program Analyst/Action Officer capacity. The incumbent will provide input with objective information to make informed decisions on administrative and programmatic aspects.  Responsible for operations and administration, policy, standards, and communications in accordance with higher level guidance.  Establishes, revises, and/or reviews policies procedures, mission objectives and organization structure to increase efficiency and drive solutions contributing to mission success.  Identifying issues, conducts research, and recommends solutions for decisions.  Prepares and concisely articulates orally and in writing.  Self motivated to act and develop solutions.  Coordinates with others to maintain effective communications and represent mission interest while shaping the development of new or modified administrative program policies, regulations, goals or objectives.  Promotes procedure and systems for establishing, operating and accessing effectiveness of mission success.  Collecting, analyzing, and using information to reach a consensus of understanding and collaboratively align compliance with existing or proposed policies, regulations, directives and instructions.  Organizing work setting priorities and determining resource requirements; determining short/long-term goals and strategies to achieve them, coordinating with others to accomplish goals.  Monitoring progress and evaluating outcomes.  Identifying and analyzing problems, weighing relevance, and accuracy of information.  Seeking/generating and evaluating alternative perspectives/solutions.  Making timely/effective recommendations based on potential implications of findings or conclusions.  Critical evaluation of root cause of problems and choosing courses of action that balance interest of agency.  Defining needs and recommending solutions that deliver value to process improvement, communication management, strategic planning and policy development.  Other duties as assigned. 
Civilian experience will be considered for this position. PCS is authorized.
</t>
    </r>
    <r>
      <rPr>
        <b/>
        <sz val="11"/>
        <color rgb="FF000000"/>
        <rFont val="Calibri"/>
        <family val="2"/>
        <scheme val="minor"/>
      </rPr>
      <t>Qualifications</t>
    </r>
    <r>
      <rPr>
        <sz val="11"/>
        <color indexed="8"/>
        <rFont val="Calibri"/>
        <family val="2"/>
        <scheme val="minor"/>
      </rPr>
      <t>:  Requires demonstrated project management knowledge/tools such as LSS, Agile, PMP, Gant, RACI charts to find efficiencies and outline tasks. Proficiency with analytic tools is desired like Access, Excel, Python, R, SQL, VBA and proficiency in visualizing and presenting data using platforms such as Tableau, Power BI, or equivalent. Secret Clearance required for position. TS/SCI clearance or eligibility to upgrade preferred.</t>
    </r>
  </si>
  <si>
    <r>
      <rPr>
        <sz val="11"/>
        <color rgb="FF000000"/>
        <rFont val="Calibri"/>
        <family val="2"/>
        <scheme val="minor"/>
      </rPr>
      <t>26-6128, Length 179 days:</t>
    </r>
    <r>
      <rPr>
        <sz val="11"/>
        <color indexed="8"/>
        <rFont val="Calibri"/>
        <family val="2"/>
        <scheme val="minor"/>
      </rPr>
      <t xml:space="preserve">
Hiring TWO candidates from the 25 and 91 MOS series. 
Ensures proper and effective operation of the Sea-Going Hopper Dredge's electronic equipment and systems by means of basic and electronic troubleshooting, hands on maintenance and repairs, shipboard and shore-based assistance. Uses applicable electronic methods to collect and reformat data throughout the ship. Reports on problems encountered on the various systems and equipment. Tracks maintenance, testing and record keeping required using modern PMS and performs such maintenance. Able to determine and apply applicable regulations to ensure compliance. Maintains accurate records of faults and repairs. Ensures spare parts and components for all systems are available and calibrated for most efficient use of resources. Tracks hardware and software to ensure replacement when needed before failure or expiration. Works with and assists ships electrician(s) as needed on general electrical maintenance and repairs as needed based on workloads and mission priorities. Operate with the ships Lockout Tag-out system and other ships safety programs. 
The following list is a partial list of equipment and systems that this position will be maintaining. Some of these systems will be maintained in a significant part and depending on problem by the use of shore-based repair support. This list will include over time additional systems to be added, and existing equipment and systems will be replaced and/or upgraded. Must be able to work with or be able to learn ships control software with reasonable training to a moderate level. Engine Room Automation such as the Integrated Control and Monitoring System (ICMS), Ships Power Management System, Propulsion Control Systems, Engine Mgmt. and Troubleshooting Systems, and other related and similar systems including hardware, software, CPU's, cabling, sensors, etc. Software will include IMAC-55, Cimplicity, MOD Bus, Profibus. Cat E.T., MS SQL Server and similar. 
Ships dredging automation such as the Dredge Control and Management System (DCMS) and related hardware and systems and Silent Inspector Dredging Information systems. PC'S, CPU's PLC's, Hubs, Fiber optics, large and small UPS units, Ethernet cables and all other related and replacement hardware and software. 
Ships communications systems to include cell phones, sat phones, sat TV, email, PBX system, fixed and handheld radios, Global Marine and Distress Safety System (GMDSS), Voyage Data Recorder (VDR), and related components and systems. 
Ships Navigation Equipment and systems.
</t>
    </r>
    <r>
      <rPr>
        <b/>
        <sz val="11"/>
        <color rgb="FF000000"/>
        <rFont val="Calibri"/>
        <family val="2"/>
        <scheme val="minor"/>
      </rPr>
      <t>QUALIFICATIONS</t>
    </r>
    <r>
      <rPr>
        <sz val="11"/>
        <color indexed="8"/>
        <rFont val="Calibri"/>
        <family val="2"/>
        <scheme val="minor"/>
      </rPr>
      <t xml:space="preserve">
2 years field experience desired plus above HS education
Merchant Marine Certification desired but not required
Secret Clearance Required
Certified Calibration Technician and Associate Electronics Technician Preferred
Experience on or around sea faring vessels preferred
Appropriate NCOES for grade Graduate (BLC, ALC, SLC)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</si>
  <si>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t>26-6148</t>
  </si>
  <si>
    <t>DCSA - TWIG</t>
  </si>
  <si>
    <t>Project Management</t>
  </si>
  <si>
    <t>E7:E8:E9:O1:O2:O3:O4:W1:W2:W3:W4</t>
  </si>
  <si>
    <r>
      <rPr>
        <b/>
        <sz val="11"/>
        <color rgb="FF000000"/>
        <rFont val="Calibri"/>
        <family val="2"/>
        <scheme val="minor"/>
      </rPr>
      <t>26-6148, Length 1 year:</t>
    </r>
    <r>
      <rPr>
        <sz val="11"/>
        <color indexed="8"/>
        <rFont val="Calibri"/>
        <family val="2"/>
        <scheme val="minor"/>
      </rPr>
      <t xml:space="preserve">
MULTIPLE LOCATIONS: FT. MEADE, MD/ QUANTICO, VA / BOYERS, PA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Trusted Workforce Integration Group (TWIG) Office of Defense Counterintelligence and Security Agency in a Project Management capacity. 
Position Summary: As a Project Manager for the Trusted Workforce Integration Group (TWIG), you will lead key projects for the government-wide Trusted Workforce 2.0 personnel security modernization. You will be responsible for the planning, execution, and delivery of projects, coordinating with stakeholders across the DoW to ensure a successful transition to a continuous vetting model.
Duties and Responsibilities
Your primary role is to manage the project lifecycle from start to finish. This includes developing and managing project plans, defining scope and deliverables, and serving as the main point of contact for all stakeholders. You will be responsible for coordinating resources, managing schedules, and ensuring projects are delivered on time and within scope. Additional duties include tracking and reporting on project performance to leadership, managing risks, and leading process improvement efforts to support the warfighter.
Additional Information: Civilian experience will be considered for this position. PCS is authorized.
</t>
    </r>
    <r>
      <rPr>
        <b/>
        <sz val="11"/>
        <color rgb="FF000000"/>
        <rFont val="Calibri"/>
        <family val="2"/>
        <scheme val="minor"/>
      </rPr>
      <t>Qualifications</t>
    </r>
    <r>
      <rPr>
        <sz val="11"/>
        <color indexed="8"/>
        <rFont val="Calibri"/>
        <family val="2"/>
        <scheme val="minor"/>
      </rPr>
      <t>:  Demonstrated experience in project management, preferably on DoW or government-wide initiatives.
Project Management Professional (PMP) certification is highly preferred. Must be eligible for a Top Secret/SCI security clearance.</t>
    </r>
  </si>
  <si>
    <t>MD, PA, VA</t>
  </si>
  <si>
    <t>Joint Base San Antonio</t>
  </si>
  <si>
    <t>26-6094</t>
  </si>
  <si>
    <t>SAF - IARC - Japan FMS Program</t>
  </si>
  <si>
    <t>Japan FMS Director</t>
  </si>
  <si>
    <t>Pentagon</t>
  </si>
  <si>
    <t>26-6125</t>
  </si>
  <si>
    <t>26-6152</t>
  </si>
  <si>
    <t>S8/Resource Manager</t>
  </si>
  <si>
    <t>26-6153</t>
  </si>
  <si>
    <t>Medical Support Specialist</t>
  </si>
  <si>
    <t>E2:E3:E4</t>
  </si>
  <si>
    <t>26-6154</t>
  </si>
  <si>
    <t>Senior Supply Sergeant</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</si>
  <si>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</si>
  <si>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</si>
  <si>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</si>
  <si>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</si>
  <si>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26-6152, Length 1 Year:</t>
    </r>
    <r>
      <rPr>
        <sz val="11"/>
        <color indexed="8"/>
        <rFont val="Calibri"/>
        <family val="2"/>
        <scheme val="minor"/>
      </rPr>
      <t xml:space="preserve">
Serves as the S8 / Comptroller for the United States Army Flight Training Detachment (USAFTD). Responsible for managing the financial planning, programming, and execution of foreign military sales (FMS) case funds. This includes developing, implementing, and controlling the detachment's financial plans, programs, and policies to ensure effective and efficient use of resources. The S8/Comptroller provides financial guidance and advice to the detachment commander and staff, and ensures compliance with financial regulations and policies. Other duties include case fund budget reviews, program management reviews, and ensuring regulatory compliance. Highly competitive candidates have experience using GFEBS, DTS, WAWF, and ACWS.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</si>
  <si>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26-6154, Length 1 Year:</t>
    </r>
    <r>
      <rPr>
        <sz val="11"/>
        <color indexed="8"/>
        <rFont val="Calibri"/>
        <family val="2"/>
        <scheme val="minor"/>
      </rPr>
      <t xml:space="preserve">
Serve as the Senior Supply Sergeant / Logistics NCOIC for the United States Army Flight Training Detachment (USAFTD) - Peace Vanguard. This is a Foreign Military Sales (FMS) Program supporting Republic of Singapore Air Force (RSAF) in Marana, AZ. Direct execution of the unit's Command Supply Discipline Program (CSDP). Track and produce purchase request to maintain stock levels of consumable items. Oversee periodic inventories of durable, expendable, and non-expendable unit property. Validate issuance documents and general record keeping. Serve as the unit's Billing Official, managing GPC program, directly supervising two Government Purchase Card (GPC) holders. Facilitate transparency in the acquisition process by providing RSAF and USAFTD leadership with updates regarding GPC transactions and procedures. Manage as the accountable officer for KHI Inc. and US Bank Voyager accounts, validating / certifying statement of charges for the unit's two fuel accounts. Correspond with outside entities to include both government and non-governmental organizations to fulfill logistical mission requirements. Ensure HAZMAT compliance for storage, handling, and transportation operations, to include ammunition transportation support. Assist with preparation and validation of deployment transportation documents, to include inputting convey request into TC-AIMS II. Assist with other mission-enabling unit activities to include performing site visits to training locations to establish transportation, lodging and sustainment requirements.  SM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</si>
  <si>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26-6153, Length 1 Year:</t>
    </r>
    <r>
      <rPr>
        <sz val="11"/>
        <color indexed="8"/>
        <rFont val="Calibri"/>
        <family val="2"/>
        <scheme val="minor"/>
      </rPr>
      <t xml:space="preserve">
Service Member will serve as a Medical Support Specialist for the United States Army Flight Training Detachment (USAFTD) - Peace Vanguard Program, a Singapore foreign military sales (FMS) program in Marana, AZ with 45 US Soldiers, 56 Republic of Singapore Air Force (RSAF) Airmen, and six RSAF AH-64D Helicopters.
Duties: Responsible for medical support for United States Army Flight Training Detachment (USAFTD) and the Republic of Singapore Air Force (RASF). Duties include providing medical support during live fire exercises, daily medical support through the WATTS TMC, and Service Member MEDPROS tracking. Applicants should possess proper military bearing, appearance, discipline, and the ability to work in a multicultural environment. Primary daily duty will be at WATTS TMC.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</si>
  <si>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</si>
  <si>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</si>
  <si>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26-6163</t>
  </si>
  <si>
    <t>USACE - Philadelphia District (NAP)</t>
  </si>
  <si>
    <t>Emergency Management Specialist</t>
  </si>
  <si>
    <t>E7:E8:E9:O1:O2:O3:W1:W2:W3</t>
  </si>
  <si>
    <t>Philadelphia</t>
  </si>
  <si>
    <r>
      <rPr>
        <b/>
        <sz val="11"/>
        <color rgb="FF000000"/>
        <rFont val="Calibri"/>
        <family val="2"/>
        <scheme val="minor"/>
      </rPr>
      <t>26-6163, Length 1 Year:</t>
    </r>
    <r>
      <rPr>
        <sz val="11"/>
        <color rgb="FF000000"/>
        <rFont val="Calibri"/>
        <family val="2"/>
        <scheme val="minor"/>
      </rPr>
      <t xml:space="preserve">
Position will serve as manager of the District's National Emergency Program or Natural Emergency Program. Develops, plans, and assures implementation of emergency policies and procedures in accordance with applicable regulations. Serves in the absence of the Chief, Emergency Management Office during Duty and Non-Duty hours for all aspects of emergency operations and is responsible for keeping the Commander advised regarding important developments in District emergency programs.
Plans for/coordinates with the Chief, Emergency Management Office the development of preparedness/operational programs designed to provide positive action during event of mobilization, national emergencies, continuity of operations, natural disasters, technological emergencies and emergency employment of the Army resources. Represents the District on committees and at conferences to formulate the national emergency policies and determine support requirements and services to be provided by the District. Evaluates state and local emergency agency policies and regulations. Maintains a wide array of contacts for the District with other agencies such as State Area Commands, supported DOD installations, state and local emergency officials to ensure the Corps emergency authorities and capabilities for support remain current. Commits District resources in support of authorized missions. Manages national mission of the Emergency Operations Center. Participates in EOC operation for both National and Natural Emergency Preparedness activities.
Organizes and conducts District participation in all hazards exercises and drills, Continuity of Operations exercises involving relocations and HQUSACE and North Atlantic Division communications drills. Also organizes and conducts National disaster training and exercises. Participates as a District representative in regional/local technological drills and Port Readiness exercises. Prepares directives covering District participation in such exercises. Coordinates After-Action and Lessons Learned reports with higher headquarters.
To apply for this position, please send your resume, military bio, three evaluations, and your soldier talent profile to tabitha.n.ruckman.mil@mail.mil.
</t>
    </r>
    <r>
      <rPr>
        <b/>
        <sz val="11"/>
        <color rgb="FF000000"/>
        <rFont val="Calibri"/>
        <family val="2"/>
        <scheme val="minor"/>
      </rPr>
      <t>Qualifications</t>
    </r>
    <r>
      <rPr>
        <sz val="11"/>
        <color rgb="FF000000"/>
        <rFont val="Calibri"/>
        <family val="2"/>
        <scheme val="minor"/>
      </rPr>
      <t>:  Understanding of USACE emergency operations and Public Law 84-99/FCCE authorities is desired but not required.</t>
    </r>
  </si>
  <si>
    <t>25-6635</t>
  </si>
  <si>
    <t>Planner for DLA LNO to NORTHCOM</t>
  </si>
  <si>
    <t>Peterson AFB</t>
  </si>
  <si>
    <t>CO</t>
  </si>
  <si>
    <t>Joint Mobility &amp; Deployment Operations Officer</t>
  </si>
  <si>
    <t>26-6119, Length 1 Year:
Serves as Battle Captain of Joint Mobility &amp; Deployment Operations within the Defense Logistics Agency (DLA) Deployment Operations Branch (J311). This position provides mobility, deployment, and distribution integration in support of Joint Force deployment and global operations, with a critical focus on the DoD Expeditionary Civilian (DoD-EC) workforce and contractors.
Enable and execute the deployment of joint forces by synchronizing DLA capabilities with joint mobility plans to ensure forces are postured, moved, and sustained in accordance with Combatant Command (CCMD) operational requirements. Manage DLA's responsibilities as a Force Provider (FP) to meet CCMD requirements for expeditionary civilians, ensuring the agency is prepared to source personnel against the established Demand Signal and within the Force Pool cap. Plan, synchronize, and coordinate inter-modal force movement and sustainment logistics with CCMDs, USTRANSCOM, the Joint Staff, and other service and agency partners. Manage the selection, training, and mobilization of all DLA personnel deploying globally. Integrate DLA's Force Provider capabilities and obligations into joint operational plans and execution frameworks, advising leadership on deployment feasibility, risk, and mobility constraints. Support crisis action planning and real-world operations by managing the DLA Rapid Deployment Team (RDT) program and deploying DLA Support Teams to enable rapid force projection and sustained global reach. Proficient in Joint deployment systems and manages deployment operations programs and policies. 
Extensions past 6 months considered.
Qualifications:  Minimum TOP SECRET clearance required. 
Global Force Management and deployment readiness reporting; JOPES; Newsgroups; Air load planning; MPMD. Working knowledge of Data Analytics; AI; Power BI</t>
  </si>
  <si>
    <t>E7:W2:W3</t>
  </si>
  <si>
    <t>26-6169</t>
  </si>
  <si>
    <t>Transporter/COR</t>
  </si>
  <si>
    <r>
      <rPr>
        <b/>
        <sz val="11"/>
        <color rgb="FF000000"/>
        <rFont val="Calibri"/>
        <family val="2"/>
        <scheme val="minor"/>
      </rPr>
      <t>25-6635, Length 1 Year:</t>
    </r>
    <r>
      <rPr>
        <sz val="11"/>
        <color indexed="8"/>
        <rFont val="Calibri"/>
        <family val="2"/>
        <scheme val="minor"/>
      </rPr>
      <t xml:space="preserve">
HQ NORAD &amp; USNORTHCOM, Defense Logistics Agency (DLA), Peterson Space Force Base, Colorado.
Seeking well motivated leader to serve as a Planner for the DLA LNO to NORTHCOM. Member shall be an O-4, who holds and is able to maintain an active clearance of SECRET or higher. Tour length is a minimum of 1 year, with a potential of follow-on extensions.
The DLA Planner, embedded within USNORTHCOM J4, collaborates with the resident DLA Liaison cell and serves as the primary liaison between CCMD J4 exercise/deliberate planning and HQ DLA. The planner develops and manages exercises, plans, and orders by integrating diverse information to support joint operations, ensuring seamless DLA integration into USNORTHCOM's strategic planning. Responsibilities include collaborating with DLA and CCMD exercise and deliberate planners to ensure that planning products incorporate DLA equities and that exercises include robust objectives and DLA participation to enhance DLA's effectiveness in integrated exercises. The planner will engage with DLA and other partners (e.g., OSD, Joint Staff, CCMDs, etc.) to develop logistics
support strategies, and ensuring timely analysis and publication of joint plans, instructions, and policies. The planner also prepares executive-level briefings/reports and performs other duties as assigned.
POC: MAJ Kelly Mills 571-814-8691, kelly.mills.res@dla.mil
Qualifications:  Candidate must hold an active SECRET clearance, and be eligible to obtain and maintain a TS/SCI. Member must be proficient in MS Office products. Ideal applicant will have experienced logistics background and/or military planning and Exercise experience.</t>
    </r>
  </si>
  <si>
    <r>
      <rPr>
        <b/>
        <sz val="11"/>
        <color rgb="FF000000"/>
        <rFont val="Calibri"/>
        <family val="2"/>
        <scheme val="minor"/>
      </rPr>
      <t>26-6169, Length 1 Year:</t>
    </r>
    <r>
      <rPr>
        <sz val="11"/>
        <color indexed="8"/>
        <rFont val="Calibri"/>
        <family val="2"/>
        <scheme val="minor"/>
      </rPr>
      <t xml:space="preserve">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Qualifications:  Familiarization is desired but not required with logistics/transportation management. SM will be trained on all aspects of tasks associated with the position.</t>
    </r>
  </si>
  <si>
    <t>26-6031</t>
  </si>
  <si>
    <t>DLA - Small Business</t>
  </si>
  <si>
    <t>26-6183</t>
  </si>
  <si>
    <t>Current Operations Intelligence Battle Captain</t>
  </si>
  <si>
    <t>26-6191</t>
  </si>
  <si>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Qualifications:  Secret Clearance or higher; and Federal Acquisition Certification in Contracting (FAC-C) (Professional) or equivalent  DAWIA Contracting Professional Certification; OR DAWIA Program Management (Practitioner) Certification.</t>
    </r>
  </si>
  <si>
    <r>
      <rPr>
        <b/>
        <sz val="11"/>
        <color rgb="FF000000"/>
        <rFont val="Calibri"/>
        <family val="2"/>
        <scheme val="minor"/>
      </rPr>
      <t>26-6183, Length 1 year</t>
    </r>
    <r>
      <rPr>
        <sz val="11"/>
        <color indexed="8"/>
        <rFont val="Calibri"/>
        <family val="2"/>
        <scheme val="minor"/>
      </rPr>
      <t xml:space="preserve">
Seeking a motivated leader to perform as the Agency Synchronization Operations Center (ASOC) Current Operations (CUOPS) Intelligence Officer Battle Captain. Member shall be an O-4 who holds and is able to maintain an active clearance of SECRET or higher. Tour length is a minimum of 1 year, with a potential of follow-on extensions. Provide support to the Agency Synchronization Operation Center missions by analyzing and integrating related logistics intelligence to inform Defense Logistics Agency (DLA) leadership on logistics-related impacts to DLA global operations. Officer will coordinate with DLA Intelligence and Security (DI&amp;S) section to identify, prioritize, and direct the intelligence review and assessment of strategic planning documents for joint contingency operations, campaign plans, and joint military exercises. Responsible for conducting continuous operational support and staff officer actions in support of Agency mission. Deconflicts and synchronizes incoming requests for information (RFI) from the DLA enterprise. Officer is expected to liaise between multiple divisions and government/military organizations. Officer must be able to interpret Agency and DoD policy. Officer will plan, coordinate, analyze, and develop briefs and communications for mission requirements, regarding various logistics intelligence. Officer will be in charge of special projects and must be able to prioritize and strategize individually. Officer will lead efforts to identify inefficiencies and develop plans for improving program efficiencies. Desired Qualifications: Joint operational, large scale planning experience. Command and/or Staff Operations and supervisory experience desired. Experience with logistics intelligence is a plus.
Qualifications:  Candidate must hold an active SECRET clearance, and be eligible to obtain and maintain a TS/SCI. Member must be proficient in MS Office products. Ideal applicant will have experienced logistics background and/or military planning experience.  Service Branches considered: Army or Air Force.</t>
    </r>
  </si>
  <si>
    <t>CENTCOM</t>
  </si>
  <si>
    <t>USMTM</t>
  </si>
  <si>
    <t>26-6166</t>
  </si>
  <si>
    <t>Facilities and Asset Coordinator</t>
  </si>
  <si>
    <t>Detroit</t>
  </si>
  <si>
    <t>26-6167</t>
  </si>
  <si>
    <t>DFAS-IND-JBL-Force Protection</t>
  </si>
  <si>
    <t>Security Assistant (OA)</t>
  </si>
  <si>
    <t>26-6174</t>
  </si>
  <si>
    <t>NCOA Senior Instructor</t>
  </si>
  <si>
    <t>E9</t>
  </si>
  <si>
    <t>26-6175</t>
  </si>
  <si>
    <t>AH-64D Helicopter Repairer</t>
  </si>
  <si>
    <t>26-6176</t>
  </si>
  <si>
    <t>Detachment Commander</t>
  </si>
  <si>
    <t>O6</t>
  </si>
  <si>
    <t>26-6178</t>
  </si>
  <si>
    <t>AH-64D Aircraft Structural Repairer</t>
  </si>
  <si>
    <t>26-6184</t>
  </si>
  <si>
    <t>USACE - St Louis District (MVS)</t>
  </si>
  <si>
    <t>Engineering Technician</t>
  </si>
  <si>
    <t>E5:E6:E7:O1:O2:O3:O4</t>
  </si>
  <si>
    <t>Winfield</t>
  </si>
  <si>
    <t>MO</t>
  </si>
  <si>
    <t>26-6185</t>
  </si>
  <si>
    <t>Project Engineer</t>
  </si>
  <si>
    <t>E7:E8:O2:O3:O4:W2:W3:W4</t>
  </si>
  <si>
    <t>26-6186</t>
  </si>
  <si>
    <t>USACE - St Paul District (MVP)</t>
  </si>
  <si>
    <t>Construction Control Inspector</t>
  </si>
  <si>
    <t>E5:E6:E7:E8:O1:O2:O3:W1:W2:W3</t>
  </si>
  <si>
    <t>26-6187</t>
  </si>
  <si>
    <t>Supervisory Civil Engineer</t>
  </si>
  <si>
    <t>O3:O4:W3:W4</t>
  </si>
  <si>
    <t>26-6188</t>
  </si>
  <si>
    <t>Civil Engineer</t>
  </si>
  <si>
    <t>E7:E8:O1:O2:O3:O4:W2:W3:W4</t>
  </si>
  <si>
    <t>26-6192</t>
  </si>
  <si>
    <t>DFAS-IND-ZH-Human Resources</t>
  </si>
  <si>
    <t>Human Resources Specialist</t>
  </si>
  <si>
    <t>E6:E7:E8:E9:O2:O3:O4</t>
  </si>
  <si>
    <t>26-6196</t>
  </si>
  <si>
    <t>DFAS-COL-ZTB-Information Technology</t>
  </si>
  <si>
    <t>Functional Systems Analyst</t>
  </si>
  <si>
    <t>E5:E6:E7:O1:O2:O3:W1:W2</t>
  </si>
  <si>
    <t>26-6202</t>
  </si>
  <si>
    <t>CECOM</t>
  </si>
  <si>
    <t>Assistant XO/HHD(P) CDR</t>
  </si>
  <si>
    <t>Aberdeen Proving Ground</t>
  </si>
  <si>
    <t>26-6203</t>
  </si>
  <si>
    <t>26-6204</t>
  </si>
  <si>
    <t>Deliberate Planner</t>
  </si>
  <si>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Qualifications:  Experience with the following: ELMS/Equipment; Inventory Management; D043/FEDLOG; ESSS/ILS-S/SBSS
Must hold 2S0X1 AFSC.</t>
    </r>
  </si>
  <si>
    <r>
      <rPr>
        <b/>
        <sz val="11"/>
        <color rgb="FF000000"/>
        <rFont val="Calibri"/>
        <family val="2"/>
        <scheme val="minor"/>
      </rPr>
      <t>26-6166, Tour Length: 1 year</t>
    </r>
    <r>
      <rPr>
        <sz val="11"/>
        <color indexed="8"/>
        <rFont val="Calibri"/>
        <family val="2"/>
        <scheme val="minor"/>
      </rPr>
      <t xml:space="preserve">
Hiring 1 Candidate
Facilities and Asset Coordinator Responsibilities:
1) Support District asset inventory (floating plants - tug/barge and 4 field project office facilities) and financial tracking for life cycle and end of service items. Work with Resource Management and Real Estate offices to ensure proper
record management.
2) Establish holistic view of the District's current and future floating plant actions and needs. Provide proactive support
in developing plant account rates, and work with the local financial groups to set up revolving fund accounts for
facilities and vessels to allow for flexibility and efficiency in maintenance activities.
3) Support field project offices to develop service contracts to facilitate routine maintenance and floating plant actions,
such as Blanket Purchase Agreements (BPAs). Communicate and coordinate with field personnel to determine the best contracting mechanisms to provide efficiency.
4) Act as the secondary Facilities Equipment Maintenance - FEM (maintenance database and tracking system) person of contact for the District. Work with lead FEM manager to ensure data quality in the FEM database and communicate with technicians and team members in the project offices.
5) Perform maintenance engineering and project management actions as needed to support the Section, to include
Project Management Plan development/updates, and budget/schedule management, for a variety of funded facility
maintenance projects.
Qualifications:
1) Communication: Experience in written documentation and oral briefings. 
2) Problem Solving: Proactive in identifying problems; determine accuracy and relevance of information. 
3) Facility management: Ability to provide
guidance and coordination of asset maintenance requirements, including evaluation and implementation of
appropriate contractual solutions.
4) Construction Knowledge: Experience with marine and/or facility construction/operations is beneficial but not required.
To apply for this position, please email your resume, military bio, three evaluations, and your soldier talent profile to SFC Tabitha Ruckman at tabitha.n.ruckman.mil@mail.mil</t>
    </r>
  </si>
  <si>
    <r>
      <rPr>
        <b/>
        <sz val="11"/>
        <color rgb="FF000000"/>
        <rFont val="Calibri"/>
        <family val="2"/>
        <scheme val="minor"/>
      </rPr>
      <t>26-6167, Length 1 Year:</t>
    </r>
    <r>
      <rPr>
        <sz val="11"/>
        <color indexed="8"/>
        <rFont val="Calibri"/>
        <family val="2"/>
        <scheme val="minor"/>
      </rPr>
      <t xml:space="preserve">
The purpose of this position is to serve as a Security Assistant to support the Site Support Office on matters relating to security programs; as well as assisting the Force Protection Officer on matters relating to collateral, personnel and information security. The incumbent will also be responsible for the administration of the electronic access control system as well as issue/verify and approve military and civilian identification cards along with management of associated database systems and functional processes. Administers the facility internal access control system through visual monitoring of security control panels, sound alarms, and visual observation of unsecured ingress/egress areas. Administers the system for reporting violations of building security policies and makes recommendations for corrective actions. Coordinates with Organizational Directors to determine access levels for staff members. Verifies and signs request forms authorizing issue of a DOD identification card to military personnel, their dependents, retirees, their dependents and others. The incumbent, using the Defense Eligibility Enrollment System (DEERS) data base, verifies that all applicants are legally entitled to a DOD identification card. The incumbent, after ensuring that all supplied information is correct and in the proper format, inputs data into the DEERS system to produce initial, updated or reissued ID cards. Incumbent takes adequate security measures to secure and protect DOD property and personnel records as directed. Fingerprints individuals requiring a National Agency check when notified by DFAS Human Resources. Manages and operates a data base system which digitally captures employee images and creates identification badges for building access and prepares a variety of reports. Through interaction with personnel offices, ensures accurate information is maintained for use by DFAS-IN Force Protection personnel.
Qualifications:  1. To have a active T3 clearance 
2. Pass Online Site Security Managers course within the 30 of serving the position.</t>
    </r>
  </si>
  <si>
    <r>
      <rPr>
        <b/>
        <sz val="11"/>
        <color rgb="FF000000"/>
        <rFont val="Calibri"/>
        <family val="2"/>
        <scheme val="minor"/>
      </rPr>
      <t>26-6174, Length 420 days:</t>
    </r>
    <r>
      <rPr>
        <sz val="11"/>
        <color indexed="8"/>
        <rFont val="Calibri"/>
        <family val="2"/>
        <scheme val="minor"/>
      </rPr>
      <t xml:space="preserve">
Serve as a Senior Enlisted Instructor/Advisor with the U.S. Military Training Mission (USMTM), Riyadh, Kingdom of
Saudi Arabia. Advises and assists Saudi Arabian Armed Forces (SAAF) on enlisted professional military education, NCO development, and leadership training initiatives.
Responsible for supporting the SAAF initiative to stand-up the Saudi Armed Forces Sergeant Major Academy in Khamis, Saudi Arabia. The SM will work directly with Saudi senior enlisted leaders and U.S. advisors to help refine the curriculum, and establish academic standards with the U.S. Army NCO development models. Provide subject matter expertise in leadership, training management and ethics to assist in refining the SAAF enlisted education program.
Represents the USMTM enlisted force in bilateral engagements, reinforcing professional military education standards and promoting mutual understanding between the U.S. military and the SAAF. Responsible for curriculum development, course delivery, and continuous improvement of the program of instruction (POI).
Qualifications:  Must be a Sergeant Major or Master Sergeant and a USASMA graduate. Prior experience as a Drill Sergeant or
instructor; held previous positions in TRADOC, NCOA, or other institutional training assignments preferred. Posses
strong communication, facilitation, and instructor skills. Must meet all medical, physical (AFT / height &amp; weight),and
deployment requirements for overseas assignments. Must have a valid secret clearance. .)</t>
    </r>
  </si>
  <si>
    <r>
      <rPr>
        <b/>
        <sz val="11"/>
        <color rgb="FF000000"/>
        <rFont val="Calibri"/>
        <family val="2"/>
        <scheme val="minor"/>
      </rPr>
      <t>26-6175, Length 1 Year:</t>
    </r>
    <r>
      <rPr>
        <sz val="11"/>
        <color indexed="8"/>
        <rFont val="Calibri"/>
        <family val="2"/>
        <scheme val="minor"/>
      </rPr>
      <t xml:space="preserve">
Serve as an AH-64D Helicopter Repairer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Performs inspections, servicing, maintenance and repair of AH-64D Apache Helicopters. Completes documentation of all maintenance activities, collaborates with Singapore maintenance personnel to complete maintenance and service activities. Coordinates maintenance activities with Singapore personnel to ensure success of Republic of Singapore Air Force (RSAF) and USAFTD mission. Service member will complete and maintain assigned Defense Security Cooperation certificate for assigned functional area and certification level.</t>
    </r>
  </si>
  <si>
    <r>
      <rPr>
        <b/>
        <sz val="11"/>
        <color rgb="FF000000"/>
        <rFont val="Calibri"/>
        <family val="2"/>
        <scheme val="minor"/>
      </rPr>
      <t>26-6176, Length 1 Year:</t>
    </r>
    <r>
      <rPr>
        <sz val="11"/>
        <color indexed="8"/>
        <rFont val="Calibri"/>
        <family val="2"/>
        <scheme val="minor"/>
      </rPr>
      <t xml:space="preserve">
Serves as the Commander of the United States Army Flight Training Detachment (USAFTD) Peace Vanguard, a foreign military sales program with the country of Singapore. Leads over 50 assigned US Army personnel. Technical management and oversight include operations, command continuity, mission control, development of assigned missions and execution of key logistics packages/contracts. Serves as the lead for the Detachment in all matters and develops policy and procedural guidance for subordinate leaders through active professional development, while focusing on quality of life for assigned Soldiers and Family members. May function as a direct training participant by piloting aircraft under tactical and non-tactical conditions, while supporting full spectrum training missions and operations to include live fire exercises in all types of environmental conditions.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</si>
  <si>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26-6178, Length 1 Year:</t>
    </r>
    <r>
      <rPr>
        <sz val="11"/>
        <color indexed="8"/>
        <rFont val="Calibri"/>
        <family val="2"/>
        <scheme val="minor"/>
      </rPr>
      <t xml:space="preserve">
Serve as an Aircraft Structural Repairer (15G) on AH-64D Apache for the United States Army Flight Training Detachment (USAFTD) - Peace Vanguard. USAFTD is a foreign military sales (FMS) program supporting the country of Singapore in Marana, AZ with 57 US Soldiers, 56 Republic of Singapore Air Force (RSAF) Airmen, and six RSAF AH-64D Helicopters assigned. Inspect and repair aircraft structures to include rotor blades, aircraft outer skin, and other structural components. Fabricate repairs using various material in order to maintain the structural integrity of the unit’s aircraft. Assist other 15 series MOSs with their aviation maintenance tasks as needed. Expect to cross train as a 15R (AH-64D Attack Helicopter Repairer) and train to perform FARP ops such as re-arm and re-fuel.
Potential exists to remain with the unit for additional orders upon the end of initial tour.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</si>
  <si>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26-6184, Length 1 Year:</t>
    </r>
    <r>
      <rPr>
        <sz val="11"/>
        <color indexed="8"/>
        <rFont val="Calibri"/>
        <family val="2"/>
        <scheme val="minor"/>
      </rPr>
      <t xml:space="preserve">
Serves as a Engineer Technician responsible for the complete lifecycle of civil works construction projects. Manages all aspects of contract administration, quality assurance (QA), and technical oversight from final design review to project closeout. Acts as the primary liaison between contractors, architect-engineer firms, and government stakeholders. Reviews and processes all RFIs, technical submittals, and contract modifications. Conducts on-site inspections, ensures compliance with all plans and specifications, and prepares final acceptance documents, including contractor performance evaluations (CPARS), to ensure projects are completed safely, on time, and within budget.
To apply for this tour, please email your resume, military bio, three evaluations, and your soldier talent profile to SFC Tabitha Ruckman at tabitha.n.ruckman.mil@mail.mil</t>
    </r>
  </si>
  <si>
    <r>
      <rPr>
        <b/>
        <sz val="11"/>
        <color rgb="FF000000"/>
        <rFont val="Calibri"/>
        <family val="2"/>
        <scheme val="minor"/>
      </rPr>
      <t>26-6185,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three evaluations, and your soldier talent profile to SFC Tabitha Ruckman at tabitha.n.ruckman.mil@mail.mil.</t>
    </r>
  </si>
  <si>
    <r>
      <rPr>
        <b/>
        <sz val="11"/>
        <color rgb="FF000000"/>
        <rFont val="Calibri"/>
        <family val="2"/>
        <scheme val="minor"/>
      </rPr>
      <t>26-6186, Length 1 Year:</t>
    </r>
    <r>
      <rPr>
        <sz val="11"/>
        <color indexed="8"/>
        <rFont val="Calibri"/>
        <family val="2"/>
        <scheme val="minor"/>
      </rPr>
      <t xml:space="preserve">
Serves as the lead Construction Engineering Supervisor and Quality Assurance (QA) representative for Lock 25 1200' expansion Mega Project in Winfield, MO. Responsible for conducting on-site inspections of contractor performance to ensure strict adherence to project plans, specifications, and safety regulations in accordance with EM 385-1-1. Reviews and validates contractor quality control reports, computes periodic payments, and prepares estimates for contract modifications. Provides technical guidance and mentorship to junior Engineer Soldiers and NCOs. Acts as the primary liaison between the contracting authority and construction personnel to resolve disputes, ensuring projects are completed to standard, on time, and within budget.
To apply for this position, please email your resume, military bio, three evaluations, and your soldier talent profile to SFC Tabitha Ruckman at tabitha.n.ruckman.mil@mail.mil</t>
    </r>
  </si>
  <si>
    <r>
      <rPr>
        <b/>
        <sz val="11"/>
        <color rgb="FF000000"/>
        <rFont val="Calibri"/>
        <family val="2"/>
        <scheme val="minor"/>
      </rPr>
      <t>26-6187, Length 1 Year:</t>
    </r>
    <r>
      <rPr>
        <sz val="11"/>
        <color indexed="8"/>
        <rFont val="Calibri"/>
        <family val="2"/>
        <scheme val="minor"/>
      </rPr>
      <t xml:space="preserve">
Serves as one of the supervisory engineers (Officer in Charge) for the Lock 25 1200' expansion Mega Project
Resident Office, exercising command and control over all construction for their elements of the project. Directs and
synchronizes a team of subordinate project engineers and technical inspectors to ensure the successful execution of
the district's construction program. Acts as an Administrative Contracting Officer (ACO), providing technical and administrative oversight for highly complex lock and dam construction. Represents the command in engagements with federal, state, and local officials, making binding decisions to ensure projects are completed to the highest standard, safely, on time, and within budget.
To apply for this position, please email your resume, soldier talent profile, military bio, and three evaluations to SFC Tabitha Ruckman at tabitha.n.ruckman.mil@mail.mil.</t>
    </r>
  </si>
  <si>
    <r>
      <rPr>
        <b/>
        <sz val="11"/>
        <color rgb="FF000000"/>
        <rFont val="Calibri"/>
        <family val="2"/>
        <scheme val="minor"/>
      </rPr>
      <t>26-6188,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soldier talent profile, and three evaluations to SFC Tabitha Ruckman at tabitha.n.ruckman.mil@mail.mil.</t>
    </r>
  </si>
  <si>
    <r>
      <rPr>
        <b/>
        <sz val="11"/>
        <color rgb="FF000000"/>
        <rFont val="Calibri"/>
        <family val="2"/>
        <scheme val="minor"/>
      </rPr>
      <t>26-6192,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Recommended experience: medical document analysis; legal work (interpreting laws and regulations, preparing/analyzing legal documents)
Applicants email the following documents to PFI Coordinator**
Army: Soldier Talent Profile, Professional Resume, Military Bio
Air Force: vMPF, Professional Resume, Military Bio
PFI Coordinator: SFC Holly C. Tilley
holly.c.tilley.mil@mail.mil</t>
    </r>
  </si>
  <si>
    <r>
      <rPr>
        <b/>
        <sz val="11"/>
        <color rgb="FF000000"/>
        <rFont val="Calibri"/>
        <family val="2"/>
        <scheme val="minor"/>
      </rPr>
      <t>26-6196, Length 1 Year</t>
    </r>
    <r>
      <rPr>
        <sz val="11"/>
        <color indexed="8"/>
        <rFont val="Calibri"/>
        <family val="2"/>
        <scheme val="minor"/>
      </rPr>
      <t xml:space="preserve">
This is an opportunity to serve as the critical link between the warfighter and the myPay mobile application development team. The selected individual will be responsible for defining, managing, and guiding the functional requirements throughout the entire System Development Lifecycle (SDLC). Key responsibilities include:
1. Leading the elicitation, analysis, and documentation of functional and non-functional requirements for the myPay mobile app.
2. Translating complex business needs into detailed user stories, process flows, and functional specification documents.
3. Guiding the project through all phases of the SDLC, from initial concept and design to development, testing, deployment, and post-production support.
4. Serving as the primary liaison between user communities, stakeholders, and the technical development team to ensure mutual understanding and alignment.
5. Facilitating requirements validation sessions, managing the requirements baseline, and communicating the impact of changes to project scope and schedule.
Qualifications:  Experience:
Demonstrated experience as a Systems Analyst, Business Analyst, or in a role focused on requirements management. In-depth knowledge of SDLC methodologies (e.g., Agile, Scrum, Waterfall).
Proven ability to create clear and concise requirements documentation (e.g., Business Requirements Documents, Functional Specifications, User Stories).
Strong experience in stakeholder management and facilitating communication
Please email the following documents to the assigned PFI Coordinator:
Soldier Talent Profile (Army Only)
vMPF (Air Force Only)
Professional Resume
Military Bio
PFI Coordinator: SFC Holly C. Tilley
holly.c.tilley.mil@mail.mil
(463) 298-4362</t>
    </r>
  </si>
  <si>
    <r>
      <rPr>
        <b/>
        <sz val="11"/>
        <color rgb="FF000000"/>
        <rFont val="Calibri"/>
        <family val="2"/>
        <scheme val="minor"/>
      </rPr>
      <t>26-6202, Length 1 Year:</t>
    </r>
    <r>
      <rPr>
        <sz val="11"/>
        <color indexed="8"/>
        <rFont val="Calibri"/>
        <family val="2"/>
        <scheme val="minor"/>
      </rPr>
      <t xml:space="preserve">
Applicants must email the following documents to leanne.felvus-webb.mil@mail.mil for consideration:
Professional Resume
Military Bio
Assistant Executive Officer to the Commanding General of a division-level command comprised of over 16,000 military and civilian personnel globally stationed in 24 states and seven countries and Senior Commander for Aberdeen Proving Ground supporting over 21,000 personnel. Responsible for planning and developing near-, mid-, and long-range strategic communications and global senior-leader engagement activities. Supervises and directs the executive staff in administrative, logistics, action items, document control, and integration activities. Informs the Commanding General of critical changes and developments within the organization's strategic and operational environments. Determines appropriate methods to respond to directives, requirements, and guidance issued from higher headquarters and requests from subordinate units; establishes plans and programs based on changing situations. Coordinates a variety of projects and taskings with sister services, intergovernmental agencies, elected officials, corporate organizations, and partner-nation staff. Serves as the HHD(P) Commander; responsible for the health, morale, and welfare of all CECOM Soldiers and their families located in CONUS and OCONUS.
Qualifications:  Must poses analytical skills and attention to detail to support the command group. Required to have a secret clearance.</t>
    </r>
  </si>
  <si>
    <r>
      <rPr>
        <b/>
        <sz val="11"/>
        <color rgb="FF000000"/>
        <rFont val="Calibri"/>
        <family val="2"/>
        <scheme val="minor"/>
      </rPr>
      <t>26-6203,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Qualifications: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</si>
  <si>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26-2604, Length 1 Year:</t>
    </r>
    <r>
      <rPr>
        <sz val="11"/>
        <color indexed="8"/>
        <rFont val="Calibri"/>
        <family val="2"/>
        <scheme val="minor"/>
      </rPr>
      <t xml:space="preserve">
Deliberate Planner officer is required with experience in transportation and deliberate/logistics planning. Experience with the joint planning process of determining how to implement strategic guidance using military capabilities in time and space to obtain objectives. Knowledge of transportation, logistical operations policies, concepts, principles, and methodology applicable to air, land, and sea transportation under peacetime and wartime condition. Knowledge of operational and transportation planning related to strategic, theater and integrated planning of OPLANs/CONPLANs. Staff experience and proficiency in joint deliberate/logistics planning desired.
Qualifications:  TS/SCI</t>
    </r>
  </si>
  <si>
    <r>
      <rPr>
        <b/>
        <sz val="11"/>
        <color rgb="FF000000"/>
        <rFont val="Calibri"/>
        <family val="2"/>
        <scheme val="minor"/>
      </rPr>
      <t>26-6191, Length 1 Year:</t>
    </r>
    <r>
      <rPr>
        <sz val="11"/>
        <color indexed="8"/>
        <rFont val="Calibri"/>
        <family val="2"/>
        <scheme val="minor"/>
      </rPr>
      <t xml:space="preserve">
Responsible for supporting the DLA Energy commander and/or deputy commander. Provides administrative support and performs numerous duties, including scheduling,writing correspondence, emailing, handling visitors, routing callers, and answering questions and requests. Plans and organizes office operations to include publications and forms administration and office administrative procedures. Establishes mail delivery routes and schemes and arranges for pickup of distribution by messengers. Serves as custodian of classified documents. Signs receipts for, logs, inventories, files, and secures classified documents. Prepares documents for destruction or other disposition.  Ensures proper accountability of documents based upon degree of classification. Additional duties as prescribed by the principal executives to include driver.
Qualifications:  Secret Clearance required, Highly desires some executive secretary and protocol experience, however not required.</t>
    </r>
  </si>
  <si>
    <t>25-6399</t>
  </si>
  <si>
    <t>O2:O3:O4:O5</t>
  </si>
  <si>
    <t>Quantico</t>
  </si>
  <si>
    <t>26-6158</t>
  </si>
  <si>
    <t>Air Force Life Cycle Management Center</t>
  </si>
  <si>
    <t>AFLCMC-WIWN</t>
  </si>
  <si>
    <t>Modification Program Manager, Japan AWACS Program Office</t>
  </si>
  <si>
    <t>O5</t>
  </si>
  <si>
    <t>Hanscom AFB</t>
  </si>
  <si>
    <t>26-6207</t>
  </si>
  <si>
    <t>DFAS-IND-ZHP-Personnel Force Innovation (STO)</t>
  </si>
  <si>
    <t>PFI Finance NCO</t>
  </si>
  <si>
    <t>E4:E5:E6:E7</t>
  </si>
  <si>
    <t>26-6205</t>
  </si>
  <si>
    <t>COLBOL Programmer</t>
  </si>
  <si>
    <t>E6:E7:E8:O1:O2:O3:W1:W2</t>
  </si>
  <si>
    <r>
      <rPr>
        <b/>
        <sz val="11"/>
        <color rgb="FF000000"/>
        <rFont val="Calibri"/>
        <family val="2"/>
        <scheme val="minor"/>
      </rPr>
      <t>26-6158, Length 1 Year:</t>
    </r>
    <r>
      <rPr>
        <sz val="11"/>
        <color indexed="8"/>
        <rFont val="Calibri"/>
        <family val="2"/>
        <scheme val="minor"/>
      </rPr>
      <t xml:space="preserve">
The Japan E-767 Airborne Warning and Control System (AWACS) Modification Program Manager is responsible for managing cost, schedule, and performance on the sustainment effort for the Japan Air Self Defense Force (JASDF) aircraft fleet. This Foreign Military Sales (FMS) position executes requirements in accordance with the Letter of Offer and Acceptance (LOA) to meet vital partner capability needs in the INDOPACOM AOR. Responsibilities include but are not limited to, development and execution of software schedules/deliverables, managing Original Equipment Manufacturer (OEM) contracts, facilitating customer requirements, developing annual program Pricing and Availability (P&amp;A) documents, reviewing proposals, preparing and conducting briefings at the JASDF O-6 and GO level, and ensuring alignment with organizational objectives. The OEM contract provides reach-back engineering and logistics support for the E-767 fleet and associated ground systems as well as in-country Field Service Representatives (FSR). This position requires regular and active communication with cross-functional team leads to include engineering, contracting, finance and logistics. This role requires strong leadership, effective verbal and written communication skills, the ability to build rapport within and across organizations, and the ability to work with limited supervision. A Back-to-Basics Program Management Practitioner certificate is desired. Desired report date - as soon as possible. TDY Forecast: Up to 20% travel (to include OCONUS)
</t>
    </r>
    <r>
      <rPr>
        <b/>
        <sz val="11"/>
        <color rgb="FF000000"/>
        <rFont val="Calibri"/>
        <family val="2"/>
        <scheme val="minor"/>
      </rPr>
      <t>Qualifications</t>
    </r>
    <r>
      <rPr>
        <sz val="11"/>
        <color indexed="8"/>
        <rFont val="Calibri"/>
        <family val="2"/>
        <scheme val="minor"/>
      </rPr>
      <t>:  Qualified or previously qualified 63A. Back-to-Basics Program Management Practitioner certificate is desired. US AWACS 40/45, Next-Generation IFF, Electronic Support Measures (ESM), US AWACS Communications Network Upgrade (CNU), and AWACS Communication Integration Program (ACIP) familiarity desired.</t>
    </r>
  </si>
  <si>
    <r>
      <rPr>
        <b/>
        <sz val="11"/>
        <color rgb="FF000000"/>
        <rFont val="Calibri"/>
        <family val="2"/>
        <scheme val="minor"/>
      </rPr>
      <t>26-6205, Length 1 Year:</t>
    </r>
    <r>
      <rPr>
        <sz val="11"/>
        <color indexed="8"/>
        <rFont val="Calibri"/>
        <family val="2"/>
        <scheme val="minor"/>
      </rPr>
      <t xml:space="preserve">
DFAS is seeking FOUR IT Cybersecurity Specialists, two intermediate level COBOL programmers and two highly experienced COBOL programmers. This is fantastic opportunity for a COBOL (Common Business-Oriented Language) programming developer located in Columbus, OH, Cleveland, OH, or Indianapolis, IN within a major payroll division of the Information &amp; Technology Directorate, Defense Finance and Accounting Service (DFAS). Help DFAS change the way the Department of Defense processes pay!
These IT Cybersecurity Specialist Position requires the following:
1. Serve as a key developer on an Agile team, transforming user requirements into clean, tested, and deployable code through expert analysis, design, and engineering.
2.Align your technical expertise with strategic goals, ensuring development efforts are perfectly aimed at fulfilling mission-critical payroll requirements.
3. Drive the resolution of complex technical challenges, embracing stakeholder feedback to build robust and reliable systems that form the backbone of our military payroll operations.
4.Take full ownership of your development tasks to ensure on-time delivery, proactively clearing obstacles and providing clear status updates to keep the team moving forward.
5.Play a vital role in our modernization efforts by contributing your expertise during peer reviews and managing the deployment of new, mission-enhancing functionality
6.We're looking for a professional familiar with the mainframe environment. The ideal candidate will have experience with some or all of the following:
Languages &amp; Platforms: COBOL, CICS, TSO, ISPF
Tools &amp; Databases Operating: DB2, VSAM, IAM, MS Office 365 / TEAMS
Systems &amp; Utilities: z/OS, JCL, ASG Smarttest, SharePoint
Send the following documents to the PFI Coordinator for the position:
Professional Resume
Military Bio
Soldier Talent Profile (Army)
vMPF (Air Force)
PFI Coordinator: SFC Holly C. Tilley,   Email: holly.c.tilley.mil@mail.mil
</t>
    </r>
    <r>
      <rPr>
        <b/>
        <sz val="11"/>
        <color rgb="FF000000"/>
        <rFont val="Calibri"/>
        <family val="2"/>
        <scheme val="minor"/>
      </rPr>
      <t>Qualifications</t>
    </r>
    <r>
      <rPr>
        <sz val="11"/>
        <color indexed="8"/>
        <rFont val="Calibri"/>
        <family val="2"/>
        <scheme val="minor"/>
      </rPr>
      <t>:  Candidate should have COBOL programing experience. Communicates effectively and delivers value add to the overall team deliverables. Payroll system experience is a plus.</t>
    </r>
  </si>
  <si>
    <t>IN, OH</t>
  </si>
  <si>
    <r>
      <rPr>
        <b/>
        <sz val="11"/>
        <color rgb="FF000000"/>
        <rFont val="Calibri"/>
        <family val="2"/>
        <scheme val="minor"/>
      </rPr>
      <t>26-6207, Length 1 Year:</t>
    </r>
    <r>
      <rPr>
        <sz val="11"/>
        <color indexed="8"/>
        <rFont val="Calibri"/>
        <family val="2"/>
        <scheme val="minor"/>
      </rPr>
      <t xml:space="preserve">
Serves as a Finance NCO responsible for processing reimbursement for military personnel tours in a joint / inter-service Department of War environment. Responsible for generating cost estimates for military tours and processing reimbursable intergovernmental funding documents (Military Interdepartmental Purchase Requests - MIPRs – DD Form 448 or Inter Agency Agreements - IAAs - FS 7600b). Responsible for drafting and tracking funding acceptances (DD form 448-2) for Service Budget Office review and signature.  Assists with processing G-Invoicing funding acceptances and associated billing actions.  Performs detailed quality control checks on financial documents and enforces standards from DoD Financial Management Regulation and the Defense Federal Acquisition Regulation. Performs transactional data entry and performs quality control checks on data sets impacting reimbursable billing. Assists with preparing reports and performing periodic reviews.  Must be comfortable with standard Microsoft Office / 365 software and products.  Prior experience with USAF DEAMS accounting system preferred.
</t>
    </r>
    <r>
      <rPr>
        <b/>
        <sz val="11"/>
        <color rgb="FF000000"/>
        <rFont val="Calibri"/>
        <family val="2"/>
        <scheme val="minor"/>
      </rPr>
      <t>Qualifications</t>
    </r>
    <r>
      <rPr>
        <sz val="11"/>
        <color indexed="8"/>
        <rFont val="Calibri"/>
        <family val="2"/>
        <scheme val="minor"/>
      </rPr>
      <t>: Microsoft Office / 365 platform proficiency required.  DEAMS experience preferred.  Intergovernmental purchasing and reimbursable experience desired.</t>
    </r>
  </si>
  <si>
    <r>
      <rPr>
        <b/>
        <sz val="11"/>
        <color rgb="FF000000"/>
        <rFont val="Calibri"/>
        <family val="2"/>
        <scheme val="minor"/>
      </rPr>
      <t>25-6399, Length 1 Year:</t>
    </r>
    <r>
      <rPr>
        <sz val="11"/>
        <color indexed="8"/>
        <rFont val="Calibri"/>
        <family val="2"/>
        <scheme val="minor"/>
      </rPr>
      <t xml:space="preserve">
Applicants must email the following documents to leanne.felvus-webb.mil@mail.mil for consideration
Professional Resume
Military Bio
Last three evaluations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Other duty locations will be considered on a case-by-case basis.
</t>
    </r>
    <r>
      <rPr>
        <b/>
        <sz val="11"/>
        <color rgb="FF000000"/>
        <rFont val="Calibri"/>
        <family val="2"/>
        <scheme val="minor"/>
      </rPr>
      <t>Qualifications</t>
    </r>
    <r>
      <rPr>
        <sz val="11"/>
        <color indexed="8"/>
        <rFont val="Calibri"/>
        <family val="2"/>
        <scheme val="minor"/>
      </rPr>
      <t>:
1) Knowledge and abilities for modeling and simulation
2) A requisite capability in mathematics
3) Expert level skills in Microsoft excel  
Secret Clearance required for position.
Applicants must email the following documents to leanne.felvus-webb.mil@mail.mil for consideration
Professional Resume
Military Bio
Last three evaluations</t>
    </r>
  </si>
  <si>
    <t>26-6209</t>
  </si>
  <si>
    <t>USACE - Headquarters</t>
  </si>
  <si>
    <t>Assistant Director for Civil Works</t>
  </si>
  <si>
    <t>Washington</t>
  </si>
  <si>
    <t>DC</t>
  </si>
  <si>
    <t>26-6215</t>
  </si>
  <si>
    <t>DCSA - OCCA</t>
  </si>
  <si>
    <t>Legislative Affairs Officer</t>
  </si>
  <si>
    <t>26-6219</t>
  </si>
  <si>
    <t>USACE - Sacramento District (SPK)</t>
  </si>
  <si>
    <t>Sacramento</t>
  </si>
  <si>
    <t>26-6221</t>
  </si>
  <si>
    <t>FMS Contract Specialist</t>
  </si>
  <si>
    <r>
      <rPr>
        <b/>
        <sz val="11"/>
        <color rgb="FF000000"/>
        <rFont val="Calibri"/>
        <family val="2"/>
        <scheme val="minor"/>
      </rPr>
      <t>26-6209, Length 1 Year:</t>
    </r>
    <r>
      <rPr>
        <sz val="11"/>
        <color indexed="8"/>
        <rFont val="Calibri"/>
        <family val="2"/>
        <scheme val="minor"/>
      </rPr>
      <t xml:space="preserve">
The Assistant Director for Civil Works at Headquarters, U.S. Army Corps of Engineers (USACE), operates within a directorate comprising 194 employees under the command of a Major General (O-8). The incumbent supports the Executive Director by providing expert advice and assistance in the management and oversight of a $7+ billion annual Civil Works program. This national program encompasses infrastructure development, navigation, flood risk management, environmental restoration, hydropower, regulatory activities, water supply, emergency management, recreation, and interagency coordination. It supports nine USACE divisions, over 170 field offices, and more than 22,000 personnel who deliver vital water resources and infrastructure projects across the United States. The Assistant Director serves as the Directorate’s principal staff action control officer, coordinating and managing daily operations, tasking processes, and high-level correspondence to ensure timely and accurate execution of organizational priorities. The position requires sustained engagement with State and Federal elected and appointed officials, as well as interaction with a wide range of external stakeholders, including public and private organizations and individual citizens, to advance USACE’s Civil Works mission. Additionally, the Assistant Director synchronizes civil works actions with USACE staff and serves as the conference coordinator and internal synchronizer, ensuring effective planning, communication, and alignment across all Civil Works program activities and initiatives.</t>
    </r>
  </si>
  <si>
    <r>
      <rPr>
        <b/>
        <sz val="11"/>
        <color rgb="FF000000"/>
        <rFont val="Calibri"/>
        <family val="2"/>
        <scheme val="minor"/>
      </rPr>
      <t>26-6219,Tour length; 1 year</t>
    </r>
    <r>
      <rPr>
        <sz val="11"/>
        <color indexed="8"/>
        <rFont val="Calibri"/>
        <family val="2"/>
        <scheme val="minor"/>
      </rPr>
      <t xml:space="preserve">
Hiring two applicants for various locations within USACE's Sacramento District. Locations including Concord, Sacramento, Stockton, and Folsom.  
Hiring two candidates as Project Managers for the Interagency and International Support section, Non-Department of Veteran Affairs. Responsible for coordinating and leveraging the project delivery team (PDT) consisting of 10 branches/offices for successful delivery of $30 million worth of construction in current and future programming over nine buildings on two sites and one semi-passive water treatment plant for an EPA superfund site. Conducts upwards reporting to Sacramento District Leadership and South Pacific Division Program Management in accordance with governance requirements laid out in the Enterprise Program Management Plan (EPgMP). Acts as subject matter expert for all project matters to the Executive Leadership Team (ELT). Directly coordinates with up to 10 inter-agency partners to ensure a positive partnership at the project level and ensure communication styles meet the acceptance levels of each individual partner.
Hiring one candidate to support the Military Ocean Terminal Concord (MOTCO) managing active construction projects valued at $62M to support MOTCO and SDDC's mission for success of its national strategic defense mission and will be the lead MILCON PM forward.
Qualifications: 12A MOS or equivalent civilian experience and education
To apply for this position, please email your military bio, soldier talent profile, three evaluations, and your resume to SFC Tabitha Ruckman at tabitha.n.ruckman.mil@mail.mil.</t>
    </r>
  </si>
  <si>
    <r>
      <rPr>
        <b/>
        <sz val="11"/>
        <color rgb="FF000000"/>
        <rFont val="Calibri"/>
        <family val="2"/>
        <scheme val="minor"/>
      </rPr>
      <t>26-6221, Length 1 year:</t>
    </r>
    <r>
      <rPr>
        <sz val="11"/>
        <color indexed="8"/>
        <rFont val="Calibri"/>
        <family val="2"/>
        <scheme val="minor"/>
      </rPr>
      <t xml:space="preserve">
Performs duties as contract specialist on the F-35 Joint Program Office supporting Foreign Military Sales. The contract specialist will have regular interactions with international partners and foreign military sales customers. Contract actions range from administrative contract actions to $100M+ sole source negotiations. The specialist will develop pre and post award contract documents with the direction of the FMS Lead Contracting Officer. The candidates should have some sole source experience and knowledge of cost and price analysis. FMS experience is desired but not required.
Qualifications:  Candidate must possess BS or BA degree. Understanding of qualitative and quantitative analytical and evaluative methods. Applicant must possess and maintain a Secret security clearance.</t>
    </r>
  </si>
  <si>
    <r>
      <rPr>
        <b/>
        <sz val="11"/>
        <color rgb="FF000000"/>
        <rFont val="Calibri"/>
        <family val="2"/>
        <scheme val="minor"/>
      </rPr>
      <t>26-6221, Length 1 year:</t>
    </r>
    <r>
      <rPr>
        <sz val="11"/>
        <color indexed="8"/>
        <rFont val="Calibri"/>
        <family val="2"/>
        <scheme val="minor"/>
      </rPr>
      <t xml:space="preserve">
Performs duties as contract specialist on the F-35 Joint Program Office supporting Foreign Military Sales. The contract specialist will have regular interactions with international partners and foreign military sales customers. Contract actions range from administrative contract actions to $100M+ sole source negotiations. The specialist will develop pre and post award contract documents with the direction of the FMS Lead Contracting Officer. The candidates should have some sole source experience and knowledge of cost and price analysis. FMS experience is desired but not required.
</t>
    </r>
    <r>
      <rPr>
        <b/>
        <sz val="11"/>
        <color rgb="FF000000"/>
        <rFont val="Calibri"/>
        <family val="2"/>
        <scheme val="minor"/>
      </rPr>
      <t>Qualifications</t>
    </r>
    <r>
      <rPr>
        <sz val="11"/>
        <color indexed="8"/>
        <rFont val="Calibri"/>
        <family val="2"/>
        <scheme val="minor"/>
      </rPr>
      <t>:  Candidate must possess BS or BA degree. Understanding of qualitative and quantitative analytical and evaluative methods. Applicant must possess and maintain a Secret security clearance.</t>
    </r>
  </si>
  <si>
    <r>
      <rPr>
        <b/>
        <sz val="11"/>
        <color rgb="FF000000"/>
        <rFont val="Calibri"/>
        <family val="2"/>
        <scheme val="minor"/>
      </rPr>
      <t>26-6219,Tour length; 1 year</t>
    </r>
    <r>
      <rPr>
        <sz val="11"/>
        <color indexed="8"/>
        <rFont val="Calibri"/>
        <family val="2"/>
        <scheme val="minor"/>
      </rPr>
      <t xml:space="preserve">
Hiring two applicants for various locations within USACE's Sacramento District. Locations including Concord, Sacramento, Stockton, and Folsom.  
Hiring two candidates as Project Managers for the Interagency and International Support section, Non-Department of Veteran Affairs. Responsible for coordinating and leveraging the project delivery team (PDT) consisting of 10 branches/offices for successful delivery of $30 million worth of construction in current and future programming over nine buildings on two sites and one semi-passive water treatment plant for an EPA superfund site. Conducts upwards reporting to Sacramento District Leadership and South Pacific Division Program Management in accordance with governance requirements laid out in the Enterprise Program Management Plan (EPgMP). Acts as subject matter expert for all project matters to the Executive Leadership Team (ELT). Directly coordinates with up to 10 inter-agency partners to ensure a positive partnership at the project level and ensure communication styles meet the acceptance levels of each individual partner.
Hiring one candidate to support the Military Ocean Terminal Concord (MOTCO) managing active construction projects valued at $62M to support MOTCO and SDDC's mission for success of its national strategic defense mission and will be the lead MILCON PM forward.
</t>
    </r>
    <r>
      <rPr>
        <b/>
        <sz val="11"/>
        <color rgb="FF000000"/>
        <rFont val="Calibri"/>
        <family val="2"/>
        <scheme val="minor"/>
      </rPr>
      <t>Qualifications</t>
    </r>
    <r>
      <rPr>
        <sz val="11"/>
        <color indexed="8"/>
        <rFont val="Calibri"/>
        <family val="2"/>
        <scheme val="minor"/>
      </rPr>
      <t>: 12A MOS or equivalent civilian experience and education
To apply for this position, please email your military bio, soldier talent profile, three evaluations, and your resume to SFC Tabitha Ruckman at tabitha.n.ruckman.mil@mail.mil.</t>
    </r>
  </si>
  <si>
    <r>
      <rPr>
        <b/>
        <sz val="11"/>
        <color rgb="FF000000"/>
        <rFont val="Calibri"/>
        <family val="2"/>
        <scheme val="minor"/>
      </rPr>
      <t>26-6215,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The position is within the Office of Communications and Congressional Affairs (OCCA), whose mission is the delivery of accurate and timely information about DCSA, its mission, goals, and activities to the public, media, and Congress. The incumbent will serve in a public affairs capacity under the Congressional Affairs team as a Legislative Affairs Officer.   
Role Description: The Legislative Affairs Officer will be responsible for planning, executing, and supporting the agency's legislative affairs. The incumbent will represent DCSA's mission and priorities to the U.S. Congress and other key stakeholders. This role requires a strong understanding of the legislative process and the ability to operate effectively in a dynamic, high-stakes environment.
Duties and Responsibilities:
Legislative Advocacy - Serves as an advocate for DCSA's legislative agenda on Capitol Hill. Builds and maintains strong working relationships with Members of Congress, their staff, and committee professionals to advance agency priorities and improve awareness of the DCSA mission.
Strategic Communication - Prepares the DCSA Director and other senior leaders for congressional engagements by developing and editing testimony, briefing materials, talking points, and responses to congressionally directed actions. Ensures all products are coordinated with OUSD(I&amp;S) and OUSD(LA) as required.
Policy Analysis - Performs and presents technical analysis of complex legislative and regulatory matters. Tracks legislation of interest as it moves through Congress and provides routine updates and strategic recommendations to agency leadership.
Reporting &amp; Engagement: Attends, participates in, and reports on congressional hearings. Keeps Members of Congress and their staffs informed on issues of interest and serves as a key resource for information regarding DCSA activities.
Leadership: Functions as a key member of the Congressional Affairs team and supervises subordinate military personnel as assigned.
Equivalent civilian experience will be considered for this position.  PCS is authorized for this position.
</t>
    </r>
    <r>
      <rPr>
        <b/>
        <sz val="11"/>
        <color rgb="FF000000"/>
        <rFont val="Calibri"/>
        <family val="2"/>
        <scheme val="minor"/>
      </rPr>
      <t>Qualifications</t>
    </r>
    <r>
      <rPr>
        <sz val="11"/>
        <color indexed="8"/>
        <rFont val="Calibri"/>
        <family val="2"/>
        <scheme val="minor"/>
      </rPr>
      <t>:  TS/SCI clearance preferred for this position. Minimum clearance TS with eligibility for upgrade to TS/SCI required.</t>
    </r>
  </si>
  <si>
    <t>O2:O3</t>
  </si>
  <si>
    <r>
      <rPr>
        <b/>
        <sz val="11"/>
        <color rgb="FF000000"/>
        <rFont val="Calibri"/>
        <family val="2"/>
        <scheme val="minor"/>
      </rPr>
      <t>26-6215, Length 1 Year:</t>
    </r>
    <r>
      <rPr>
        <sz val="11"/>
        <color indexed="8"/>
        <rFont val="Calibri"/>
        <family val="2"/>
        <scheme val="minor"/>
      </rPr>
      <t xml:space="preserve">
MULTIPLE LOCATIONS: FT. MEADE, MD/ QUANTICO, VA / BOYERS, PA
Applicants must email the following documents to leanne.felvus-webb.mil@mail.mil for consideration
Professional Resume, Military Bio, and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The position is within the Office of Communications and Congressional Affairs (OCCA), whose mission is the delivery of accurate and timely information about DCSA, its mission, goals, and activities to the public, media, and Congress. The incumbent will serve in a public affairs capacity under the Congressional Affairs team as a Legislative Affairs Officer.   
Role Description: The Legislative Affairs Officer will be responsible for planning, executing, and supporting the agency's legislative affairs. The incumbent will represent DCSA's mission and priorities to the U.S. Congress and other key stakeholders. This role requires a strong understanding of the legislative process and the ability to operate effectively in a dynamic, high-stakes environment.
Duties and Responsibilities:
Legislative Advocacy - Serves as an advocate for DCSA's legislative agenda on Capitol Hill. Builds and maintains strong working relationships with Members of Congress, their staff, and committee professionals to advance agency priorities and improve awareness of the DCSA mission.
Strategic Communication - Prepares the DCSA Director and other senior leaders for congressional engagements by developing and editing testimony, briefing materials, talking points, and responses to congressionally directed actions. Ensures all products are coordinated with OUSD(I&amp;S) and OUSD(LA) as required.
Policy Analysis - Performs and presents technical analysis of complex legislative and regulatory matters. Tracks legislation of interest as it moves through Congress and provides routine updates and strategic recommendations to agency leadership.
Reporting &amp; Engagement: Attends, participates in, and reports on congressional hearings. Keeps Members of Congress and their staffs informed on issues of interest and serves as a key resource for information regarding DCSA activities.
Leadership: Functions as a key member of the Congressional Affairs team and supervises subordinate military personnel as assigned.
Equivalent civilian experience will be considered for this position.  PCS is authorized for this position.
</t>
    </r>
    <r>
      <rPr>
        <b/>
        <sz val="11"/>
        <color rgb="FF000000"/>
        <rFont val="Calibri"/>
        <family val="2"/>
        <scheme val="minor"/>
      </rPr>
      <t>Qualifications</t>
    </r>
    <r>
      <rPr>
        <sz val="11"/>
        <color indexed="8"/>
        <rFont val="Calibri"/>
        <family val="2"/>
        <scheme val="minor"/>
      </rPr>
      <t>:  TS/SCI clearance preferred for this position. Minimum clearance TS with eligibility for upgrade to TS/SCI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</si>
</sst>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style="thin">
        <color rgb="FF666666"/>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114">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0" fillId="0" borderId="1" xfId="0" applyBorder="1" applyAlignment="1">
      <alignment vertical="top"/>
    </xf>
    <xf numFmtId="0" fontId="0" fillId="0" borderId="1" xfId="0" applyFill="1" applyBorder="1" applyAlignment="1">
      <alignment vertical="top" wrapText="1"/>
    </xf>
    <xf numFmtId="0" fontId="13" fillId="0" borderId="1" xfId="0" applyFont="1" applyFill="1" applyBorder="1" applyAlignment="1">
      <alignment vertical="top" wrapText="1"/>
    </xf>
    <xf numFmtId="0" fontId="0" fillId="0" borderId="1" xfId="0" applyFill="1" applyBorder="1" applyAlignment="1">
      <alignment horizontal="left" vertical="top" wrapText="1"/>
    </xf>
    <xf numFmtId="0" fontId="1" fillId="0" borderId="1" xfId="0" applyFont="1"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0" fillId="0" borderId="2"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3" fillId="0" borderId="1" xfId="1" applyFont="1" applyFill="1" applyBorder="1" applyAlignment="1">
      <alignment horizontal="center" vertical="top" wrapText="1"/>
    </xf>
    <xf numFmtId="0" fontId="0" fillId="0" borderId="0" xfId="0" applyAlignment="1">
      <alignment vertical="top"/>
    </xf>
    <xf numFmtId="0" fontId="0" fillId="0" borderId="0" xfId="0" applyBorder="1" applyAlignment="1">
      <alignment vertical="top" wrapText="1"/>
    </xf>
    <xf numFmtId="0" fontId="1" fillId="0" borderId="0" xfId="0" applyFont="1" applyBorder="1" applyAlignment="1">
      <alignment horizontal="left" vertical="top" wrapText="1"/>
    </xf>
    <xf numFmtId="0" fontId="0" fillId="0" borderId="0" xfId="0" applyFont="1" applyAlignment="1">
      <alignment horizontal="left" vertical="top" wrapText="1"/>
    </xf>
    <xf numFmtId="0" fontId="0" fillId="0" borderId="2" xfId="0" applyFont="1" applyBorder="1" applyAlignment="1">
      <alignment horizontal="left" vertical="top" wrapText="1"/>
    </xf>
    <xf numFmtId="0" fontId="5" fillId="0" borderId="1" xfId="0" applyFont="1" applyFill="1" applyBorder="1" applyAlignment="1">
      <alignment horizontal="left" vertical="top" wrapText="1"/>
    </xf>
    <xf numFmtId="0" fontId="1" fillId="0" borderId="3" xfId="0" applyFont="1" applyBorder="1" applyAlignment="1">
      <alignment vertical="top" wrapText="1"/>
    </xf>
    <xf numFmtId="0" fontId="6" fillId="0" borderId="1" xfId="0" applyFont="1" applyFill="1" applyBorder="1" applyAlignment="1">
      <alignment horizontal="lef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0" fillId="0" borderId="3" xfId="0" applyFont="1" applyBorder="1" applyAlignment="1">
      <alignment horizontal="left" vertical="top" wrapText="1"/>
    </xf>
    <xf numFmtId="0" fontId="0" fillId="0" borderId="3" xfId="0" applyFont="1" applyFill="1" applyBorder="1" applyAlignment="1">
      <alignment horizontal="left" vertical="top" wrapText="1"/>
    </xf>
    <xf numFmtId="0" fontId="5" fillId="0" borderId="1" xfId="0" applyFont="1" applyFill="1" applyBorder="1" applyAlignment="1">
      <alignment horizontal="center" vertical="top" wrapText="1"/>
    </xf>
    <xf numFmtId="0" fontId="1" fillId="0" borderId="4" xfId="0" applyFont="1" applyBorder="1" applyAlignment="1">
      <alignment vertical="top" wrapText="1"/>
    </xf>
    <xf numFmtId="0" fontId="0" fillId="0" borderId="4" xfId="0" applyBorder="1" applyAlignment="1">
      <alignment vertical="top" wrapText="1"/>
    </xf>
    <xf numFmtId="0" fontId="13" fillId="0" borderId="4" xfId="0" applyFont="1" applyBorder="1" applyAlignment="1">
      <alignment vertical="top" wrapText="1"/>
    </xf>
    <xf numFmtId="0" fontId="0" fillId="0" borderId="4" xfId="0" applyBorder="1" applyAlignment="1">
      <alignment horizontal="left" vertical="top" wrapText="1"/>
    </xf>
    <xf numFmtId="0" fontId="1" fillId="0" borderId="4" xfId="0" applyFont="1" applyBorder="1" applyAlignment="1">
      <alignment horizontal="center" vertical="top" wrapText="1"/>
    </xf>
    <xf numFmtId="0" fontId="0" fillId="0" borderId="4" xfId="0" applyFont="1" applyBorder="1" applyAlignment="1">
      <alignment horizontal="left" vertical="top" wrapText="1"/>
    </xf>
    <xf numFmtId="0" fontId="3" fillId="0" borderId="5" xfId="1" applyFont="1" applyBorder="1" applyAlignment="1">
      <alignment horizontal="center" vertical="top" wrapText="1"/>
    </xf>
    <xf numFmtId="0" fontId="0" fillId="0" borderId="4" xfId="0" applyFont="1" applyFill="1" applyBorder="1" applyAlignment="1">
      <alignment horizontal="left" vertical="top" wrapText="1"/>
    </xf>
    <xf numFmtId="0" fontId="1" fillId="5" borderId="0" xfId="0" applyFont="1" applyFill="1" applyAlignment="1">
      <alignment horizontal="left" vertical="top"/>
    </xf>
  </cellXfs>
  <cellStyles count="2">
    <cellStyle name="Hyperlink" xfId="1" builtinId="8"/>
    <cellStyle name="Normal" xfId="0" builtinId="0"/>
  </cellStyles>
  <dxfs count="36">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49</v>
      </c>
    </row>
    <row r="2" spans="1:1">
      <c r="A2" s="13" t="s">
        <v>60</v>
      </c>
    </row>
    <row r="3" spans="1:1" ht="77.5">
      <c r="A3" s="9" t="s">
        <v>61</v>
      </c>
    </row>
    <row r="4" spans="1:1">
      <c r="A4" s="9"/>
    </row>
    <row r="5" spans="1:1">
      <c r="A5" s="12" t="s">
        <v>62</v>
      </c>
    </row>
    <row r="6" spans="1:1" ht="62">
      <c r="A6" s="10" t="s">
        <v>69</v>
      </c>
    </row>
    <row r="7" spans="1:1">
      <c r="A7" s="10" t="s">
        <v>63</v>
      </c>
    </row>
    <row r="8" spans="1:1">
      <c r="A8" s="10" t="s">
        <v>64</v>
      </c>
    </row>
    <row r="9" spans="1:1">
      <c r="A9" s="10" t="s">
        <v>65</v>
      </c>
    </row>
    <row r="10" spans="1:1">
      <c r="A10" s="10" t="s">
        <v>68</v>
      </c>
    </row>
    <row r="12" spans="1:1">
      <c r="A12" s="12" t="s">
        <v>66</v>
      </c>
    </row>
    <row r="13" spans="1:1" ht="31">
      <c r="A13" s="10" t="s">
        <v>67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N119"/>
  <sheetViews>
    <sheetView tabSelected="1" zoomScale="70" zoomScaleNormal="70" zoomScaleSheetLayoutView="40" zoomScalePageLayoutView="50" workbookViewId="0">
      <pane ySplit="1" topLeftCell="A2" activePane="bottomLeft" state="frozen"/>
      <selection pane="bottomLeft" activeCell="E91" sqref="E91"/>
    </sheetView>
  </sheetViews>
  <sheetFormatPr defaultColWidth="9.1796875" defaultRowHeight="54.65" customHeight="1"/>
  <cols>
    <col min="1" max="1" width="15.7265625" style="2" customWidth="1"/>
    <col min="2" max="2" width="31" style="25" customWidth="1"/>
    <col min="3" max="3" width="23.81640625" style="25" customWidth="1"/>
    <col min="4" max="4" width="33.1796875" style="16" customWidth="1"/>
    <col min="5" max="5" width="104.54296875" style="26" customWidth="1"/>
    <col min="6" max="6" width="13.54296875" style="25" customWidth="1"/>
    <col min="7" max="7" width="21" style="25" customWidth="1"/>
    <col min="8" max="8" width="16.81640625" style="25" customWidth="1"/>
    <col min="9" max="9" width="14.54296875" style="4" customWidth="1"/>
    <col min="10" max="10" width="23.1796875" style="93" customWidth="1"/>
    <col min="11" max="11" width="17.1796875" style="20" customWidth="1"/>
    <col min="12" max="12" width="26.54296875" style="57" customWidth="1"/>
    <col min="13" max="16384" width="9.1796875" style="25"/>
  </cols>
  <sheetData>
    <row r="1" spans="1:14" s="22" customFormat="1" ht="53.5" customHeight="1">
      <c r="A1" s="17" t="s">
        <v>22</v>
      </c>
      <c r="B1" s="21" t="s">
        <v>23</v>
      </c>
      <c r="C1" s="21" t="s">
        <v>24</v>
      </c>
      <c r="D1" s="18" t="s">
        <v>25</v>
      </c>
      <c r="E1" s="17" t="s">
        <v>21</v>
      </c>
      <c r="F1" s="21" t="s">
        <v>18</v>
      </c>
      <c r="G1" s="21" t="s">
        <v>19</v>
      </c>
      <c r="H1" s="21" t="s">
        <v>20</v>
      </c>
      <c r="I1" s="17" t="s">
        <v>47</v>
      </c>
      <c r="J1" s="52" t="s">
        <v>48</v>
      </c>
      <c r="K1" s="19" t="s">
        <v>27</v>
      </c>
      <c r="L1" s="54" t="s">
        <v>50</v>
      </c>
    </row>
    <row r="2" spans="1:14" ht="54.65" customHeight="1">
      <c r="A2" s="1" t="s">
        <v>484</v>
      </c>
      <c r="B2" s="23" t="s">
        <v>0</v>
      </c>
      <c r="C2" s="23" t="s">
        <v>160</v>
      </c>
      <c r="D2" s="15" t="s">
        <v>485</v>
      </c>
      <c r="E2" s="24" t="s">
        <v>493</v>
      </c>
      <c r="F2" s="23" t="s">
        <v>16</v>
      </c>
      <c r="G2" s="23" t="s">
        <v>410</v>
      </c>
      <c r="H2" s="23" t="s">
        <v>486</v>
      </c>
      <c r="I2" s="3" t="s">
        <v>487</v>
      </c>
      <c r="J2" s="55" t="s">
        <v>3</v>
      </c>
      <c r="K2" s="72" t="str">
        <f>HYPERLINK("mailto:"&amp;VLOOKUP(L2,'CONCAT Codes'!$A$14:$G$26,5,FALSE)&amp;"?subject="&amp;_xlfn.CONCAT(C2," - APPLICANT for ",A2)&amp;"&amp;cc="&amp;'CONCAT Codes'!$A$32&amp;"&amp;body="&amp;D2&amp;"%0A%0APlease see my resume and bio for the above tour.","Click HERE to apply")</f>
        <v>Click HERE to apply</v>
      </c>
      <c r="L2" s="56" t="s">
        <v>246</v>
      </c>
    </row>
    <row r="3" spans="1:14" ht="54.65" customHeight="1">
      <c r="A3" s="1" t="s">
        <v>455</v>
      </c>
      <c r="B3" s="23" t="s">
        <v>6</v>
      </c>
      <c r="C3" s="23" t="s">
        <v>456</v>
      </c>
      <c r="D3" s="15" t="s">
        <v>457</v>
      </c>
      <c r="E3" s="24" t="s">
        <v>475</v>
      </c>
      <c r="F3" s="23" t="s">
        <v>1</v>
      </c>
      <c r="G3" s="23" t="s">
        <v>45</v>
      </c>
      <c r="H3" s="23" t="s">
        <v>458</v>
      </c>
      <c r="I3" s="3" t="s">
        <v>459</v>
      </c>
      <c r="J3" s="55" t="s">
        <v>3</v>
      </c>
      <c r="K3" s="72" t="str">
        <f>HYPERLINK("mailto:"&amp;VLOOKUP(L3,'CONCAT Codes'!$A$14:$G$26,5,FALSE)&amp;"?subject="&amp;_xlfn.CONCAT(C3," - APPLICANT for ",A3)&amp;"&amp;cc="&amp;'CONCAT Codes'!$A$32&amp;"&amp;body="&amp;D3&amp;"%0A%0APlease see my resume and bio for the above tour.","Click HERE to apply")</f>
        <v>Click HERE to apply</v>
      </c>
      <c r="L3" s="56" t="s">
        <v>318</v>
      </c>
    </row>
    <row r="4" spans="1:14" ht="54.65" customHeight="1">
      <c r="A4" s="1" t="s">
        <v>238</v>
      </c>
      <c r="B4" s="23" t="s">
        <v>57</v>
      </c>
      <c r="C4" s="23" t="s">
        <v>58</v>
      </c>
      <c r="D4" s="15" t="s">
        <v>239</v>
      </c>
      <c r="E4" s="65" t="s">
        <v>243</v>
      </c>
      <c r="F4" s="23" t="s">
        <v>1</v>
      </c>
      <c r="G4" s="23" t="s">
        <v>240</v>
      </c>
      <c r="H4" s="23" t="s">
        <v>149</v>
      </c>
      <c r="I4" s="3" t="s">
        <v>32</v>
      </c>
      <c r="J4" s="55" t="s">
        <v>3</v>
      </c>
      <c r="K4" s="72" t="str">
        <f>HYPERLINK("mailto:"&amp;VLOOKUP(L4,'CONCAT Codes'!$A$14:$G$26,5,FALSE)&amp;"?subject="&amp;_xlfn.CONCAT(C4," - APPLICANT for ",A4)&amp;"&amp;cc="&amp;'CONCAT Codes'!$A$32&amp;"&amp;body="&amp;D4&amp;"%0A%0APlease see my resume and bio for the above tour.","Click HERE to apply")</f>
        <v>Click HERE to apply</v>
      </c>
      <c r="L4" s="56" t="s">
        <v>54</v>
      </c>
    </row>
    <row r="5" spans="1:14" ht="54.65" customHeight="1">
      <c r="A5" s="1" t="s">
        <v>251</v>
      </c>
      <c r="B5" s="23" t="s">
        <v>57</v>
      </c>
      <c r="C5" s="23" t="s">
        <v>58</v>
      </c>
      <c r="D5" s="1" t="s">
        <v>221</v>
      </c>
      <c r="E5" s="23" t="s">
        <v>253</v>
      </c>
      <c r="F5" s="24" t="s">
        <v>1</v>
      </c>
      <c r="G5" s="24" t="s">
        <v>252</v>
      </c>
      <c r="H5" s="24" t="s">
        <v>149</v>
      </c>
      <c r="I5" s="3" t="s">
        <v>32</v>
      </c>
      <c r="J5" s="24" t="s">
        <v>3</v>
      </c>
      <c r="K5" s="72" t="str">
        <f>HYPERLINK("mailto:"&amp;VLOOKUP(L5,'CONCAT Codes'!$A$14:$G$26,5,FALSE)&amp;"?subject="&amp;_xlfn.CONCAT(C5," - APPLICANT for ",A5)&amp;"&amp;cc="&amp;'CONCAT Codes'!$A$32&amp;"&amp;body="&amp;D5&amp;"%0A%0APlease see my resume and bio for the above tour.","Click HERE to apply")</f>
        <v>Click HERE to apply</v>
      </c>
      <c r="L5" s="24" t="s">
        <v>54</v>
      </c>
    </row>
    <row r="6" spans="1:14" ht="54.65" customHeight="1">
      <c r="A6" s="1" t="s">
        <v>265</v>
      </c>
      <c r="B6" s="23" t="s">
        <v>57</v>
      </c>
      <c r="C6" s="23" t="s">
        <v>58</v>
      </c>
      <c r="D6" s="15" t="s">
        <v>266</v>
      </c>
      <c r="E6" s="24" t="s">
        <v>267</v>
      </c>
      <c r="F6" s="23" t="s">
        <v>1</v>
      </c>
      <c r="G6" s="23" t="s">
        <v>156</v>
      </c>
      <c r="H6" s="23" t="s">
        <v>149</v>
      </c>
      <c r="I6" s="3" t="s">
        <v>32</v>
      </c>
      <c r="J6" s="55" t="s">
        <v>3</v>
      </c>
      <c r="K6" s="72" t="str">
        <f>HYPERLINK("mailto:"&amp;VLOOKUP(L6,'CONCAT Codes'!$A$14:$G$26,5,FALSE)&amp;"?subject="&amp;_xlfn.CONCAT(C6," - APPLICANT for ",A6)&amp;"&amp;cc="&amp;'CONCAT Codes'!$A$32&amp;"&amp;body="&amp;D6&amp;"%0A%0APlease see my resume and bio for the above tour.","Click HERE to apply")</f>
        <v>Click HERE to apply</v>
      </c>
      <c r="L6" s="56" t="s">
        <v>54</v>
      </c>
    </row>
    <row r="7" spans="1:14" ht="54.65" customHeight="1">
      <c r="A7" s="62" t="s">
        <v>282</v>
      </c>
      <c r="B7" s="63" t="s">
        <v>57</v>
      </c>
      <c r="C7" s="63" t="s">
        <v>58</v>
      </c>
      <c r="D7" s="62" t="s">
        <v>283</v>
      </c>
      <c r="E7" s="24" t="s">
        <v>291</v>
      </c>
      <c r="F7" s="24" t="s">
        <v>1</v>
      </c>
      <c r="G7" s="63" t="s">
        <v>29</v>
      </c>
      <c r="H7" s="63" t="s">
        <v>149</v>
      </c>
      <c r="I7" s="64" t="s">
        <v>32</v>
      </c>
      <c r="J7" s="63" t="s">
        <v>3</v>
      </c>
      <c r="K7" s="72" t="str">
        <f>HYPERLINK("mailto:"&amp;VLOOKUP(L7,'CONCAT Codes'!$A$14:$G$26,5,FALSE)&amp;"?subject="&amp;_xlfn.CONCAT(C7," - APPLICANT for ",A7)&amp;"&amp;cc="&amp;'CONCAT Codes'!$A$32&amp;"&amp;body="&amp;D7&amp;"%0A%0APlease see my resume and bio for the above tour.","Click HERE to apply")</f>
        <v>Click HERE to apply</v>
      </c>
      <c r="L7" s="63" t="s">
        <v>54</v>
      </c>
    </row>
    <row r="8" spans="1:14" ht="54.65" customHeight="1">
      <c r="A8" s="1" t="s">
        <v>341</v>
      </c>
      <c r="B8" s="23" t="s">
        <v>57</v>
      </c>
      <c r="C8" s="23" t="s">
        <v>58</v>
      </c>
      <c r="D8" s="77" t="s">
        <v>344</v>
      </c>
      <c r="E8" s="78" t="s">
        <v>343</v>
      </c>
      <c r="F8" s="23" t="s">
        <v>1</v>
      </c>
      <c r="G8" s="23" t="s">
        <v>45</v>
      </c>
      <c r="H8" s="23" t="s">
        <v>149</v>
      </c>
      <c r="I8" s="3" t="s">
        <v>32</v>
      </c>
      <c r="J8" s="55" t="s">
        <v>3</v>
      </c>
      <c r="K8" s="72" t="str">
        <f>HYPERLINK("mailto:"&amp;VLOOKUP(L8,'CONCAT Codes'!$A$14:$G$26,5,FALSE)&amp;"?subject="&amp;_xlfn.CONCAT(C8," - APPLICANT for ",A8)&amp;"&amp;cc="&amp;'CONCAT Codes'!$A$32&amp;"&amp;body="&amp;D8&amp;"%0A%0APlease see my resume and bio for the above tour.","Click HERE to apply")</f>
        <v>Click HERE to apply</v>
      </c>
      <c r="L8" s="56" t="s">
        <v>54</v>
      </c>
    </row>
    <row r="9" spans="1:14" ht="54.65" customHeight="1">
      <c r="A9" s="1" t="s">
        <v>429</v>
      </c>
      <c r="B9" s="23" t="s">
        <v>57</v>
      </c>
      <c r="C9" s="23" t="s">
        <v>58</v>
      </c>
      <c r="D9" s="15" t="s">
        <v>430</v>
      </c>
      <c r="E9" s="24" t="s">
        <v>440</v>
      </c>
      <c r="F9" s="23" t="s">
        <v>1</v>
      </c>
      <c r="G9" s="23" t="s">
        <v>40</v>
      </c>
      <c r="H9" s="23" t="s">
        <v>149</v>
      </c>
      <c r="I9" s="3" t="s">
        <v>32</v>
      </c>
      <c r="J9" s="55" t="s">
        <v>3</v>
      </c>
      <c r="K9" s="72" t="str">
        <f>HYPERLINK("mailto:"&amp;VLOOKUP(L9,'CONCAT Codes'!$A$14:$G$26,5,FALSE)&amp;"?subject="&amp;_xlfn.CONCAT(C9," - APPLICANT for ",A9)&amp;"&amp;cc="&amp;'CONCAT Codes'!$A$32&amp;"&amp;body="&amp;D9&amp;"%0A%0APlease see my resume and bio for the above tour.","Click HERE to apply")</f>
        <v>Click HERE to apply</v>
      </c>
      <c r="L9" s="56" t="s">
        <v>54</v>
      </c>
    </row>
    <row r="10" spans="1:14" ht="54.65" customHeight="1">
      <c r="A10" s="1" t="s">
        <v>449</v>
      </c>
      <c r="B10" s="23" t="s">
        <v>57</v>
      </c>
      <c r="C10" s="23" t="s">
        <v>58</v>
      </c>
      <c r="D10" s="15" t="s">
        <v>450</v>
      </c>
      <c r="E10" s="24" t="s">
        <v>472</v>
      </c>
      <c r="F10" s="23" t="s">
        <v>1</v>
      </c>
      <c r="G10" s="23" t="s">
        <v>333</v>
      </c>
      <c r="H10" s="23" t="s">
        <v>149</v>
      </c>
      <c r="I10" s="3" t="s">
        <v>32</v>
      </c>
      <c r="J10" s="55" t="s">
        <v>3</v>
      </c>
      <c r="K10" s="72" t="str">
        <f>HYPERLINK("mailto:"&amp;VLOOKUP(L10,'CONCAT Codes'!$A$14:$G$26,5,FALSE)&amp;"?subject="&amp;_xlfn.CONCAT(C10," - APPLICANT for ",A10)&amp;"&amp;cc="&amp;'CONCAT Codes'!$A$32&amp;"&amp;body="&amp;D10&amp;"%0A%0APlease see my resume and bio for the above tour.","Click HERE to apply")</f>
        <v>Click HERE to apply</v>
      </c>
      <c r="L10" s="56" t="s">
        <v>54</v>
      </c>
    </row>
    <row r="11" spans="1:14" ht="54.65" customHeight="1">
      <c r="A11" s="1" t="s">
        <v>451</v>
      </c>
      <c r="B11" s="23" t="s">
        <v>57</v>
      </c>
      <c r="C11" s="23" t="s">
        <v>58</v>
      </c>
      <c r="D11" s="15" t="s">
        <v>452</v>
      </c>
      <c r="E11" s="24" t="s">
        <v>473</v>
      </c>
      <c r="F11" s="23" t="s">
        <v>1</v>
      </c>
      <c r="G11" s="23" t="s">
        <v>40</v>
      </c>
      <c r="H11" s="23" t="s">
        <v>149</v>
      </c>
      <c r="I11" s="3" t="s">
        <v>32</v>
      </c>
      <c r="J11" s="55" t="s">
        <v>3</v>
      </c>
      <c r="K11" s="72" t="str">
        <f>HYPERLINK("mailto:"&amp;VLOOKUP(L11,'CONCAT Codes'!$A$14:$G$26,5,FALSE)&amp;"?subject="&amp;_xlfn.CONCAT(C11," - APPLICANT for ",A11)&amp;"&amp;cc="&amp;'CONCAT Codes'!$A$32&amp;"&amp;body="&amp;D11&amp;"%0A%0APlease see my resume and bio for the above tour.","Click HERE to apply")</f>
        <v>Click HERE to apply</v>
      </c>
      <c r="L11" s="56" t="s">
        <v>54</v>
      </c>
    </row>
    <row r="12" spans="1:14" ht="54.65" customHeight="1">
      <c r="A12" s="1" t="s">
        <v>489</v>
      </c>
      <c r="B12" s="23" t="s">
        <v>372</v>
      </c>
      <c r="C12" s="23" t="s">
        <v>373</v>
      </c>
      <c r="D12" s="15" t="s">
        <v>490</v>
      </c>
      <c r="E12" s="24" t="s">
        <v>494</v>
      </c>
      <c r="F12" s="23" t="s">
        <v>1</v>
      </c>
      <c r="G12" s="23" t="s">
        <v>491</v>
      </c>
      <c r="H12" s="23" t="s">
        <v>492</v>
      </c>
      <c r="I12" s="3" t="s">
        <v>32</v>
      </c>
      <c r="J12" s="55" t="s">
        <v>3</v>
      </c>
      <c r="K12" s="72" t="str">
        <f>HYPERLINK("mailto:"&amp;VLOOKUP(L12,'CONCAT Codes'!$A$14:$G$26,5,FALSE)&amp;"?subject="&amp;_xlfn.CONCAT(C12," - APPLICANT for ",A12)&amp;"&amp;cc="&amp;'CONCAT Codes'!$A$32&amp;"&amp;body="&amp;D12&amp;"%0A%0APlease see my resume and bio for the above tour.","Click HERE to apply")</f>
        <v>Click HERE to apply</v>
      </c>
      <c r="L12" s="56" t="s">
        <v>51</v>
      </c>
      <c r="N12" s="50"/>
    </row>
    <row r="13" spans="1:14" ht="54.65" customHeight="1">
      <c r="A13" s="1" t="s">
        <v>508</v>
      </c>
      <c r="B13" s="23" t="s">
        <v>57</v>
      </c>
      <c r="C13" s="23" t="s">
        <v>58</v>
      </c>
      <c r="D13" s="15" t="s">
        <v>509</v>
      </c>
      <c r="E13" s="24" t="s">
        <v>524</v>
      </c>
      <c r="F13" s="23" t="s">
        <v>1</v>
      </c>
      <c r="G13" s="23" t="s">
        <v>240</v>
      </c>
      <c r="H13" s="23" t="s">
        <v>149</v>
      </c>
      <c r="I13" s="3" t="s">
        <v>32</v>
      </c>
      <c r="J13" s="55" t="s">
        <v>3</v>
      </c>
      <c r="K13" s="72" t="str">
        <f>HYPERLINK("mailto:"&amp;VLOOKUP(L13,'CONCAT Codes'!$A$14:$G$26,5,FALSE)&amp;"?subject="&amp;_xlfn.CONCAT(C13," - APPLICANT for ",A13)&amp;"&amp;cc="&amp;'CONCAT Codes'!$A$32&amp;"&amp;body="&amp;D13&amp;"%0A%0APlease see my resume and bio for the above tour.","Click HERE to apply")</f>
        <v>Click HERE to apply</v>
      </c>
      <c r="L13" s="56" t="s">
        <v>54</v>
      </c>
      <c r="N13" s="50"/>
    </row>
    <row r="14" spans="1:14" ht="54.65" customHeight="1">
      <c r="A14" s="1" t="s">
        <v>510</v>
      </c>
      <c r="B14" s="23" t="s">
        <v>57</v>
      </c>
      <c r="C14" s="23" t="s">
        <v>58</v>
      </c>
      <c r="D14" s="15" t="s">
        <v>511</v>
      </c>
      <c r="E14" s="24" t="s">
        <v>525</v>
      </c>
      <c r="F14" s="23" t="s">
        <v>1</v>
      </c>
      <c r="G14" s="23" t="s">
        <v>244</v>
      </c>
      <c r="H14" s="23" t="s">
        <v>149</v>
      </c>
      <c r="I14" s="3" t="s">
        <v>32</v>
      </c>
      <c r="J14" s="55" t="s">
        <v>3</v>
      </c>
      <c r="K14" s="72" t="str">
        <f>HYPERLINK("mailto:"&amp;VLOOKUP(L14,'CONCAT Codes'!$A$14:$G$26,5,FALSE)&amp;"?subject="&amp;_xlfn.CONCAT(C14," - APPLICANT for ",A14)&amp;"&amp;cc="&amp;'CONCAT Codes'!$A$32&amp;"&amp;body="&amp;D14&amp;"%0A%0APlease see my resume and bio for the above tour.","Click HERE to apply")</f>
        <v>Click HERE to apply</v>
      </c>
      <c r="L14" s="56" t="s">
        <v>54</v>
      </c>
      <c r="M14" s="49"/>
      <c r="N14" s="50"/>
    </row>
    <row r="15" spans="1:14" s="50" customFormat="1" ht="54.65" customHeight="1">
      <c r="A15" s="1" t="s">
        <v>512</v>
      </c>
      <c r="B15" s="23" t="s">
        <v>57</v>
      </c>
      <c r="C15" s="23" t="s">
        <v>58</v>
      </c>
      <c r="D15" s="15" t="s">
        <v>513</v>
      </c>
      <c r="E15" s="24" t="s">
        <v>526</v>
      </c>
      <c r="F15" s="23" t="s">
        <v>1</v>
      </c>
      <c r="G15" s="23" t="s">
        <v>156</v>
      </c>
      <c r="H15" s="23" t="s">
        <v>149</v>
      </c>
      <c r="I15" s="3" t="s">
        <v>32</v>
      </c>
      <c r="J15" s="55" t="s">
        <v>3</v>
      </c>
      <c r="K15" s="72" t="str">
        <f>HYPERLINK("mailto:"&amp;VLOOKUP(L15,'CONCAT Codes'!$A$14:$G$26,5,FALSE)&amp;"?subject="&amp;_xlfn.CONCAT(C15," - APPLICANT for ",A15)&amp;"&amp;cc="&amp;'CONCAT Codes'!$A$32&amp;"&amp;body="&amp;D15&amp;"%0A%0APlease see my resume and bio for the above tour.","Click HERE to apply")</f>
        <v>Click HERE to apply</v>
      </c>
      <c r="L15" s="56" t="s">
        <v>54</v>
      </c>
      <c r="M15" s="25"/>
    </row>
    <row r="16" spans="1:14" s="50" customFormat="1" ht="54.65" customHeight="1">
      <c r="A16" s="1" t="s">
        <v>514</v>
      </c>
      <c r="B16" s="23" t="s">
        <v>57</v>
      </c>
      <c r="C16" s="23" t="s">
        <v>58</v>
      </c>
      <c r="D16" s="15" t="s">
        <v>515</v>
      </c>
      <c r="E16" s="24" t="s">
        <v>527</v>
      </c>
      <c r="F16" s="23" t="s">
        <v>1</v>
      </c>
      <c r="G16" s="23" t="s">
        <v>183</v>
      </c>
      <c r="H16" s="23" t="s">
        <v>149</v>
      </c>
      <c r="I16" s="3" t="s">
        <v>32</v>
      </c>
      <c r="J16" s="55" t="s">
        <v>3</v>
      </c>
      <c r="K16" s="72" t="str">
        <f>HYPERLINK("mailto:"&amp;VLOOKUP(L16,'CONCAT Codes'!$A$14:$G$26,5,FALSE)&amp;"?subject="&amp;_xlfn.CONCAT(C16," - APPLICANT for ",A16)&amp;"&amp;cc="&amp;'CONCAT Codes'!$A$32&amp;"&amp;body="&amp;D16&amp;"%0A%0APlease see my resume and bio for the above tour.","Click HERE to apply")</f>
        <v>Click HERE to apply</v>
      </c>
      <c r="L16" s="56" t="s">
        <v>54</v>
      </c>
      <c r="M16" s="25"/>
      <c r="N16" s="25"/>
    </row>
    <row r="17" spans="1:12" ht="54.65" customHeight="1">
      <c r="A17" s="1" t="s">
        <v>516</v>
      </c>
      <c r="B17" s="23" t="s">
        <v>57</v>
      </c>
      <c r="C17" s="23" t="s">
        <v>58</v>
      </c>
      <c r="D17" s="15" t="s">
        <v>517</v>
      </c>
      <c r="E17" s="24" t="s">
        <v>528</v>
      </c>
      <c r="F17" s="23" t="s">
        <v>1</v>
      </c>
      <c r="G17" s="23" t="s">
        <v>304</v>
      </c>
      <c r="H17" s="23" t="s">
        <v>149</v>
      </c>
      <c r="I17" s="3" t="s">
        <v>32</v>
      </c>
      <c r="J17" s="55" t="s">
        <v>3</v>
      </c>
      <c r="K17" s="72" t="str">
        <f>HYPERLINK("mailto:"&amp;VLOOKUP(L17,'CONCAT Codes'!$A$14:$G$26,5,FALSE)&amp;"?subject="&amp;_xlfn.CONCAT(C17," - APPLICANT for ",A17)&amp;"&amp;cc="&amp;'CONCAT Codes'!$A$32&amp;"&amp;body="&amp;D17&amp;"%0A%0APlease see my resume and bio for the above tour.","Click HERE to apply")</f>
        <v>Click HERE to apply</v>
      </c>
      <c r="L17" s="56" t="s">
        <v>54</v>
      </c>
    </row>
    <row r="18" spans="1:12" ht="54.65" customHeight="1">
      <c r="A18" s="1" t="s">
        <v>518</v>
      </c>
      <c r="B18" s="23" t="s">
        <v>57</v>
      </c>
      <c r="C18" s="23" t="s">
        <v>58</v>
      </c>
      <c r="D18" s="15" t="s">
        <v>519</v>
      </c>
      <c r="E18" s="24" t="s">
        <v>529</v>
      </c>
      <c r="F18" s="23" t="s">
        <v>1</v>
      </c>
      <c r="G18" s="23" t="s">
        <v>240</v>
      </c>
      <c r="H18" s="23" t="s">
        <v>149</v>
      </c>
      <c r="I18" s="3" t="s">
        <v>32</v>
      </c>
      <c r="J18" s="55" t="s">
        <v>3</v>
      </c>
      <c r="K18" s="72" t="str">
        <f>HYPERLINK("mailto:"&amp;VLOOKUP(L18,'CONCAT Codes'!$A$14:$G$26,5,FALSE)&amp;"?subject="&amp;_xlfn.CONCAT(C18," - APPLICANT for ",A18)&amp;"&amp;cc="&amp;'CONCAT Codes'!$A$32&amp;"&amp;body="&amp;D18&amp;"%0A%0APlease see my resume and bio for the above tour.","Click HERE to apply")</f>
        <v>Click HERE to apply</v>
      </c>
      <c r="L18" s="56" t="s">
        <v>54</v>
      </c>
    </row>
    <row r="19" spans="1:12" ht="54.65" customHeight="1">
      <c r="A19" s="1" t="s">
        <v>545</v>
      </c>
      <c r="B19" s="23" t="s">
        <v>57</v>
      </c>
      <c r="C19" s="23" t="s">
        <v>58</v>
      </c>
      <c r="D19" s="15" t="s">
        <v>546</v>
      </c>
      <c r="E19" s="24" t="s">
        <v>556</v>
      </c>
      <c r="F19" s="23" t="s">
        <v>1</v>
      </c>
      <c r="G19" s="23" t="s">
        <v>40</v>
      </c>
      <c r="H19" s="23" t="s">
        <v>149</v>
      </c>
      <c r="I19" s="3" t="s">
        <v>32</v>
      </c>
      <c r="J19" s="55" t="s">
        <v>3</v>
      </c>
      <c r="K19" s="72" t="str">
        <f>HYPERLINK("mailto:"&amp;VLOOKUP(L19,'CONCAT Codes'!$A$14:$G$26,5,FALSE)&amp;"?subject="&amp;_xlfn.CONCAT(C19," - APPLICANT for ",A19)&amp;"&amp;cc="&amp;'CONCAT Codes'!$A$32&amp;"&amp;body="&amp;D19&amp;"%0A%0APlease see my resume and bio for the above tour.","Click HERE to apply")</f>
        <v>Click HERE to apply</v>
      </c>
      <c r="L19" s="56" t="s">
        <v>54</v>
      </c>
    </row>
    <row r="20" spans="1:12" ht="54.65" customHeight="1">
      <c r="A20" s="1" t="s">
        <v>547</v>
      </c>
      <c r="B20" s="23" t="s">
        <v>57</v>
      </c>
      <c r="C20" s="23" t="s">
        <v>58</v>
      </c>
      <c r="D20" s="15" t="s">
        <v>548</v>
      </c>
      <c r="E20" s="24" t="s">
        <v>558</v>
      </c>
      <c r="F20" s="23" t="s">
        <v>1</v>
      </c>
      <c r="G20" s="23" t="s">
        <v>549</v>
      </c>
      <c r="H20" s="23" t="s">
        <v>149</v>
      </c>
      <c r="I20" s="3" t="s">
        <v>32</v>
      </c>
      <c r="J20" s="55" t="s">
        <v>3</v>
      </c>
      <c r="K20" s="72" t="str">
        <f>HYPERLINK("mailto:"&amp;VLOOKUP(L20,'CONCAT Codes'!$A$14:$G$26,5,FALSE)&amp;"?subject="&amp;_xlfn.CONCAT(C20," - APPLICANT for ",A20)&amp;"&amp;cc="&amp;'CONCAT Codes'!$A$32&amp;"&amp;body="&amp;D20&amp;"%0A%0APlease see my resume and bio for the above tour.","Click HERE to apply")</f>
        <v>Click HERE to apply</v>
      </c>
      <c r="L20" s="56" t="s">
        <v>54</v>
      </c>
    </row>
    <row r="21" spans="1:12" ht="54.65" customHeight="1">
      <c r="A21" s="1" t="s">
        <v>550</v>
      </c>
      <c r="B21" s="23" t="s">
        <v>57</v>
      </c>
      <c r="C21" s="23" t="s">
        <v>58</v>
      </c>
      <c r="D21" s="15" t="s">
        <v>551</v>
      </c>
      <c r="E21" s="24" t="s">
        <v>557</v>
      </c>
      <c r="F21" s="23" t="s">
        <v>1</v>
      </c>
      <c r="G21" s="23" t="s">
        <v>45</v>
      </c>
      <c r="H21" s="23" t="s">
        <v>149</v>
      </c>
      <c r="I21" s="3" t="s">
        <v>32</v>
      </c>
      <c r="J21" s="55" t="s">
        <v>3</v>
      </c>
      <c r="K21" s="72" t="str">
        <f>HYPERLINK("mailto:"&amp;VLOOKUP(L21,'CONCAT Codes'!$A$14:$G$26,5,FALSE)&amp;"?subject="&amp;_xlfn.CONCAT(C21," - APPLICANT for ",A21)&amp;"&amp;cc="&amp;'CONCAT Codes'!$A$32&amp;"&amp;body="&amp;D21&amp;"%0A%0APlease see my resume and bio for the above tour.","Click HERE to apply")</f>
        <v>Click HERE to apply</v>
      </c>
      <c r="L21" s="56" t="s">
        <v>54</v>
      </c>
    </row>
    <row r="22" spans="1:12" ht="54.65" customHeight="1">
      <c r="A22" s="1" t="s">
        <v>390</v>
      </c>
      <c r="B22" s="23" t="s">
        <v>17</v>
      </c>
      <c r="C22" s="23" t="s">
        <v>30</v>
      </c>
      <c r="D22" s="15" t="s">
        <v>391</v>
      </c>
      <c r="E22" s="24" t="s">
        <v>637</v>
      </c>
      <c r="F22" s="23" t="s">
        <v>16</v>
      </c>
      <c r="G22" s="23" t="s">
        <v>29</v>
      </c>
      <c r="H22" s="23" t="s">
        <v>31</v>
      </c>
      <c r="I22" s="3" t="s">
        <v>32</v>
      </c>
      <c r="J22" s="55" t="s">
        <v>3</v>
      </c>
      <c r="K22" s="72" t="str">
        <f>HYPERLINK("mailto:"&amp;VLOOKUP(L22,'CONCAT Codes'!$A$14:$G$26,5,FALSE)&amp;"?subject="&amp;_xlfn.CONCAT(C22," - APPLICANT for ",A22)&amp;"&amp;cc="&amp;'CONCAT Codes'!$A$32&amp;"&amp;body="&amp;D22&amp;"%0A%0APlease see my resume and bio for the above tour.","Click HERE to apply")</f>
        <v>Click HERE to apply</v>
      </c>
      <c r="L22" s="56" t="s">
        <v>246</v>
      </c>
    </row>
    <row r="23" spans="1:12" ht="54.65" customHeight="1">
      <c r="A23" s="1" t="s">
        <v>596</v>
      </c>
      <c r="B23" s="23" t="s">
        <v>57</v>
      </c>
      <c r="C23" s="23" t="s">
        <v>58</v>
      </c>
      <c r="D23" s="15" t="s">
        <v>597</v>
      </c>
      <c r="E23" s="24" t="s">
        <v>641</v>
      </c>
      <c r="F23" s="23" t="s">
        <v>1</v>
      </c>
      <c r="G23" s="23" t="s">
        <v>183</v>
      </c>
      <c r="H23" s="23" t="s">
        <v>149</v>
      </c>
      <c r="I23" s="3" t="s">
        <v>32</v>
      </c>
      <c r="J23" s="55" t="s">
        <v>3</v>
      </c>
      <c r="K23" s="72" t="str">
        <f>HYPERLINK("mailto:"&amp;VLOOKUP(L23,'CONCAT Codes'!$A$14:$G$26,5,FALSE)&amp;"?subject="&amp;_xlfn.CONCAT(C23," - APPLICANT for ",A23)&amp;"&amp;cc="&amp;'CONCAT Codes'!$A$32&amp;"&amp;body="&amp;D23&amp;"%0A%0APlease see my resume and bio for the above tour.","Click HERE to apply")</f>
        <v>Click HERE to apply</v>
      </c>
      <c r="L23" s="56" t="s">
        <v>54</v>
      </c>
    </row>
    <row r="24" spans="1:12" ht="54.65" customHeight="1">
      <c r="A24" s="1" t="s">
        <v>598</v>
      </c>
      <c r="B24" s="23" t="s">
        <v>57</v>
      </c>
      <c r="C24" s="23" t="s">
        <v>58</v>
      </c>
      <c r="D24" s="15" t="s">
        <v>599</v>
      </c>
      <c r="E24" s="24" t="s">
        <v>642</v>
      </c>
      <c r="F24" s="23" t="s">
        <v>1</v>
      </c>
      <c r="G24" s="23" t="s">
        <v>600</v>
      </c>
      <c r="H24" s="23" t="s">
        <v>149</v>
      </c>
      <c r="I24" s="3" t="s">
        <v>32</v>
      </c>
      <c r="J24" s="55" t="s">
        <v>3</v>
      </c>
      <c r="K24" s="72" t="str">
        <f>HYPERLINK("mailto:"&amp;VLOOKUP(L24,'CONCAT Codes'!$A$14:$G$26,5,FALSE)&amp;"?subject="&amp;_xlfn.CONCAT(C24," - APPLICANT for ",A24)&amp;"&amp;cc="&amp;'CONCAT Codes'!$A$32&amp;"&amp;body="&amp;D24&amp;"%0A%0APlease see my resume and bio for the above tour.","Click HERE to apply")</f>
        <v>Click HERE to apply</v>
      </c>
      <c r="L24" s="56" t="s">
        <v>54</v>
      </c>
    </row>
    <row r="25" spans="1:12" ht="54.65" customHeight="1">
      <c r="A25" s="1" t="s">
        <v>601</v>
      </c>
      <c r="B25" s="23" t="s">
        <v>57</v>
      </c>
      <c r="C25" s="23" t="s">
        <v>58</v>
      </c>
      <c r="D25" s="15" t="s">
        <v>602</v>
      </c>
      <c r="E25" s="24" t="s">
        <v>643</v>
      </c>
      <c r="F25" s="23" t="s">
        <v>1</v>
      </c>
      <c r="G25" s="23" t="s">
        <v>29</v>
      </c>
      <c r="H25" s="23" t="s">
        <v>149</v>
      </c>
      <c r="I25" s="3" t="s">
        <v>32</v>
      </c>
      <c r="J25" s="55" t="s">
        <v>3</v>
      </c>
      <c r="K25" s="72" t="str">
        <f>HYPERLINK("mailto:"&amp;VLOOKUP(L25,'CONCAT Codes'!$A$14:$G$26,5,FALSE)&amp;"?subject="&amp;_xlfn.CONCAT(C25," - APPLICANT for ",A25)&amp;"&amp;cc="&amp;'CONCAT Codes'!$A$32&amp;"&amp;body="&amp;D25&amp;"%0A%0APlease see my resume and bio for the above tour.","Click HERE to apply")</f>
        <v>Click HERE to apply</v>
      </c>
      <c r="L25" s="56" t="s">
        <v>54</v>
      </c>
    </row>
    <row r="26" spans="1:12" ht="54.65" customHeight="1">
      <c r="A26" s="1" t="s">
        <v>226</v>
      </c>
      <c r="B26" s="23" t="s">
        <v>37</v>
      </c>
      <c r="C26" s="23" t="s">
        <v>227</v>
      </c>
      <c r="D26" s="15" t="s">
        <v>228</v>
      </c>
      <c r="E26" s="24" t="s">
        <v>274</v>
      </c>
      <c r="F26" s="23" t="s">
        <v>1</v>
      </c>
      <c r="G26" s="23" t="s">
        <v>229</v>
      </c>
      <c r="H26" s="23" t="s">
        <v>230</v>
      </c>
      <c r="I26" s="3" t="s">
        <v>7</v>
      </c>
      <c r="J26" s="55" t="s">
        <v>3</v>
      </c>
      <c r="K26" s="72" t="str">
        <f>HYPERLINK("mailto:"&amp;VLOOKUP(L26,'CONCAT Codes'!$A$14:$G$26,5,FALSE)&amp;"?subject="&amp;_xlfn.CONCAT(C26," - APPLICANT for ",A26)&amp;"&amp;cc="&amp;'CONCAT Codes'!$A$32&amp;"&amp;body="&amp;D26&amp;"%0A%0APlease see my resume and bio for the above tour.","Click HERE to apply")</f>
        <v>Click HERE to apply</v>
      </c>
      <c r="L26" s="56" t="s">
        <v>245</v>
      </c>
    </row>
    <row r="27" spans="1:12" ht="54.65" customHeight="1">
      <c r="A27" s="1" t="s">
        <v>231</v>
      </c>
      <c r="B27" s="23" t="s">
        <v>37</v>
      </c>
      <c r="C27" s="23" t="s">
        <v>227</v>
      </c>
      <c r="D27" s="15" t="s">
        <v>232</v>
      </c>
      <c r="E27" s="24" t="s">
        <v>233</v>
      </c>
      <c r="F27" s="23" t="s">
        <v>1</v>
      </c>
      <c r="G27" s="23" t="s">
        <v>155</v>
      </c>
      <c r="H27" s="23" t="s">
        <v>230</v>
      </c>
      <c r="I27" s="3" t="s">
        <v>7</v>
      </c>
      <c r="J27" s="55" t="s">
        <v>3</v>
      </c>
      <c r="K27" s="72" t="str">
        <f>HYPERLINK("mailto:"&amp;VLOOKUP(L27,'CONCAT Codes'!$A$14:$G$26,5,FALSE)&amp;"?subject="&amp;_xlfn.CONCAT(C27," - APPLICANT for ",A27)&amp;"&amp;cc="&amp;'CONCAT Codes'!$A$32&amp;"&amp;body="&amp;D27&amp;"%0A%0APlease see my resume and bio for the above tour.","Click HERE to apply")</f>
        <v>Click HERE to apply</v>
      </c>
      <c r="L27" s="56" t="s">
        <v>245</v>
      </c>
    </row>
    <row r="28" spans="1:12" ht="54.65" customHeight="1">
      <c r="A28" s="1" t="s">
        <v>362</v>
      </c>
      <c r="B28" s="23" t="s">
        <v>8</v>
      </c>
      <c r="C28" s="23" t="s">
        <v>361</v>
      </c>
      <c r="D28" s="15" t="s">
        <v>363</v>
      </c>
      <c r="E28" s="24" t="s">
        <v>365</v>
      </c>
      <c r="F28" s="23" t="s">
        <v>26</v>
      </c>
      <c r="G28" s="23" t="s">
        <v>29</v>
      </c>
      <c r="H28" s="23" t="s">
        <v>9</v>
      </c>
      <c r="I28" s="3" t="s">
        <v>7</v>
      </c>
      <c r="J28" s="55" t="s">
        <v>3</v>
      </c>
      <c r="K28" s="72" t="str">
        <f>HYPERLINK("mailto:"&amp;VLOOKUP(L28,'CONCAT Codes'!$A$14:$G$26,5,FALSE)&amp;"?subject="&amp;_xlfn.CONCAT(C28," - APPLICANT for ",A28)&amp;"&amp;cc="&amp;'CONCAT Codes'!$A$32&amp;"&amp;body="&amp;D28&amp;"%0A%0APlease see my resume and bio for the above tour.","Click HERE to apply")</f>
        <v>Click HERE to apply</v>
      </c>
      <c r="L28" s="56" t="s">
        <v>72</v>
      </c>
    </row>
    <row r="29" spans="1:12" ht="54.65" customHeight="1">
      <c r="A29" s="1" t="s">
        <v>389</v>
      </c>
      <c r="B29" s="23" t="s">
        <v>37</v>
      </c>
      <c r="C29" s="23" t="s">
        <v>314</v>
      </c>
      <c r="D29" s="15" t="s">
        <v>315</v>
      </c>
      <c r="E29" s="24" t="s">
        <v>392</v>
      </c>
      <c r="F29" s="23" t="s">
        <v>1</v>
      </c>
      <c r="G29" s="23" t="s">
        <v>307</v>
      </c>
      <c r="H29" s="23" t="s">
        <v>317</v>
      </c>
      <c r="I29" s="3" t="s">
        <v>7</v>
      </c>
      <c r="J29" s="55" t="s">
        <v>3</v>
      </c>
      <c r="K29" s="72" t="str">
        <f>HYPERLINK("mailto:"&amp;VLOOKUP(L29,'CONCAT Codes'!$A$14:$G$26,5,FALSE)&amp;"?subject="&amp;_xlfn.CONCAT(C29," - APPLICANT for ",A29)&amp;"&amp;cc="&amp;'CONCAT Codes'!$A$32&amp;"&amp;body="&amp;D29&amp;"%0A%0APlease see my resume and bio for the above tour.","Click HERE to apply")</f>
        <v>Click HERE to apply</v>
      </c>
      <c r="L29" s="56" t="s">
        <v>245</v>
      </c>
    </row>
    <row r="30" spans="1:12" ht="54.65" customHeight="1">
      <c r="A30" s="1" t="s">
        <v>684</v>
      </c>
      <c r="B30" s="23" t="s">
        <v>37</v>
      </c>
      <c r="C30" s="23" t="s">
        <v>685</v>
      </c>
      <c r="D30" s="15" t="s">
        <v>315</v>
      </c>
      <c r="E30" s="24" t="s">
        <v>690</v>
      </c>
      <c r="F30" s="23" t="s">
        <v>1</v>
      </c>
      <c r="G30" s="23" t="s">
        <v>695</v>
      </c>
      <c r="H30" s="23" t="s">
        <v>686</v>
      </c>
      <c r="I30" s="3" t="s">
        <v>7</v>
      </c>
      <c r="J30" s="55" t="s">
        <v>3</v>
      </c>
      <c r="K30" s="72" t="str">
        <f>HYPERLINK("mailto:"&amp;VLOOKUP(L30,'CONCAT Codes'!$A$14:$G$26,5,FALSE)&amp;"?subject="&amp;_xlfn.CONCAT(C30," - APPLICANT for ",A30)&amp;"&amp;cc="&amp;'CONCAT Codes'!$A$32&amp;"&amp;body="&amp;D30&amp;"%0A%0APlease see my resume and bio for the above tour.","Click HERE to apply")</f>
        <v>Click HERE to apply</v>
      </c>
      <c r="L30" s="56" t="s">
        <v>245</v>
      </c>
    </row>
    <row r="31" spans="1:12" ht="54.65" customHeight="1">
      <c r="A31" s="1" t="s">
        <v>676</v>
      </c>
      <c r="B31" s="23" t="s">
        <v>37</v>
      </c>
      <c r="C31" s="23" t="s">
        <v>677</v>
      </c>
      <c r="D31" s="15" t="s">
        <v>678</v>
      </c>
      <c r="E31" s="24" t="s">
        <v>689</v>
      </c>
      <c r="F31" s="23" t="s">
        <v>26</v>
      </c>
      <c r="G31" s="23" t="s">
        <v>334</v>
      </c>
      <c r="H31" s="23" t="s">
        <v>679</v>
      </c>
      <c r="I31" s="3" t="s">
        <v>680</v>
      </c>
      <c r="J31" s="55" t="s">
        <v>3</v>
      </c>
      <c r="K31" s="72" t="str">
        <f>HYPERLINK("mailto:"&amp;VLOOKUP(L31,'CONCAT Codes'!$A$14:$G$26,5,FALSE)&amp;"?subject="&amp;_xlfn.CONCAT(C31," - APPLICANT for ",A31)&amp;"&amp;cc="&amp;'CONCAT Codes'!$A$32&amp;"&amp;body="&amp;D31&amp;"%0A%0APlease see my resume and bio for the above tour.","Click HERE to apply")</f>
        <v>Click HERE to apply</v>
      </c>
      <c r="L31" s="56" t="s">
        <v>245</v>
      </c>
    </row>
    <row r="32" spans="1:12" ht="54.65" customHeight="1">
      <c r="A32" s="1" t="s">
        <v>328</v>
      </c>
      <c r="B32" s="23" t="s">
        <v>170</v>
      </c>
      <c r="C32" s="23" t="s">
        <v>329</v>
      </c>
      <c r="D32" s="15" t="s">
        <v>330</v>
      </c>
      <c r="E32" s="24" t="s">
        <v>331</v>
      </c>
      <c r="F32" s="23" t="s">
        <v>16</v>
      </c>
      <c r="G32" s="23" t="s">
        <v>269</v>
      </c>
      <c r="H32" s="23" t="s">
        <v>171</v>
      </c>
      <c r="I32" s="3" t="s">
        <v>11</v>
      </c>
      <c r="J32" s="55" t="s">
        <v>3</v>
      </c>
      <c r="K32" s="72" t="str">
        <f>HYPERLINK("mailto:"&amp;VLOOKUP(L32,'CONCAT Codes'!$A$14:$G$26,5,FALSE)&amp;"?subject="&amp;_xlfn.CONCAT(C32," - APPLICANT for ",A32)&amp;"&amp;cc="&amp;'CONCAT Codes'!$A$32&amp;"&amp;body="&amp;D32&amp;"%0A%0APlease see my resume and bio for the above tour.","Click HERE to apply")</f>
        <v>Click HERE to apply</v>
      </c>
      <c r="L32" s="56" t="s">
        <v>72</v>
      </c>
    </row>
    <row r="33" spans="1:12" ht="54.65" customHeight="1">
      <c r="A33" s="1" t="s">
        <v>247</v>
      </c>
      <c r="B33" s="23" t="s">
        <v>37</v>
      </c>
      <c r="C33" s="23" t="s">
        <v>248</v>
      </c>
      <c r="D33" s="1" t="s">
        <v>194</v>
      </c>
      <c r="E33" s="23" t="s">
        <v>279</v>
      </c>
      <c r="F33" s="24" t="s">
        <v>1</v>
      </c>
      <c r="G33" s="24" t="s">
        <v>46</v>
      </c>
      <c r="H33" s="24" t="s">
        <v>249</v>
      </c>
      <c r="I33" s="3" t="s">
        <v>250</v>
      </c>
      <c r="J33" s="24" t="s">
        <v>3</v>
      </c>
      <c r="K33" s="73" t="str">
        <f>HYPERLINK("mailto:"&amp;VLOOKUP(L33,'CONCAT Codes'!$A$14:$G$26,5,FALSE)&amp;"?subject="&amp;_xlfn.CONCAT(C33," - APPLICANT for ",A33)&amp;"&amp;cc="&amp;'CONCAT Codes'!$A$32&amp;"&amp;body="&amp;D33&amp;"%0A%0APlease see my resume and bio for the above tour.","Click HERE to apply")</f>
        <v>Click HERE to apply</v>
      </c>
      <c r="L33" s="24" t="s">
        <v>245</v>
      </c>
    </row>
    <row r="34" spans="1:12" ht="54.65" customHeight="1">
      <c r="A34" s="1" t="s">
        <v>421</v>
      </c>
      <c r="B34" s="23" t="s">
        <v>170</v>
      </c>
      <c r="C34" s="23" t="s">
        <v>422</v>
      </c>
      <c r="D34" s="15" t="s">
        <v>423</v>
      </c>
      <c r="E34" s="24" t="s">
        <v>441</v>
      </c>
      <c r="F34" s="23" t="s">
        <v>16</v>
      </c>
      <c r="G34" s="23" t="s">
        <v>222</v>
      </c>
      <c r="H34" s="23" t="s">
        <v>424</v>
      </c>
      <c r="I34" s="3" t="s">
        <v>444</v>
      </c>
      <c r="J34" s="55" t="s">
        <v>3</v>
      </c>
      <c r="K34" s="73" t="str">
        <f>HYPERLINK("mailto:"&amp;VLOOKUP(L34,'CONCAT Codes'!$A$14:$G$26,5,FALSE)&amp;"?subject="&amp;_xlfn.CONCAT(C34," - APPLICANT for ",A34)&amp;"&amp;cc="&amp;'CONCAT Codes'!$A$32&amp;"&amp;body="&amp;D34&amp;"%0A%0APlease see my resume and bio for the above tour.","Click HERE to apply")</f>
        <v>Click HERE to apply</v>
      </c>
      <c r="L34" s="56" t="s">
        <v>72</v>
      </c>
    </row>
    <row r="35" spans="1:12" ht="54.65" customHeight="1">
      <c r="A35" s="1" t="s">
        <v>635</v>
      </c>
      <c r="B35" s="23" t="s">
        <v>8</v>
      </c>
      <c r="C35" s="23" t="s">
        <v>223</v>
      </c>
      <c r="D35" s="15" t="s">
        <v>636</v>
      </c>
      <c r="E35" s="24" t="s">
        <v>653</v>
      </c>
      <c r="F35" s="23" t="s">
        <v>26</v>
      </c>
      <c r="G35" s="23" t="s">
        <v>41</v>
      </c>
      <c r="H35" s="23" t="s">
        <v>152</v>
      </c>
      <c r="I35" s="3" t="s">
        <v>153</v>
      </c>
      <c r="J35" s="55" t="s">
        <v>3</v>
      </c>
      <c r="K35" s="73" t="str">
        <f>HYPERLINK("mailto:"&amp;VLOOKUP(L35,'CONCAT Codes'!$A$14:$G$26,5,FALSE)&amp;"?subject="&amp;_xlfn.CONCAT(C35," - APPLICANT for ",A35)&amp;"&amp;cc="&amp;'CONCAT Codes'!$A$32&amp;"&amp;body="&amp;D35&amp;"%0A%0APlease see my resume and bio for the above tour.","Click HERE to apply")</f>
        <v>Click HERE to apply</v>
      </c>
      <c r="L35" s="56" t="s">
        <v>72</v>
      </c>
    </row>
    <row r="36" spans="1:12" ht="144" customHeight="1">
      <c r="A36" s="1" t="s">
        <v>371</v>
      </c>
      <c r="B36" s="23" t="s">
        <v>372</v>
      </c>
      <c r="C36" s="23" t="s">
        <v>373</v>
      </c>
      <c r="D36" s="15" t="s">
        <v>374</v>
      </c>
      <c r="E36" s="24" t="s">
        <v>383</v>
      </c>
      <c r="F36" s="23" t="s">
        <v>1</v>
      </c>
      <c r="G36" s="23" t="s">
        <v>375</v>
      </c>
      <c r="H36" s="23" t="s">
        <v>157</v>
      </c>
      <c r="I36" s="3" t="s">
        <v>2</v>
      </c>
      <c r="J36" s="55" t="s">
        <v>3</v>
      </c>
      <c r="K36" s="73" t="str">
        <f>HYPERLINK("mailto:"&amp;VLOOKUP(L36,'CONCAT Codes'!$A$14:$G$26,5,FALSE)&amp;"?subject="&amp;_xlfn.CONCAT(C36," - APPLICANT for ",A36)&amp;"&amp;cc="&amp;'CONCAT Codes'!$A$32&amp;"&amp;body="&amp;D36&amp;"%0A%0APlease see my resume and bio for the above tour.","Click HERE to apply")</f>
        <v>Click HERE to apply</v>
      </c>
      <c r="L36" s="56" t="s">
        <v>51</v>
      </c>
    </row>
    <row r="37" spans="1:12" ht="54.65" customHeight="1">
      <c r="A37" s="1" t="s">
        <v>197</v>
      </c>
      <c r="B37" s="23" t="s">
        <v>6</v>
      </c>
      <c r="C37" s="23" t="s">
        <v>196</v>
      </c>
      <c r="D37" s="15" t="s">
        <v>198</v>
      </c>
      <c r="E37" s="24" t="s">
        <v>394</v>
      </c>
      <c r="F37" s="23" t="s">
        <v>26</v>
      </c>
      <c r="G37" s="23" t="s">
        <v>29</v>
      </c>
      <c r="H37" s="23" t="s">
        <v>36</v>
      </c>
      <c r="I37" s="3" t="s">
        <v>2</v>
      </c>
      <c r="J37" s="55" t="s">
        <v>3</v>
      </c>
      <c r="K37" s="73" t="str">
        <f>HYPERLINK("mailto:"&amp;VLOOKUP(L37,'CONCAT Codes'!$A$14:$G$26,5,FALSE)&amp;"?subject="&amp;_xlfn.CONCAT(C37," - APPLICANT for ",A37)&amp;"&amp;cc="&amp;'CONCAT Codes'!$A$32&amp;"&amp;body="&amp;D37&amp;"%0A%0APlease see my resume and bio for the above tour.","Click HERE to apply")</f>
        <v>Click HERE to apply</v>
      </c>
      <c r="L37" s="56" t="s">
        <v>318</v>
      </c>
    </row>
    <row r="38" spans="1:12" ht="54.65" customHeight="1">
      <c r="A38" s="1" t="s">
        <v>224</v>
      </c>
      <c r="B38" s="23" t="s">
        <v>6</v>
      </c>
      <c r="C38" s="23" t="s">
        <v>196</v>
      </c>
      <c r="D38" s="15" t="s">
        <v>225</v>
      </c>
      <c r="E38" s="24" t="s">
        <v>395</v>
      </c>
      <c r="F38" s="23" t="s">
        <v>26</v>
      </c>
      <c r="G38" s="23" t="s">
        <v>29</v>
      </c>
      <c r="H38" s="23" t="s">
        <v>36</v>
      </c>
      <c r="I38" s="3" t="s">
        <v>2</v>
      </c>
      <c r="J38" s="55" t="s">
        <v>3</v>
      </c>
      <c r="K38" s="73" t="str">
        <f>HYPERLINK("mailto:"&amp;VLOOKUP(L38,'CONCAT Codes'!$A$14:$G$26,5,FALSE)&amp;"?subject="&amp;_xlfn.CONCAT(C38," - APPLICANT for ",A38)&amp;"&amp;cc="&amp;'CONCAT Codes'!$A$32&amp;"&amp;body="&amp;D38&amp;"%0A%0APlease see my resume and bio for the above tour.","Click HERE to apply")</f>
        <v>Click HERE to apply</v>
      </c>
      <c r="L38" s="56" t="s">
        <v>318</v>
      </c>
    </row>
    <row r="39" spans="1:12" ht="54.65" customHeight="1">
      <c r="A39" s="1" t="s">
        <v>206</v>
      </c>
      <c r="B39" s="23" t="s">
        <v>6</v>
      </c>
      <c r="C39" s="23" t="s">
        <v>196</v>
      </c>
      <c r="D39" s="15" t="s">
        <v>207</v>
      </c>
      <c r="E39" s="24" t="s">
        <v>396</v>
      </c>
      <c r="F39" s="23" t="s">
        <v>26</v>
      </c>
      <c r="G39" s="23" t="s">
        <v>208</v>
      </c>
      <c r="H39" s="23" t="s">
        <v>36</v>
      </c>
      <c r="I39" s="3" t="s">
        <v>2</v>
      </c>
      <c r="J39" s="55" t="s">
        <v>3</v>
      </c>
      <c r="K39" s="73" t="str">
        <f>HYPERLINK("mailto:"&amp;VLOOKUP(L39,'CONCAT Codes'!$A$14:$G$26,5,FALSE)&amp;"?subject="&amp;_xlfn.CONCAT(C39," - APPLICANT for ",A39)&amp;"&amp;cc="&amp;'CONCAT Codes'!$A$32&amp;"&amp;body="&amp;D39&amp;"%0A%0APlease see my resume and bio for the above tour.","Click HERE to apply")</f>
        <v>Click HERE to apply</v>
      </c>
      <c r="L39" s="56" t="s">
        <v>318</v>
      </c>
    </row>
    <row r="40" spans="1:12" ht="54.65" customHeight="1">
      <c r="A40" s="1" t="s">
        <v>209</v>
      </c>
      <c r="B40" s="23" t="s">
        <v>6</v>
      </c>
      <c r="C40" s="23" t="s">
        <v>196</v>
      </c>
      <c r="D40" s="15" t="s">
        <v>210</v>
      </c>
      <c r="E40" s="24" t="s">
        <v>393</v>
      </c>
      <c r="F40" s="23" t="s">
        <v>26</v>
      </c>
      <c r="G40" s="23" t="s">
        <v>29</v>
      </c>
      <c r="H40" s="23" t="s">
        <v>36</v>
      </c>
      <c r="I40" s="3" t="s">
        <v>2</v>
      </c>
      <c r="J40" s="55" t="s">
        <v>3</v>
      </c>
      <c r="K40" s="73" t="str">
        <f>HYPERLINK("mailto:"&amp;VLOOKUP(L40,'CONCAT Codes'!$A$14:$G$26,5,FALSE)&amp;"?subject="&amp;_xlfn.CONCAT(C40," - APPLICANT for ",A40)&amp;"&amp;cc="&amp;'CONCAT Codes'!$A$32&amp;"&amp;body="&amp;D40&amp;"%0A%0APlease see my resume and bio for the above tour.","Click HERE to apply")</f>
        <v>Click HERE to apply</v>
      </c>
      <c r="L40" s="56" t="s">
        <v>318</v>
      </c>
    </row>
    <row r="41" spans="1:12" ht="54.65" customHeight="1">
      <c r="A41" s="86" t="s">
        <v>211</v>
      </c>
      <c r="B41" s="24" t="s">
        <v>6</v>
      </c>
      <c r="C41" s="24" t="s">
        <v>196</v>
      </c>
      <c r="D41" s="86" t="s">
        <v>205</v>
      </c>
      <c r="E41" s="24" t="s">
        <v>397</v>
      </c>
      <c r="F41" s="24" t="s">
        <v>26</v>
      </c>
      <c r="G41" s="24" t="s">
        <v>208</v>
      </c>
      <c r="H41" s="24" t="s">
        <v>36</v>
      </c>
      <c r="I41" s="3" t="s">
        <v>2</v>
      </c>
      <c r="J41" s="24" t="s">
        <v>3</v>
      </c>
      <c r="K41" s="73" t="str">
        <f>HYPERLINK("mailto:"&amp;VLOOKUP(L41,'CONCAT Codes'!$A$14:$G$26,5,FALSE)&amp;"?subject="&amp;_xlfn.CONCAT(C41," - APPLICANT for ",A41)&amp;"&amp;cc="&amp;'CONCAT Codes'!$A$32&amp;"&amp;body="&amp;D41&amp;"%0A%0APlease see my resume and bio for the above tour.","Click HERE to apply")</f>
        <v>Click HERE to apply</v>
      </c>
      <c r="L41" s="56" t="s">
        <v>318</v>
      </c>
    </row>
    <row r="42" spans="1:12" ht="82.5" customHeight="1">
      <c r="A42" s="1" t="s">
        <v>366</v>
      </c>
      <c r="B42" s="23" t="s">
        <v>6</v>
      </c>
      <c r="C42" s="23" t="s">
        <v>196</v>
      </c>
      <c r="D42" s="1" t="s">
        <v>158</v>
      </c>
      <c r="E42" s="23" t="s">
        <v>401</v>
      </c>
      <c r="F42" s="23" t="s">
        <v>1</v>
      </c>
      <c r="G42" s="23" t="s">
        <v>222</v>
      </c>
      <c r="H42" s="23" t="s">
        <v>36</v>
      </c>
      <c r="I42" s="3" t="s">
        <v>2</v>
      </c>
      <c r="J42" s="24" t="s">
        <v>3</v>
      </c>
      <c r="K42" s="73" t="str">
        <f>HYPERLINK("mailto:"&amp;VLOOKUP(L42,'CONCAT Codes'!$A$14:$G$26,5,FALSE)&amp;"?subject="&amp;_xlfn.CONCAT(C42," - APPLICANT for ",A42)&amp;"&amp;cc="&amp;'CONCAT Codes'!$A$32&amp;"&amp;body="&amp;D42&amp;"%0A%0APlease see my resume and bio for the above tour.","Click HERE to apply")</f>
        <v>Click HERE to apply</v>
      </c>
      <c r="L42" s="23" t="s">
        <v>318</v>
      </c>
    </row>
    <row r="43" spans="1:12" ht="54.65" customHeight="1">
      <c r="A43" s="1" t="s">
        <v>552</v>
      </c>
      <c r="B43" s="23" t="s">
        <v>372</v>
      </c>
      <c r="C43" s="23" t="s">
        <v>373</v>
      </c>
      <c r="D43" s="15" t="s">
        <v>490</v>
      </c>
      <c r="E43" s="24" t="s">
        <v>560</v>
      </c>
      <c r="F43" s="23" t="s">
        <v>1</v>
      </c>
      <c r="G43" s="23" t="s">
        <v>553</v>
      </c>
      <c r="H43" s="23" t="s">
        <v>554</v>
      </c>
      <c r="I43" s="3" t="s">
        <v>2</v>
      </c>
      <c r="J43" s="55" t="s">
        <v>3</v>
      </c>
      <c r="K43" s="73" t="str">
        <f>HYPERLINK("mailto:"&amp;VLOOKUP(L43,'CONCAT Codes'!$A$14:$G$26,5,FALSE)&amp;"?subject="&amp;_xlfn.CONCAT(C43," - APPLICANT for ",A43)&amp;"&amp;cc="&amp;'CONCAT Codes'!$A$32&amp;"&amp;body="&amp;D43&amp;"%0A%0APlease see my resume and bio for the above tour.","Click HERE to apply")</f>
        <v>Click HERE to apply</v>
      </c>
      <c r="L43" s="56" t="s">
        <v>51</v>
      </c>
    </row>
    <row r="44" spans="1:12" ht="54.65" customHeight="1">
      <c r="A44" s="1" t="s">
        <v>590</v>
      </c>
      <c r="B44" s="23" t="s">
        <v>172</v>
      </c>
      <c r="C44" s="23" t="s">
        <v>591</v>
      </c>
      <c r="D44" s="15" t="s">
        <v>592</v>
      </c>
      <c r="E44" s="24" t="s">
        <v>639</v>
      </c>
      <c r="F44" s="23" t="s">
        <v>26</v>
      </c>
      <c r="G44" s="23" t="s">
        <v>29</v>
      </c>
      <c r="H44" s="23" t="s">
        <v>157</v>
      </c>
      <c r="I44" s="3" t="s">
        <v>2</v>
      </c>
      <c r="J44" s="55" t="s">
        <v>3</v>
      </c>
      <c r="K44" s="73" t="str">
        <f>HYPERLINK("mailto:"&amp;VLOOKUP(L44,'CONCAT Codes'!$A$14:$G$26,5,FALSE)&amp;"?subject="&amp;_xlfn.CONCAT(C44," - APPLICANT for ",A44)&amp;"&amp;cc="&amp;'CONCAT Codes'!$A$32&amp;"&amp;body="&amp;D44&amp;"%0A%0APlease see my resume and bio for the above tour.","Click HERE to apply")</f>
        <v>Click HERE to apply</v>
      </c>
      <c r="L44" s="56" t="s">
        <v>318</v>
      </c>
    </row>
    <row r="45" spans="1:12" ht="54.65" customHeight="1">
      <c r="A45" s="1" t="s">
        <v>622</v>
      </c>
      <c r="B45" s="23" t="s">
        <v>172</v>
      </c>
      <c r="C45" s="23" t="s">
        <v>623</v>
      </c>
      <c r="D45" s="15" t="s">
        <v>624</v>
      </c>
      <c r="E45" s="24" t="s">
        <v>649</v>
      </c>
      <c r="F45" s="23" t="s">
        <v>26</v>
      </c>
      <c r="G45" s="23" t="s">
        <v>625</v>
      </c>
      <c r="H45" s="23" t="s">
        <v>157</v>
      </c>
      <c r="I45" s="3" t="s">
        <v>2</v>
      </c>
      <c r="J45" s="55" t="s">
        <v>3</v>
      </c>
      <c r="K45" s="73" t="str">
        <f>HYPERLINK("mailto:"&amp;VLOOKUP(L45,'CONCAT Codes'!$A$14:$G$26,5,FALSE)&amp;"?subject="&amp;_xlfn.CONCAT(C45," - APPLICANT for ",A45)&amp;"&amp;cc="&amp;'CONCAT Codes'!$A$32&amp;"&amp;body="&amp;D45&amp;"%0A%0APlease see my resume and bio for the above tour.","Click HERE to apply")</f>
        <v>Click HERE to apply</v>
      </c>
      <c r="L45" s="56" t="s">
        <v>318</v>
      </c>
    </row>
    <row r="46" spans="1:12" ht="54.65" customHeight="1">
      <c r="A46" s="1" t="s">
        <v>626</v>
      </c>
      <c r="B46" s="23" t="s">
        <v>172</v>
      </c>
      <c r="C46" s="23" t="s">
        <v>627</v>
      </c>
      <c r="D46" s="15" t="s">
        <v>628</v>
      </c>
      <c r="E46" s="24" t="s">
        <v>650</v>
      </c>
      <c r="F46" s="23" t="s">
        <v>26</v>
      </c>
      <c r="G46" s="23" t="s">
        <v>629</v>
      </c>
      <c r="H46" s="23" t="s">
        <v>157</v>
      </c>
      <c r="I46" s="3" t="s">
        <v>2</v>
      </c>
      <c r="J46" s="55" t="s">
        <v>3</v>
      </c>
      <c r="K46" s="73" t="str">
        <f>HYPERLINK("mailto:"&amp;VLOOKUP(L46,'CONCAT Codes'!$A$14:$G$26,5,FALSE)&amp;"?subject="&amp;_xlfn.CONCAT(C46," - APPLICANT for ",A46)&amp;"&amp;cc="&amp;'CONCAT Codes'!$A$32&amp;"&amp;body="&amp;D46&amp;"%0A%0APlease see my resume and bio for the above tour.","Click HERE to apply")</f>
        <v>Click HERE to apply</v>
      </c>
      <c r="L46" s="56" t="s">
        <v>318</v>
      </c>
    </row>
    <row r="47" spans="1:12" ht="54.65" customHeight="1">
      <c r="A47" s="1" t="s">
        <v>664</v>
      </c>
      <c r="B47" s="23" t="s">
        <v>172</v>
      </c>
      <c r="C47" s="23" t="s">
        <v>665</v>
      </c>
      <c r="D47" s="15" t="s">
        <v>666</v>
      </c>
      <c r="E47" s="24" t="s">
        <v>674</v>
      </c>
      <c r="F47" s="23" t="s">
        <v>16</v>
      </c>
      <c r="G47" s="23" t="s">
        <v>667</v>
      </c>
      <c r="H47" s="23" t="s">
        <v>157</v>
      </c>
      <c r="I47" s="3" t="s">
        <v>2</v>
      </c>
      <c r="J47" s="55" t="s">
        <v>3</v>
      </c>
      <c r="K47" s="73" t="str">
        <f>HYPERLINK("mailto:"&amp;VLOOKUP(L47,'CONCAT Codes'!$A$14:$G$26,5,FALSE)&amp;"?subject="&amp;_xlfn.CONCAT(C47," - APPLICANT for ",A47)&amp;"&amp;cc="&amp;'CONCAT Codes'!$A$32&amp;"&amp;body="&amp;D47&amp;"%0A%0APlease see my resume and bio for the above tour.","Click HERE to apply")</f>
        <v>Click HERE to apply</v>
      </c>
      <c r="L47" s="56" t="s">
        <v>173</v>
      </c>
    </row>
    <row r="48" spans="1:12" ht="54.65" customHeight="1">
      <c r="A48" s="1" t="s">
        <v>668</v>
      </c>
      <c r="B48" s="23" t="s">
        <v>172</v>
      </c>
      <c r="C48" s="23" t="s">
        <v>627</v>
      </c>
      <c r="D48" s="15" t="s">
        <v>669</v>
      </c>
      <c r="E48" s="24" t="s">
        <v>672</v>
      </c>
      <c r="F48" s="23" t="s">
        <v>26</v>
      </c>
      <c r="G48" s="23" t="s">
        <v>670</v>
      </c>
      <c r="H48" s="23" t="s">
        <v>162</v>
      </c>
      <c r="I48" s="3" t="s">
        <v>673</v>
      </c>
      <c r="J48" s="55" t="s">
        <v>3</v>
      </c>
      <c r="K48" s="73" t="str">
        <f>HYPERLINK("mailto:"&amp;VLOOKUP(L48,'CONCAT Codes'!$A$14:$G$26,5,FALSE)&amp;"?subject="&amp;_xlfn.CONCAT(C48," - APPLICANT for ",A48)&amp;"&amp;cc="&amp;'CONCAT Codes'!$A$32&amp;"&amp;body="&amp;D48&amp;"%0A%0APlease see my resume and bio for the above tour.","Click HERE to apply")</f>
        <v>Click HERE to apply</v>
      </c>
      <c r="L48" s="56" t="s">
        <v>318</v>
      </c>
    </row>
    <row r="49" spans="1:14" ht="54.65" customHeight="1">
      <c r="A49" s="1" t="s">
        <v>308</v>
      </c>
      <c r="B49" s="23" t="s">
        <v>37</v>
      </c>
      <c r="C49" s="23" t="s">
        <v>309</v>
      </c>
      <c r="D49" s="15" t="s">
        <v>310</v>
      </c>
      <c r="E49" s="24" t="s">
        <v>316</v>
      </c>
      <c r="F49" s="23" t="s">
        <v>1</v>
      </c>
      <c r="G49" s="23" t="s">
        <v>311</v>
      </c>
      <c r="H49" s="23" t="s">
        <v>312</v>
      </c>
      <c r="I49" s="3" t="s">
        <v>313</v>
      </c>
      <c r="J49" s="55" t="s">
        <v>3</v>
      </c>
      <c r="K49" s="73" t="str">
        <f>HYPERLINK("mailto:"&amp;VLOOKUP(L49,'CONCAT Codes'!$A$14:$G$26,5,FALSE)&amp;"?subject="&amp;_xlfn.CONCAT(C49," - APPLICANT for ",A49)&amp;"&amp;cc="&amp;'CONCAT Codes'!$A$32&amp;"&amp;body="&amp;D49&amp;"%0A%0APlease see my resume and bio for the above tour.","Click HERE to apply")</f>
        <v>Click HERE to apply</v>
      </c>
      <c r="L49" s="56" t="s">
        <v>245</v>
      </c>
    </row>
    <row r="50" spans="1:14" ht="54.65" customHeight="1">
      <c r="A50" s="1" t="s">
        <v>460</v>
      </c>
      <c r="B50" s="23" t="s">
        <v>37</v>
      </c>
      <c r="C50" s="23" t="s">
        <v>309</v>
      </c>
      <c r="D50" s="15" t="s">
        <v>461</v>
      </c>
      <c r="E50" s="24" t="s">
        <v>482</v>
      </c>
      <c r="F50" s="23" t="s">
        <v>1</v>
      </c>
      <c r="G50" s="23" t="s">
        <v>462</v>
      </c>
      <c r="H50" s="23" t="s">
        <v>162</v>
      </c>
      <c r="I50" s="3" t="s">
        <v>313</v>
      </c>
      <c r="J50" s="55" t="s">
        <v>3</v>
      </c>
      <c r="K50" s="73" t="str">
        <f>HYPERLINK("mailto:"&amp;VLOOKUP(L50,'CONCAT Codes'!$A$14:$G$26,5,FALSE)&amp;"?subject="&amp;_xlfn.CONCAT(C50," - APPLICANT for ",A50)&amp;"&amp;cc="&amp;'CONCAT Codes'!$A$32&amp;"&amp;body="&amp;D50&amp;"%0A%0APlease see my resume and bio for the above tour.","Click HERE to apply")</f>
        <v>Click HERE to apply</v>
      </c>
      <c r="L50" s="56" t="s">
        <v>245</v>
      </c>
    </row>
    <row r="51" spans="1:14" ht="54.65" customHeight="1">
      <c r="A51" s="1" t="s">
        <v>463</v>
      </c>
      <c r="B51" s="23" t="s">
        <v>37</v>
      </c>
      <c r="C51" s="23" t="s">
        <v>309</v>
      </c>
      <c r="D51" s="15" t="s">
        <v>464</v>
      </c>
      <c r="E51" s="24" t="s">
        <v>476</v>
      </c>
      <c r="F51" s="23" t="s">
        <v>1</v>
      </c>
      <c r="G51" s="23" t="s">
        <v>33</v>
      </c>
      <c r="H51" s="23" t="s">
        <v>312</v>
      </c>
      <c r="I51" s="3" t="s">
        <v>313</v>
      </c>
      <c r="J51" s="55" t="s">
        <v>3</v>
      </c>
      <c r="K51" s="73" t="str">
        <f>HYPERLINK("mailto:"&amp;VLOOKUP(L51,'CONCAT Codes'!$A$14:$G$26,5,FALSE)&amp;"?subject="&amp;_xlfn.CONCAT(C51," - APPLICANT for ",A51)&amp;"&amp;cc="&amp;'CONCAT Codes'!$A$32&amp;"&amp;body="&amp;D51&amp;"%0A%0APlease see my resume and bio for the above tour.","Click HERE to apply")</f>
        <v>Click HERE to apply</v>
      </c>
      <c r="L51" s="56" t="s">
        <v>245</v>
      </c>
    </row>
    <row r="52" spans="1:14" ht="54.65" customHeight="1">
      <c r="A52" s="1" t="s">
        <v>465</v>
      </c>
      <c r="B52" s="23" t="s">
        <v>37</v>
      </c>
      <c r="C52" s="23" t="s">
        <v>309</v>
      </c>
      <c r="D52" s="15" t="s">
        <v>481</v>
      </c>
      <c r="E52" s="24" t="s">
        <v>477</v>
      </c>
      <c r="F52" s="23" t="s">
        <v>1</v>
      </c>
      <c r="G52" s="23" t="s">
        <v>28</v>
      </c>
      <c r="H52" s="23" t="s">
        <v>312</v>
      </c>
      <c r="I52" s="3" t="s">
        <v>313</v>
      </c>
      <c r="J52" s="55" t="s">
        <v>3</v>
      </c>
      <c r="K52" s="73" t="str">
        <f>HYPERLINK("mailto:"&amp;VLOOKUP(L52,'CONCAT Codes'!$A$14:$G$26,5,FALSE)&amp;"?subject="&amp;_xlfn.CONCAT(C52," - APPLICANT for ",A52)&amp;"&amp;cc="&amp;'CONCAT Codes'!$A$32&amp;"&amp;body="&amp;D52&amp;"%0A%0APlease see my resume and bio for the above tour.","Click HERE to apply")</f>
        <v>Click HERE to apply</v>
      </c>
      <c r="L52" s="56" t="s">
        <v>245</v>
      </c>
    </row>
    <row r="53" spans="1:14" ht="54.65" customHeight="1">
      <c r="A53" s="1" t="s">
        <v>466</v>
      </c>
      <c r="B53" s="23" t="s">
        <v>37</v>
      </c>
      <c r="C53" s="23" t="s">
        <v>309</v>
      </c>
      <c r="D53" s="15" t="s">
        <v>467</v>
      </c>
      <c r="E53" s="24" t="s">
        <v>478</v>
      </c>
      <c r="F53" s="23" t="s">
        <v>1</v>
      </c>
      <c r="G53" s="23" t="s">
        <v>33</v>
      </c>
      <c r="H53" s="23" t="s">
        <v>312</v>
      </c>
      <c r="I53" s="3" t="s">
        <v>313</v>
      </c>
      <c r="J53" s="55" t="s">
        <v>3</v>
      </c>
      <c r="K53" s="73" t="str">
        <f>HYPERLINK("mailto:"&amp;VLOOKUP(L53,'CONCAT Codes'!$A$14:$G$26,5,FALSE)&amp;"?subject="&amp;_xlfn.CONCAT(C53," - APPLICANT for ",A53)&amp;"&amp;cc="&amp;'CONCAT Codes'!$A$32&amp;"&amp;body="&amp;D53&amp;"%0A%0APlease see my resume and bio for the above tour.","Click HERE to apply")</f>
        <v>Click HERE to apply</v>
      </c>
      <c r="L53" s="56" t="s">
        <v>245</v>
      </c>
    </row>
    <row r="54" spans="1:14" ht="79.5" customHeight="1">
      <c r="A54" s="1" t="s">
        <v>468</v>
      </c>
      <c r="B54" s="23" t="s">
        <v>37</v>
      </c>
      <c r="C54" s="23" t="s">
        <v>309</v>
      </c>
      <c r="D54" s="15" t="s">
        <v>469</v>
      </c>
      <c r="E54" s="24" t="s">
        <v>479</v>
      </c>
      <c r="F54" s="23" t="s">
        <v>1</v>
      </c>
      <c r="G54" s="23" t="s">
        <v>33</v>
      </c>
      <c r="H54" s="23" t="s">
        <v>312</v>
      </c>
      <c r="I54" s="3" t="s">
        <v>313</v>
      </c>
      <c r="J54" s="55" t="s">
        <v>3</v>
      </c>
      <c r="K54" s="73" t="str">
        <f>HYPERLINK("mailto:"&amp;VLOOKUP(L54,'CONCAT Codes'!$A$14:$G$26,5,FALSE)&amp;"?subject="&amp;_xlfn.CONCAT(C54," - APPLICANT for ",A54)&amp;"&amp;cc="&amp;'CONCAT Codes'!$A$32&amp;"&amp;body="&amp;D54&amp;"%0A%0APlease see my resume and bio for the above tour.","Click HERE to apply")</f>
        <v>Click HERE to apply</v>
      </c>
      <c r="L54" s="56" t="s">
        <v>245</v>
      </c>
    </row>
    <row r="55" spans="1:14" ht="54.65" customHeight="1">
      <c r="A55" s="80" t="s">
        <v>470</v>
      </c>
      <c r="B55" s="81" t="s">
        <v>37</v>
      </c>
      <c r="C55" s="81" t="s">
        <v>309</v>
      </c>
      <c r="D55" s="82" t="s">
        <v>385</v>
      </c>
      <c r="E55" s="83" t="s">
        <v>480</v>
      </c>
      <c r="F55" s="81" t="s">
        <v>1</v>
      </c>
      <c r="G55" s="81" t="s">
        <v>33</v>
      </c>
      <c r="H55" s="81" t="s">
        <v>312</v>
      </c>
      <c r="I55" s="84" t="s">
        <v>313</v>
      </c>
      <c r="J55" s="94" t="s">
        <v>3</v>
      </c>
      <c r="K55" s="73" t="str">
        <f>HYPERLINK("mailto:"&amp;VLOOKUP(L55,'CONCAT Codes'!$A$14:$G$26,5,FALSE)&amp;"?subject="&amp;_xlfn.CONCAT(C55," - APPLICANT for ",A55)&amp;"&amp;cc="&amp;'CONCAT Codes'!$A$32&amp;"&amp;body="&amp;D55&amp;"%0A%0APlease see my resume and bio for the above tour.","Click HERE to apply")</f>
        <v>Click HERE to apply</v>
      </c>
      <c r="L55" s="56" t="s">
        <v>245</v>
      </c>
      <c r="M55" s="92"/>
      <c r="N55" s="91"/>
    </row>
    <row r="56" spans="1:14" ht="54.65" customHeight="1">
      <c r="A56" s="1" t="s">
        <v>658</v>
      </c>
      <c r="B56" s="23" t="s">
        <v>659</v>
      </c>
      <c r="C56" s="23" t="s">
        <v>660</v>
      </c>
      <c r="D56" s="15" t="s">
        <v>661</v>
      </c>
      <c r="E56" s="24" t="s">
        <v>671</v>
      </c>
      <c r="F56" s="23" t="s">
        <v>16</v>
      </c>
      <c r="G56" s="23" t="s">
        <v>662</v>
      </c>
      <c r="H56" s="23" t="s">
        <v>663</v>
      </c>
      <c r="I56" s="3" t="s">
        <v>185</v>
      </c>
      <c r="J56" s="55" t="s">
        <v>3</v>
      </c>
      <c r="K56" s="73" t="str">
        <f>HYPERLINK("mailto:"&amp;VLOOKUP(L56,'CONCAT Codes'!$A$14:$G$26,5,FALSE)&amp;"?subject="&amp;_xlfn.CONCAT(C56," - APPLICANT for ",A56)&amp;"&amp;cc="&amp;'CONCAT Codes'!$A$32&amp;"&amp;body="&amp;D56&amp;"%0A%0APlease see my resume and bio for the above tour.","Click HERE to apply")</f>
        <v>Click HERE to apply</v>
      </c>
      <c r="L56" s="56" t="s">
        <v>72</v>
      </c>
      <c r="M56" s="92"/>
      <c r="N56" s="91"/>
    </row>
    <row r="57" spans="1:14" ht="54.65" customHeight="1">
      <c r="A57" s="1" t="s">
        <v>630</v>
      </c>
      <c r="B57" s="23" t="s">
        <v>6</v>
      </c>
      <c r="C57" s="23" t="s">
        <v>631</v>
      </c>
      <c r="D57" s="15" t="s">
        <v>632</v>
      </c>
      <c r="E57" s="24" t="s">
        <v>651</v>
      </c>
      <c r="F57" s="23" t="s">
        <v>1</v>
      </c>
      <c r="G57" s="23" t="s">
        <v>40</v>
      </c>
      <c r="H57" s="23" t="s">
        <v>633</v>
      </c>
      <c r="I57" s="3" t="s">
        <v>14</v>
      </c>
      <c r="J57" s="55" t="s">
        <v>3</v>
      </c>
      <c r="K57" s="73" t="str">
        <f>HYPERLINK("mailto:"&amp;VLOOKUP(L57,'CONCAT Codes'!$A$14:$G$26,5,FALSE)&amp;"?subject="&amp;_xlfn.CONCAT(C57," - APPLICANT for ",A57)&amp;"&amp;cc="&amp;'CONCAT Codes'!$A$32&amp;"&amp;body="&amp;D57&amp;"%0A%0APlease see my resume and bio for the above tour.","Click HERE to apply")</f>
        <v>Click HERE to apply</v>
      </c>
      <c r="L57" s="56" t="s">
        <v>56</v>
      </c>
      <c r="M57" s="92"/>
      <c r="N57" s="91"/>
    </row>
    <row r="58" spans="1:14" ht="54.65" customHeight="1">
      <c r="A58" s="1" t="s">
        <v>533</v>
      </c>
      <c r="B58" s="23" t="s">
        <v>42</v>
      </c>
      <c r="C58" s="23" t="s">
        <v>534</v>
      </c>
      <c r="D58" s="15" t="s">
        <v>535</v>
      </c>
      <c r="E58" s="24" t="s">
        <v>537</v>
      </c>
      <c r="F58" s="23" t="s">
        <v>1</v>
      </c>
      <c r="G58" s="23" t="s">
        <v>536</v>
      </c>
      <c r="H58" s="23" t="s">
        <v>162</v>
      </c>
      <c r="I58" s="3" t="s">
        <v>538</v>
      </c>
      <c r="J58" s="55" t="s">
        <v>3</v>
      </c>
      <c r="K58" s="73" t="str">
        <f>HYPERLINK("mailto:"&amp;VLOOKUP(L58,'CONCAT Codes'!$A$14:$G$26,5,FALSE)&amp;"?subject="&amp;_xlfn.CONCAT(C58," - APPLICANT for ",A58)&amp;"&amp;cc="&amp;'CONCAT Codes'!$A$32&amp;"&amp;body="&amp;D58&amp;"%0A%0APlease see my resume and bio for the above tour.","Click HERE to apply")</f>
        <v>Click HERE to apply</v>
      </c>
      <c r="L58" s="56" t="s">
        <v>56</v>
      </c>
      <c r="M58" s="92"/>
      <c r="N58" s="91"/>
    </row>
    <row r="59" spans="1:14" ht="54.65" customHeight="1">
      <c r="A59" s="1" t="s">
        <v>681</v>
      </c>
      <c r="B59" s="23" t="s">
        <v>42</v>
      </c>
      <c r="C59" s="23" t="s">
        <v>682</v>
      </c>
      <c r="D59" s="15" t="s">
        <v>683</v>
      </c>
      <c r="E59" s="24" t="s">
        <v>696</v>
      </c>
      <c r="F59" s="23" t="s">
        <v>26</v>
      </c>
      <c r="G59" s="23" t="s">
        <v>40</v>
      </c>
      <c r="H59" s="23" t="s">
        <v>162</v>
      </c>
      <c r="I59" s="3" t="s">
        <v>538</v>
      </c>
      <c r="J59" s="55" t="s">
        <v>3</v>
      </c>
      <c r="K59" s="73" t="str">
        <f>HYPERLINK("mailto:"&amp;VLOOKUP(L59,'CONCAT Codes'!$A$14:$G$26,5,FALSE)&amp;"?subject="&amp;_xlfn.CONCAT(C59," - APPLICANT for ",A59)&amp;"&amp;cc="&amp;'CONCAT Codes'!$A$32&amp;"&amp;body="&amp;D59&amp;"%0A%0APlease see my resume and bio for the above tour.","Click HERE to apply")</f>
        <v>Click HERE to apply</v>
      </c>
      <c r="L59" s="56" t="s">
        <v>56</v>
      </c>
      <c r="M59" s="92"/>
      <c r="N59" s="91"/>
    </row>
    <row r="60" spans="1:14" ht="54.65" customHeight="1">
      <c r="A60" s="1" t="s">
        <v>445</v>
      </c>
      <c r="B60" s="23" t="s">
        <v>42</v>
      </c>
      <c r="C60" s="23" t="s">
        <v>446</v>
      </c>
      <c r="D60" s="15" t="s">
        <v>447</v>
      </c>
      <c r="E60" s="24" t="s">
        <v>471</v>
      </c>
      <c r="F60" s="23" t="s">
        <v>1</v>
      </c>
      <c r="G60" s="23" t="s">
        <v>448</v>
      </c>
      <c r="H60" s="23" t="s">
        <v>162</v>
      </c>
      <c r="I60" s="3" t="s">
        <v>483</v>
      </c>
      <c r="J60" s="55" t="s">
        <v>3</v>
      </c>
      <c r="K60" s="73" t="str">
        <f>HYPERLINK("mailto:"&amp;VLOOKUP(L60,'CONCAT Codes'!$A$14:$G$26,5,FALSE)&amp;"?subject="&amp;_xlfn.CONCAT(C60," - APPLICANT for ",A60)&amp;"&amp;cc="&amp;'CONCAT Codes'!$A$32&amp;"&amp;body="&amp;D60&amp;"%0A%0APlease see my resume and bio for the above tour.","Click HERE to apply")</f>
        <v>Click HERE to apply</v>
      </c>
      <c r="L60" s="56" t="s">
        <v>56</v>
      </c>
      <c r="M60" s="92"/>
      <c r="N60" s="91"/>
    </row>
    <row r="61" spans="1:14" ht="54.65" customHeight="1">
      <c r="A61" s="1" t="s">
        <v>367</v>
      </c>
      <c r="B61" s="23" t="s">
        <v>37</v>
      </c>
      <c r="C61" s="23" t="s">
        <v>180</v>
      </c>
      <c r="D61" s="15" t="s">
        <v>194</v>
      </c>
      <c r="E61" s="24" t="s">
        <v>380</v>
      </c>
      <c r="F61" s="23" t="s">
        <v>1</v>
      </c>
      <c r="G61" s="23" t="s">
        <v>195</v>
      </c>
      <c r="H61" s="23" t="s">
        <v>181</v>
      </c>
      <c r="I61" s="3" t="s">
        <v>182</v>
      </c>
      <c r="J61" s="55" t="s">
        <v>3</v>
      </c>
      <c r="K61" s="73" t="str">
        <f>HYPERLINK("mailto:"&amp;VLOOKUP(L61,'CONCAT Codes'!$A$14:$G$26,5,FALSE)&amp;"?subject="&amp;_xlfn.CONCAT(C61," - APPLICANT for ",A61)&amp;"&amp;cc="&amp;'CONCAT Codes'!$A$32&amp;"&amp;body="&amp;D61&amp;"%0A%0APlease see my resume and bio for the above tour.","Click HERE to apply")</f>
        <v>Click HERE to apply</v>
      </c>
      <c r="L61" s="56" t="s">
        <v>245</v>
      </c>
      <c r="M61" s="92"/>
      <c r="N61" s="91"/>
    </row>
    <row r="62" spans="1:14" ht="54.65" customHeight="1">
      <c r="A62" s="1" t="s">
        <v>368</v>
      </c>
      <c r="B62" s="23" t="s">
        <v>37</v>
      </c>
      <c r="C62" s="23" t="s">
        <v>180</v>
      </c>
      <c r="D62" s="15" t="s">
        <v>379</v>
      </c>
      <c r="E62" s="24" t="s">
        <v>378</v>
      </c>
      <c r="F62" s="23" t="s">
        <v>1</v>
      </c>
      <c r="G62" s="23" t="s">
        <v>40</v>
      </c>
      <c r="H62" s="23" t="s">
        <v>181</v>
      </c>
      <c r="I62" s="3" t="s">
        <v>182</v>
      </c>
      <c r="J62" s="55" t="s">
        <v>3</v>
      </c>
      <c r="K62" s="73" t="str">
        <f>HYPERLINK("mailto:"&amp;VLOOKUP(L62,'CONCAT Codes'!$A$14:$G$26,5,FALSE)&amp;"?subject="&amp;_xlfn.CONCAT(C62," - APPLICANT for ",A62)&amp;"&amp;cc="&amp;'CONCAT Codes'!$A$32&amp;"&amp;body="&amp;D62&amp;"%0A%0APlease see my resume and bio for the above tour.","Click HERE to apply")</f>
        <v>Click HERE to apply</v>
      </c>
      <c r="L62" s="56" t="s">
        <v>245</v>
      </c>
    </row>
    <row r="63" spans="1:14" ht="54.65" customHeight="1">
      <c r="A63" s="1" t="s">
        <v>369</v>
      </c>
      <c r="B63" s="23" t="s">
        <v>37</v>
      </c>
      <c r="C63" s="23" t="s">
        <v>180</v>
      </c>
      <c r="D63" s="15" t="s">
        <v>194</v>
      </c>
      <c r="E63" s="24" t="s">
        <v>381</v>
      </c>
      <c r="F63" s="23" t="s">
        <v>1</v>
      </c>
      <c r="G63" s="23" t="s">
        <v>370</v>
      </c>
      <c r="H63" s="23" t="s">
        <v>181</v>
      </c>
      <c r="I63" s="3" t="s">
        <v>182</v>
      </c>
      <c r="J63" s="55" t="s">
        <v>3</v>
      </c>
      <c r="K63" s="73" t="str">
        <f>HYPERLINK("mailto:"&amp;VLOOKUP(L63,'CONCAT Codes'!$A$14:$G$26,5,FALSE)&amp;"?subject="&amp;_xlfn.CONCAT(C63," - APPLICANT for ",A63)&amp;"&amp;cc="&amp;'CONCAT Codes'!$A$32&amp;"&amp;body="&amp;D63&amp;"%0A%0APlease see my resume and bio for the above tour.","Click HERE to apply")</f>
        <v>Click HERE to apply</v>
      </c>
      <c r="L63" s="56" t="s">
        <v>245</v>
      </c>
    </row>
    <row r="64" spans="1:14" ht="54.65" customHeight="1">
      <c r="A64" s="1" t="s">
        <v>587</v>
      </c>
      <c r="B64" s="23" t="s">
        <v>37</v>
      </c>
      <c r="C64" s="23" t="s">
        <v>180</v>
      </c>
      <c r="D64" s="15" t="s">
        <v>588</v>
      </c>
      <c r="E64" s="24" t="s">
        <v>638</v>
      </c>
      <c r="F64" s="23" t="s">
        <v>1</v>
      </c>
      <c r="G64" s="23" t="s">
        <v>40</v>
      </c>
      <c r="H64" s="23" t="s">
        <v>589</v>
      </c>
      <c r="I64" s="3" t="s">
        <v>182</v>
      </c>
      <c r="J64" s="55" t="s">
        <v>3</v>
      </c>
      <c r="K64" s="73" t="str">
        <f>HYPERLINK("mailto:"&amp;VLOOKUP(L64,'CONCAT Codes'!$A$14:$G$26,5,FALSE)&amp;"?subject="&amp;_xlfn.CONCAT(C64," - APPLICANT for ",A64)&amp;"&amp;cc="&amp;'CONCAT Codes'!$A$32&amp;"&amp;body="&amp;D64&amp;"%0A%0APlease see my resume and bio for the above tour.","Click HERE to apply")</f>
        <v>Click HERE to apply</v>
      </c>
      <c r="L64" s="56" t="s">
        <v>245</v>
      </c>
    </row>
    <row r="65" spans="1:12" ht="54.65" customHeight="1">
      <c r="A65" s="1" t="s">
        <v>603</v>
      </c>
      <c r="B65" s="23" t="s">
        <v>37</v>
      </c>
      <c r="C65" s="23" t="s">
        <v>604</v>
      </c>
      <c r="D65" s="15" t="s">
        <v>605</v>
      </c>
      <c r="E65" s="24" t="s">
        <v>644</v>
      </c>
      <c r="F65" s="23" t="s">
        <v>1</v>
      </c>
      <c r="G65" s="23" t="s">
        <v>606</v>
      </c>
      <c r="H65" s="23" t="s">
        <v>607</v>
      </c>
      <c r="I65" s="3" t="s">
        <v>608</v>
      </c>
      <c r="J65" s="55" t="s">
        <v>3</v>
      </c>
      <c r="K65" s="73" t="str">
        <f>HYPERLINK("mailto:"&amp;VLOOKUP(L65,'CONCAT Codes'!$A$14:$G$26,5,FALSE)&amp;"?subject="&amp;_xlfn.CONCAT(C65," - APPLICANT for ",A65)&amp;"&amp;cc="&amp;'CONCAT Codes'!$A$32&amp;"&amp;body="&amp;D65&amp;"%0A%0APlease see my resume and bio for the above tour.","Click HERE to apply")</f>
        <v>Click HERE to apply</v>
      </c>
      <c r="L65" s="56" t="s">
        <v>245</v>
      </c>
    </row>
    <row r="66" spans="1:12" ht="54.65" customHeight="1">
      <c r="A66" s="1" t="s">
        <v>609</v>
      </c>
      <c r="B66" s="23" t="s">
        <v>37</v>
      </c>
      <c r="C66" s="23" t="s">
        <v>604</v>
      </c>
      <c r="D66" s="15" t="s">
        <v>610</v>
      </c>
      <c r="E66" s="24" t="s">
        <v>645</v>
      </c>
      <c r="F66" s="23" t="s">
        <v>1</v>
      </c>
      <c r="G66" s="23" t="s">
        <v>611</v>
      </c>
      <c r="H66" s="23" t="s">
        <v>607</v>
      </c>
      <c r="I66" s="3" t="s">
        <v>608</v>
      </c>
      <c r="J66" s="55" t="s">
        <v>3</v>
      </c>
      <c r="K66" s="73" t="str">
        <f>HYPERLINK("mailto:"&amp;VLOOKUP(L66,'CONCAT Codes'!$A$14:$G$26,5,FALSE)&amp;"?subject="&amp;_xlfn.CONCAT(C66," - APPLICANT for ",A66)&amp;"&amp;cc="&amp;'CONCAT Codes'!$A$32&amp;"&amp;body="&amp;D66&amp;"%0A%0APlease see my resume and bio for the above tour.","Click HERE to apply")</f>
        <v>Click HERE to apply</v>
      </c>
      <c r="L66" s="56" t="s">
        <v>245</v>
      </c>
    </row>
    <row r="67" spans="1:12" ht="54.65" customHeight="1">
      <c r="A67" s="1" t="s">
        <v>612</v>
      </c>
      <c r="B67" s="23" t="s">
        <v>37</v>
      </c>
      <c r="C67" s="23" t="s">
        <v>613</v>
      </c>
      <c r="D67" s="15" t="s">
        <v>614</v>
      </c>
      <c r="E67" s="24" t="s">
        <v>646</v>
      </c>
      <c r="F67" s="23" t="s">
        <v>1</v>
      </c>
      <c r="G67" s="23" t="s">
        <v>615</v>
      </c>
      <c r="H67" s="23" t="s">
        <v>607</v>
      </c>
      <c r="I67" s="3" t="s">
        <v>608</v>
      </c>
      <c r="J67" s="55" t="s">
        <v>3</v>
      </c>
      <c r="K67" s="73" t="str">
        <f>HYPERLINK("mailto:"&amp;VLOOKUP(L67,'CONCAT Codes'!$A$14:$G$26,5,FALSE)&amp;"?subject="&amp;_xlfn.CONCAT(C67," - APPLICANT for ",A67)&amp;"&amp;cc="&amp;'CONCAT Codes'!$A$32&amp;"&amp;body="&amp;D67&amp;"%0A%0APlease see my resume and bio for the above tour.","Click HERE to apply")</f>
        <v>Click HERE to apply</v>
      </c>
      <c r="L67" s="56" t="s">
        <v>245</v>
      </c>
    </row>
    <row r="68" spans="1:12" ht="54.65" customHeight="1">
      <c r="A68" s="1" t="s">
        <v>616</v>
      </c>
      <c r="B68" s="23" t="s">
        <v>37</v>
      </c>
      <c r="C68" s="23" t="s">
        <v>604</v>
      </c>
      <c r="D68" s="15" t="s">
        <v>617</v>
      </c>
      <c r="E68" s="24" t="s">
        <v>647</v>
      </c>
      <c r="F68" s="23" t="s">
        <v>1</v>
      </c>
      <c r="G68" s="23" t="s">
        <v>618</v>
      </c>
      <c r="H68" s="23" t="s">
        <v>607</v>
      </c>
      <c r="I68" s="3" t="s">
        <v>608</v>
      </c>
      <c r="J68" s="55" t="s">
        <v>3</v>
      </c>
      <c r="K68" s="73" t="str">
        <f>HYPERLINK("mailto:"&amp;VLOOKUP(L68,'CONCAT Codes'!$A$14:$G$26,5,FALSE)&amp;"?subject="&amp;_xlfn.CONCAT(C68," - APPLICANT for ",A68)&amp;"&amp;cc="&amp;'CONCAT Codes'!$A$32&amp;"&amp;body="&amp;D68&amp;"%0A%0APlease see my resume and bio for the above tour.","Click HERE to apply")</f>
        <v>Click HERE to apply</v>
      </c>
      <c r="L68" s="56" t="s">
        <v>245</v>
      </c>
    </row>
    <row r="69" spans="1:12" ht="54.65" customHeight="1">
      <c r="A69" s="1" t="s">
        <v>619</v>
      </c>
      <c r="B69" s="23" t="s">
        <v>37</v>
      </c>
      <c r="C69" s="23" t="s">
        <v>613</v>
      </c>
      <c r="D69" s="15" t="s">
        <v>620</v>
      </c>
      <c r="E69" s="24" t="s">
        <v>648</v>
      </c>
      <c r="F69" s="23" t="s">
        <v>1</v>
      </c>
      <c r="G69" s="23" t="s">
        <v>621</v>
      </c>
      <c r="H69" s="23" t="s">
        <v>607</v>
      </c>
      <c r="I69" s="3" t="s">
        <v>608</v>
      </c>
      <c r="J69" s="55" t="s">
        <v>3</v>
      </c>
      <c r="K69" s="73" t="str">
        <f>HYPERLINK("mailto:"&amp;VLOOKUP(L69,'CONCAT Codes'!$A$14:$G$26,5,FALSE)&amp;"?subject="&amp;_xlfn.CONCAT(C69," - APPLICANT for ",A69)&amp;"&amp;cc="&amp;'CONCAT Codes'!$A$32&amp;"&amp;body="&amp;D69&amp;"%0A%0APlease see my resume and bio for the above tour.","Click HERE to apply")</f>
        <v>Click HERE to apply</v>
      </c>
      <c r="L69" s="56" t="s">
        <v>245</v>
      </c>
    </row>
    <row r="70" spans="1:12" ht="54.65" customHeight="1">
      <c r="A70" s="1" t="s">
        <v>384</v>
      </c>
      <c r="B70" s="23" t="s">
        <v>37</v>
      </c>
      <c r="C70" s="23" t="s">
        <v>161</v>
      </c>
      <c r="D70" s="15" t="s">
        <v>385</v>
      </c>
      <c r="E70" s="24" t="s">
        <v>388</v>
      </c>
      <c r="F70" s="23" t="s">
        <v>1</v>
      </c>
      <c r="G70" s="23" t="s">
        <v>159</v>
      </c>
      <c r="H70" s="23" t="s">
        <v>386</v>
      </c>
      <c r="I70" s="3" t="s">
        <v>387</v>
      </c>
      <c r="J70" s="55" t="s">
        <v>3</v>
      </c>
      <c r="K70" s="73" t="str">
        <f>HYPERLINK("mailto:"&amp;VLOOKUP(L70,'CONCAT Codes'!$A$14:$G$26,5,FALSE)&amp;"?subject="&amp;_xlfn.CONCAT(C70," - APPLICANT for ",A70)&amp;"&amp;cc="&amp;'CONCAT Codes'!$A$32&amp;"&amp;body="&amp;D70&amp;"%0A%0APlease see my resume and bio for the above tour.","Click HERE to apply")</f>
        <v>Click HERE to apply</v>
      </c>
      <c r="L70" s="56" t="s">
        <v>245</v>
      </c>
    </row>
    <row r="71" spans="1:12" ht="54.65" customHeight="1">
      <c r="A71" s="1" t="s">
        <v>376</v>
      </c>
      <c r="B71" s="23" t="s">
        <v>37</v>
      </c>
      <c r="C71" s="23" t="s">
        <v>276</v>
      </c>
      <c r="D71" s="15" t="s">
        <v>377</v>
      </c>
      <c r="E71" s="24" t="s">
        <v>382</v>
      </c>
      <c r="F71" s="23" t="s">
        <v>1</v>
      </c>
      <c r="G71" s="23" t="s">
        <v>40</v>
      </c>
      <c r="H71" s="23" t="s">
        <v>277</v>
      </c>
      <c r="I71" s="3" t="s">
        <v>278</v>
      </c>
      <c r="J71" s="55" t="s">
        <v>3</v>
      </c>
      <c r="K71" s="73" t="str">
        <f>HYPERLINK("mailto:"&amp;VLOOKUP(L71,'CONCAT Codes'!$A$14:$G$26,5,FALSE)&amp;"?subject="&amp;_xlfn.CONCAT(C71," - APPLICANT for ",A71)&amp;"&amp;cc="&amp;'CONCAT Codes'!$A$32&amp;"&amp;body="&amp;D71&amp;"%0A%0APlease see my resume and bio for the above tour.","Click HERE to apply")</f>
        <v>Click HERE to apply</v>
      </c>
      <c r="L71" s="56" t="s">
        <v>245</v>
      </c>
    </row>
    <row r="72" spans="1:12" ht="54.65" customHeight="1">
      <c r="A72" s="1" t="s">
        <v>498</v>
      </c>
      <c r="B72" s="23" t="s">
        <v>37</v>
      </c>
      <c r="C72" s="23" t="s">
        <v>499</v>
      </c>
      <c r="D72" s="15" t="s">
        <v>500</v>
      </c>
      <c r="E72" s="24" t="s">
        <v>530</v>
      </c>
      <c r="F72" s="23" t="s">
        <v>1</v>
      </c>
      <c r="G72" s="23" t="s">
        <v>304</v>
      </c>
      <c r="H72" s="23" t="s">
        <v>501</v>
      </c>
      <c r="I72" s="3" t="s">
        <v>502</v>
      </c>
      <c r="J72" s="55" t="s">
        <v>3</v>
      </c>
      <c r="K72" s="73" t="str">
        <f>HYPERLINK("mailto:"&amp;VLOOKUP(L72,'CONCAT Codes'!$A$14:$G$26,5,FALSE)&amp;"?subject="&amp;_xlfn.CONCAT(C72," - APPLICANT for ",A72)&amp;"&amp;cc="&amp;'CONCAT Codes'!$A$32&amp;"&amp;body="&amp;D72&amp;"%0A%0APlease see my resume and bio for the above tour.","Click HERE to apply")</f>
        <v>Click HERE to apply</v>
      </c>
      <c r="L72" s="56" t="s">
        <v>245</v>
      </c>
    </row>
    <row r="73" spans="1:12" ht="54.65" customHeight="1">
      <c r="A73" s="1" t="s">
        <v>503</v>
      </c>
      <c r="B73" s="23" t="s">
        <v>37</v>
      </c>
      <c r="C73" s="23" t="s">
        <v>499</v>
      </c>
      <c r="D73" s="15" t="s">
        <v>504</v>
      </c>
      <c r="E73" s="24" t="s">
        <v>532</v>
      </c>
      <c r="F73" s="23" t="s">
        <v>1</v>
      </c>
      <c r="G73" s="23" t="s">
        <v>28</v>
      </c>
      <c r="H73" s="23" t="s">
        <v>501</v>
      </c>
      <c r="I73" s="3" t="s">
        <v>502</v>
      </c>
      <c r="J73" s="55" t="s">
        <v>3</v>
      </c>
      <c r="K73" s="73" t="str">
        <f>HYPERLINK("mailto:"&amp;VLOOKUP(L73,'CONCAT Codes'!$A$14:$G$26,5,FALSE)&amp;"?subject="&amp;_xlfn.CONCAT(C73," - APPLICANT for ",A73)&amp;"&amp;cc="&amp;'CONCAT Codes'!$A$32&amp;"&amp;body="&amp;D73&amp;"%0A%0APlease see my resume and bio for the above tour.","Click HERE to apply")</f>
        <v>Click HERE to apply</v>
      </c>
      <c r="L73" s="56" t="s">
        <v>245</v>
      </c>
    </row>
    <row r="74" spans="1:12" ht="54.65" customHeight="1">
      <c r="A74" s="1" t="s">
        <v>505</v>
      </c>
      <c r="B74" s="23" t="s">
        <v>37</v>
      </c>
      <c r="C74" s="23" t="s">
        <v>499</v>
      </c>
      <c r="D74" s="15" t="s">
        <v>520</v>
      </c>
      <c r="E74" s="24" t="s">
        <v>523</v>
      </c>
      <c r="F74" s="23" t="s">
        <v>1</v>
      </c>
      <c r="G74" s="23" t="s">
        <v>29</v>
      </c>
      <c r="H74" s="23" t="s">
        <v>501</v>
      </c>
      <c r="I74" s="3" t="s">
        <v>502</v>
      </c>
      <c r="J74" s="55" t="s">
        <v>3</v>
      </c>
      <c r="K74" s="73" t="str">
        <f>HYPERLINK("mailto:"&amp;VLOOKUP(L74,'CONCAT Codes'!$A$14:$G$26,5,FALSE)&amp;"?subject="&amp;_xlfn.CONCAT(C74," - APPLICANT for ",A74)&amp;"&amp;cc="&amp;'CONCAT Codes'!$A$32&amp;"&amp;body="&amp;D74&amp;"%0A%0APlease see my resume and bio for the above tour.","Click HERE to apply")</f>
        <v>Click HERE to apply</v>
      </c>
      <c r="L74" s="56" t="s">
        <v>245</v>
      </c>
    </row>
    <row r="75" spans="1:12" ht="54.65" customHeight="1">
      <c r="A75" s="1" t="s">
        <v>544</v>
      </c>
      <c r="B75" s="23" t="s">
        <v>37</v>
      </c>
      <c r="C75" s="23" t="s">
        <v>499</v>
      </c>
      <c r="D75" s="15" t="s">
        <v>500</v>
      </c>
      <c r="E75" s="24" t="s">
        <v>555</v>
      </c>
      <c r="F75" s="23" t="s">
        <v>1</v>
      </c>
      <c r="G75" s="23" t="s">
        <v>304</v>
      </c>
      <c r="H75" s="23" t="s">
        <v>501</v>
      </c>
      <c r="I75" s="3" t="s">
        <v>502</v>
      </c>
      <c r="J75" s="55" t="s">
        <v>3</v>
      </c>
      <c r="K75" s="73" t="str">
        <f>HYPERLINK("mailto:"&amp;VLOOKUP(L75,'CONCAT Codes'!$A$14:$G$26,5,FALSE)&amp;"?subject="&amp;_xlfn.CONCAT(C75," - APPLICANT for ",A75)&amp;"&amp;cc="&amp;'CONCAT Codes'!$A$32&amp;"&amp;body="&amp;D75&amp;"%0A%0APlease see my resume and bio for the above tour.","Click HERE to apply")</f>
        <v>Click HERE to apply</v>
      </c>
      <c r="L75" s="56" t="s">
        <v>245</v>
      </c>
    </row>
    <row r="76" spans="1:12" ht="54.65" customHeight="1">
      <c r="A76" s="1" t="s">
        <v>200</v>
      </c>
      <c r="B76" s="23" t="s">
        <v>37</v>
      </c>
      <c r="C76" s="23" t="s">
        <v>169</v>
      </c>
      <c r="D76" s="15" t="s">
        <v>201</v>
      </c>
      <c r="E76" s="24" t="s">
        <v>203</v>
      </c>
      <c r="F76" s="23" t="s">
        <v>1</v>
      </c>
      <c r="G76" s="23" t="s">
        <v>156</v>
      </c>
      <c r="H76" s="23" t="s">
        <v>202</v>
      </c>
      <c r="I76" s="3" t="s">
        <v>34</v>
      </c>
      <c r="J76" s="55" t="s">
        <v>3</v>
      </c>
      <c r="K76" s="73" t="str">
        <f>HYPERLINK("mailto:"&amp;VLOOKUP(L76,'CONCAT Codes'!$A$14:$G$26,5,FALSE)&amp;"?subject="&amp;_xlfn.CONCAT(C76," - APPLICANT for ",A76)&amp;"&amp;cc="&amp;'CONCAT Codes'!$A$32&amp;"&amp;body="&amp;D76&amp;"%0A%0APlease see my resume and bio for the above tour.","Click HERE to apply")</f>
        <v>Click HERE to apply</v>
      </c>
      <c r="L76" s="56" t="s">
        <v>245</v>
      </c>
    </row>
    <row r="77" spans="1:12" ht="54.65" customHeight="1">
      <c r="A77" s="1" t="s">
        <v>270</v>
      </c>
      <c r="B77" s="23" t="s">
        <v>42</v>
      </c>
      <c r="C77" s="23" t="s">
        <v>186</v>
      </c>
      <c r="D77" s="15" t="s">
        <v>271</v>
      </c>
      <c r="E77" s="24" t="s">
        <v>273</v>
      </c>
      <c r="F77" s="23" t="s">
        <v>26</v>
      </c>
      <c r="G77" s="23" t="s">
        <v>272</v>
      </c>
      <c r="H77" s="23" t="s">
        <v>204</v>
      </c>
      <c r="I77" s="3" t="s">
        <v>34</v>
      </c>
      <c r="J77" s="55" t="s">
        <v>3</v>
      </c>
      <c r="K77" s="73" t="str">
        <f>HYPERLINK("mailto:"&amp;VLOOKUP(L77,'CONCAT Codes'!$A$14:$G$26,5,FALSE)&amp;"?subject="&amp;_xlfn.CONCAT(C77," - APPLICANT for ",A77)&amp;"&amp;cc="&amp;'CONCAT Codes'!$A$32&amp;"&amp;body="&amp;D77&amp;"%0A%0APlease see my resume and bio for the above tour.","Click HERE to apply")</f>
        <v>Click HERE to apply</v>
      </c>
      <c r="L77" s="56" t="s">
        <v>56</v>
      </c>
    </row>
    <row r="78" spans="1:12" ht="54.65" customHeight="1">
      <c r="A78" s="1" t="s">
        <v>299</v>
      </c>
      <c r="B78" s="23" t="s">
        <v>6</v>
      </c>
      <c r="C78" s="23" t="s">
        <v>150</v>
      </c>
      <c r="D78" s="15" t="s">
        <v>300</v>
      </c>
      <c r="E78" s="24" t="s">
        <v>305</v>
      </c>
      <c r="F78" s="23" t="s">
        <v>1</v>
      </c>
      <c r="G78" s="23" t="s">
        <v>301</v>
      </c>
      <c r="H78" s="23" t="s">
        <v>151</v>
      </c>
      <c r="I78" s="3" t="s">
        <v>34</v>
      </c>
      <c r="J78" s="55" t="s">
        <v>3</v>
      </c>
      <c r="K78" s="73" t="str">
        <f>HYPERLINK("mailto:"&amp;VLOOKUP(L78,'CONCAT Codes'!$A$14:$G$26,5,FALSE)&amp;"?subject="&amp;_xlfn.CONCAT(C78," - APPLICANT for ",A78)&amp;"&amp;cc="&amp;'CONCAT Codes'!$A$32&amp;"&amp;body="&amp;D78&amp;"%0A%0APlease see my resume and bio for the above tour.","Click HERE to apply")</f>
        <v>Click HERE to apply</v>
      </c>
      <c r="L78" s="75" t="s">
        <v>56</v>
      </c>
    </row>
    <row r="79" spans="1:12" ht="54.65" customHeight="1">
      <c r="A79" s="1" t="s">
        <v>302</v>
      </c>
      <c r="B79" s="23" t="s">
        <v>6</v>
      </c>
      <c r="C79" s="23" t="s">
        <v>150</v>
      </c>
      <c r="D79" s="15" t="s">
        <v>303</v>
      </c>
      <c r="E79" s="24" t="s">
        <v>306</v>
      </c>
      <c r="F79" s="23" t="s">
        <v>26</v>
      </c>
      <c r="G79" s="23" t="s">
        <v>304</v>
      </c>
      <c r="H79" s="23" t="s">
        <v>151</v>
      </c>
      <c r="I79" s="3" t="s">
        <v>34</v>
      </c>
      <c r="J79" s="55" t="s">
        <v>3</v>
      </c>
      <c r="K79" s="73" t="str">
        <f>HYPERLINK("mailto:"&amp;VLOOKUP(L79,'CONCAT Codes'!$A$14:$G$26,5,FALSE)&amp;"?subject="&amp;_xlfn.CONCAT(C79," - APPLICANT for ",A79)&amp;"&amp;cc="&amp;'CONCAT Codes'!$A$32&amp;"&amp;body="&amp;D79&amp;"%0A%0APlease see my resume and bio for the above tour.","Click HERE to apply")</f>
        <v>Click HERE to apply</v>
      </c>
      <c r="L79" s="75" t="s">
        <v>56</v>
      </c>
    </row>
    <row r="80" spans="1:12" ht="54.65" customHeight="1">
      <c r="A80" s="1" t="s">
        <v>346</v>
      </c>
      <c r="B80" s="23" t="s">
        <v>6</v>
      </c>
      <c r="C80" s="23" t="s">
        <v>150</v>
      </c>
      <c r="D80" s="15" t="s">
        <v>158</v>
      </c>
      <c r="E80" s="24" t="s">
        <v>347</v>
      </c>
      <c r="F80" s="23" t="s">
        <v>26</v>
      </c>
      <c r="G80" s="23" t="s">
        <v>159</v>
      </c>
      <c r="H80" s="23" t="s">
        <v>151</v>
      </c>
      <c r="I80" s="3" t="s">
        <v>34</v>
      </c>
      <c r="J80" s="55" t="s">
        <v>3</v>
      </c>
      <c r="K80" s="73" t="str">
        <f>HYPERLINK("mailto:"&amp;VLOOKUP(L80,'CONCAT Codes'!$A$14:$G$26,5,FALSE)&amp;"?subject="&amp;_xlfn.CONCAT(C80," - APPLICANT for ",A80)&amp;"&amp;cc="&amp;'CONCAT Codes'!$A$32&amp;"&amp;body="&amp;D80&amp;"%0A%0APlease see my resume and bio for the above tour.","Click HERE to apply")</f>
        <v>Click HERE to apply</v>
      </c>
      <c r="L80" s="56" t="s">
        <v>56</v>
      </c>
    </row>
    <row r="81" spans="1:12" ht="54.65" customHeight="1">
      <c r="A81" s="1" t="s">
        <v>495</v>
      </c>
      <c r="B81" s="23" t="s">
        <v>6</v>
      </c>
      <c r="C81" s="23" t="s">
        <v>150</v>
      </c>
      <c r="D81" s="15" t="s">
        <v>496</v>
      </c>
      <c r="E81" s="24" t="s">
        <v>521</v>
      </c>
      <c r="F81" s="23" t="s">
        <v>1</v>
      </c>
      <c r="G81" s="23" t="s">
        <v>333</v>
      </c>
      <c r="H81" s="23" t="s">
        <v>151</v>
      </c>
      <c r="I81" s="3" t="s">
        <v>34</v>
      </c>
      <c r="J81" s="55" t="s">
        <v>3</v>
      </c>
      <c r="K81" s="73" t="str">
        <f>HYPERLINK("mailto:"&amp;VLOOKUP(L81,'CONCAT Codes'!$A$14:$G$26,5,FALSE)&amp;"?subject="&amp;_xlfn.CONCAT(C81," - APPLICANT for ",A81)&amp;"&amp;cc="&amp;'CONCAT Codes'!$A$32&amp;"&amp;body="&amp;D81&amp;"%0A%0APlease see my resume and bio for the above tour.","Click HERE to apply")</f>
        <v>Click HERE to apply</v>
      </c>
      <c r="L81" s="56" t="s">
        <v>56</v>
      </c>
    </row>
    <row r="82" spans="1:12" ht="54.65" customHeight="1">
      <c r="A82" s="1" t="s">
        <v>497</v>
      </c>
      <c r="B82" s="23" t="s">
        <v>6</v>
      </c>
      <c r="C82" s="23" t="s">
        <v>150</v>
      </c>
      <c r="D82" s="15" t="s">
        <v>356</v>
      </c>
      <c r="E82" s="24" t="s">
        <v>522</v>
      </c>
      <c r="F82" s="23" t="s">
        <v>1</v>
      </c>
      <c r="G82" s="23" t="s">
        <v>307</v>
      </c>
      <c r="H82" s="23" t="s">
        <v>151</v>
      </c>
      <c r="I82" s="3" t="s">
        <v>34</v>
      </c>
      <c r="J82" s="55" t="s">
        <v>3</v>
      </c>
      <c r="K82" s="73" t="str">
        <f>HYPERLINK("mailto:"&amp;VLOOKUP(L82,'CONCAT Codes'!$A$14:$G$26,5,FALSE)&amp;"?subject="&amp;_xlfn.CONCAT(C82," - APPLICANT for ",A82)&amp;"&amp;cc="&amp;'CONCAT Codes'!$A$32&amp;"&amp;body="&amp;D82&amp;"%0A%0APlease see my resume and bio for the above tour.","Click HERE to apply")</f>
        <v>Click HERE to apply</v>
      </c>
      <c r="L82" s="56" t="s">
        <v>56</v>
      </c>
    </row>
    <row r="83" spans="1:12" ht="54.65" customHeight="1">
      <c r="A83" s="95" t="s">
        <v>561</v>
      </c>
      <c r="B83" s="97" t="s">
        <v>37</v>
      </c>
      <c r="C83" s="97" t="s">
        <v>562</v>
      </c>
      <c r="D83" s="95" t="s">
        <v>563</v>
      </c>
      <c r="E83" s="97" t="s">
        <v>566</v>
      </c>
      <c r="F83" s="97" t="s">
        <v>1</v>
      </c>
      <c r="G83" s="97" t="s">
        <v>564</v>
      </c>
      <c r="H83" s="97" t="s">
        <v>565</v>
      </c>
      <c r="I83" s="104" t="s">
        <v>34</v>
      </c>
      <c r="J83" s="97" t="s">
        <v>3</v>
      </c>
      <c r="K83" s="73" t="str">
        <f>HYPERLINK("mailto:"&amp;VLOOKUP(L83,'CONCAT Codes'!$A$14:$G$26,5,FALSE)&amp;"?subject="&amp;_xlfn.CONCAT(C83," - APPLICANT for ",A83)&amp;"&amp;cc="&amp;'CONCAT Codes'!$A$32&amp;"&amp;body="&amp;D83&amp;"%0A%0APlease see my resume and bio for the above tour.","Click HERE to apply")</f>
        <v>Click HERE to apply</v>
      </c>
      <c r="L83" s="97" t="s">
        <v>245</v>
      </c>
    </row>
    <row r="84" spans="1:12" ht="54.65" customHeight="1">
      <c r="A84" s="62" t="s">
        <v>212</v>
      </c>
      <c r="B84" s="63" t="s">
        <v>37</v>
      </c>
      <c r="C84" s="63" t="s">
        <v>161</v>
      </c>
      <c r="D84" s="62" t="s">
        <v>213</v>
      </c>
      <c r="E84" s="24" t="s">
        <v>218</v>
      </c>
      <c r="F84" s="63" t="s">
        <v>1</v>
      </c>
      <c r="G84" s="63" t="s">
        <v>214</v>
      </c>
      <c r="H84" s="63" t="s">
        <v>215</v>
      </c>
      <c r="I84" s="64" t="s">
        <v>193</v>
      </c>
      <c r="J84" s="63" t="s">
        <v>3</v>
      </c>
      <c r="K84" s="73" t="str">
        <f>HYPERLINK("mailto:"&amp;VLOOKUP(L84,'CONCAT Codes'!$A$14:$G$26,5,FALSE)&amp;"?subject="&amp;_xlfn.CONCAT(C84," - APPLICANT for ",A84)&amp;"&amp;cc="&amp;'CONCAT Codes'!$A$32&amp;"&amp;body="&amp;D84&amp;"%0A%0APlease see my resume and bio for the above tour.","Click HERE to apply")</f>
        <v>Click HERE to apply</v>
      </c>
      <c r="L84" s="63" t="s">
        <v>245</v>
      </c>
    </row>
    <row r="85" spans="1:12" ht="54.65" customHeight="1">
      <c r="A85" s="62" t="s">
        <v>216</v>
      </c>
      <c r="B85" s="63" t="s">
        <v>37</v>
      </c>
      <c r="C85" s="63" t="s">
        <v>161</v>
      </c>
      <c r="D85" s="62" t="s">
        <v>217</v>
      </c>
      <c r="E85" s="24" t="s">
        <v>219</v>
      </c>
      <c r="F85" s="63" t="s">
        <v>1</v>
      </c>
      <c r="G85" s="63" t="s">
        <v>214</v>
      </c>
      <c r="H85" s="63" t="s">
        <v>215</v>
      </c>
      <c r="I85" s="64" t="s">
        <v>193</v>
      </c>
      <c r="J85" s="63" t="s">
        <v>3</v>
      </c>
      <c r="K85" s="73" t="str">
        <f>HYPERLINK("mailto:"&amp;VLOOKUP(L85,'CONCAT Codes'!$A$14:$G$26,5,FALSE)&amp;"?subject="&amp;_xlfn.CONCAT(C85," - APPLICANT for ",A85)&amp;"&amp;cc="&amp;'CONCAT Codes'!$A$32&amp;"&amp;body="&amp;D85&amp;"%0A%0APlease see my resume and bio for the above tour.","Click HERE to apply")</f>
        <v>Click HERE to apply</v>
      </c>
      <c r="L85" s="63" t="s">
        <v>245</v>
      </c>
    </row>
    <row r="86" spans="1:12" ht="54.65" customHeight="1">
      <c r="A86" s="79" t="s">
        <v>350</v>
      </c>
      <c r="B86" s="75" t="s">
        <v>0</v>
      </c>
      <c r="C86" s="75" t="s">
        <v>351</v>
      </c>
      <c r="D86" s="79" t="s">
        <v>352</v>
      </c>
      <c r="E86" s="23" t="s">
        <v>359</v>
      </c>
      <c r="F86" s="75" t="s">
        <v>26</v>
      </c>
      <c r="G86" s="75" t="s">
        <v>41</v>
      </c>
      <c r="H86" s="75" t="s">
        <v>353</v>
      </c>
      <c r="I86" s="64" t="s">
        <v>13</v>
      </c>
      <c r="J86" s="63" t="s">
        <v>3</v>
      </c>
      <c r="K86" s="73" t="str">
        <f>HYPERLINK("mailto:"&amp;VLOOKUP(L86,'CONCAT Codes'!$A$14:$G$26,5,FALSE)&amp;"?subject="&amp;_xlfn.CONCAT(C86," - APPLICANT for ",A86)&amp;"&amp;cc="&amp;'CONCAT Codes'!$A$32&amp;"&amp;body="&amp;D86&amp;"%0A%0APlease see my resume and bio for the above tour.","Click HERE to apply")</f>
        <v>Click HERE to apply</v>
      </c>
      <c r="L86" s="75" t="s">
        <v>55</v>
      </c>
    </row>
    <row r="87" spans="1:12" ht="54.65" customHeight="1">
      <c r="A87" s="1" t="s">
        <v>354</v>
      </c>
      <c r="B87" s="23" t="s">
        <v>0</v>
      </c>
      <c r="C87" s="23" t="s">
        <v>160</v>
      </c>
      <c r="D87" s="15" t="s">
        <v>326</v>
      </c>
      <c r="E87" s="24" t="s">
        <v>357</v>
      </c>
      <c r="F87" s="23" t="s">
        <v>1</v>
      </c>
      <c r="G87" s="23" t="s">
        <v>28</v>
      </c>
      <c r="H87" s="23" t="s">
        <v>284</v>
      </c>
      <c r="I87" s="3" t="s">
        <v>13</v>
      </c>
      <c r="J87" s="55" t="s">
        <v>3</v>
      </c>
      <c r="K87" s="73" t="str">
        <f>HYPERLINK("mailto:"&amp;VLOOKUP(L87,'CONCAT Codes'!$A$14:$G$26,5,FALSE)&amp;"?subject="&amp;_xlfn.CONCAT(C87," - APPLICANT for ",A87)&amp;"&amp;cc="&amp;'CONCAT Codes'!$A$32&amp;"&amp;body="&amp;D87&amp;"%0A%0APlease see my resume and bio for the above tour.","Click HERE to apply")</f>
        <v>Click HERE to apply</v>
      </c>
      <c r="L87" s="56" t="s">
        <v>246</v>
      </c>
    </row>
    <row r="88" spans="1:12" ht="54.65" customHeight="1">
      <c r="A88" s="1" t="s">
        <v>355</v>
      </c>
      <c r="B88" s="23" t="s">
        <v>6</v>
      </c>
      <c r="C88" s="23" t="s">
        <v>38</v>
      </c>
      <c r="D88" s="15" t="s">
        <v>356</v>
      </c>
      <c r="E88" s="24" t="s">
        <v>358</v>
      </c>
      <c r="F88" s="23" t="s">
        <v>26</v>
      </c>
      <c r="G88" s="23" t="s">
        <v>269</v>
      </c>
      <c r="H88" s="23" t="s">
        <v>12</v>
      </c>
      <c r="I88" s="3" t="s">
        <v>13</v>
      </c>
      <c r="J88" s="55" t="s">
        <v>3</v>
      </c>
      <c r="K88" s="73" t="str">
        <f>HYPERLINK("mailto:"&amp;VLOOKUP(L88,'CONCAT Codes'!$A$14:$G$26,5,FALSE)&amp;"?subject="&amp;_xlfn.CONCAT(C88," - APPLICANT for ",A88)&amp;"&amp;cc="&amp;'CONCAT Codes'!$A$32&amp;"&amp;body="&amp;D88&amp;"%0A%0APlease see my resume and bio for the above tour.","Click HERE to apply")</f>
        <v>Click HERE to apply</v>
      </c>
      <c r="L88" s="56" t="s">
        <v>56</v>
      </c>
    </row>
    <row r="89" spans="1:12" ht="54.65" customHeight="1">
      <c r="A89" s="1" t="s">
        <v>399</v>
      </c>
      <c r="B89" s="23" t="s">
        <v>6</v>
      </c>
      <c r="C89" s="23" t="s">
        <v>38</v>
      </c>
      <c r="D89" s="15" t="s">
        <v>363</v>
      </c>
      <c r="E89" s="24" t="s">
        <v>400</v>
      </c>
      <c r="F89" s="23" t="s">
        <v>1</v>
      </c>
      <c r="G89" s="23" t="s">
        <v>333</v>
      </c>
      <c r="H89" s="23" t="s">
        <v>12</v>
      </c>
      <c r="I89" s="3" t="s">
        <v>13</v>
      </c>
      <c r="J89" s="55" t="s">
        <v>3</v>
      </c>
      <c r="K89" s="73" t="str">
        <f>HYPERLINK("mailto:"&amp;VLOOKUP(L89,'CONCAT Codes'!$A$14:$G$26,5,FALSE)&amp;"?subject="&amp;_xlfn.CONCAT(C89," - APPLICANT for ",A89)&amp;"&amp;cc="&amp;'CONCAT Codes'!$A$32&amp;"&amp;body="&amp;D89&amp;"%0A%0APlease see my resume and bio for the above tour.","Click HERE to apply")</f>
        <v>Click HERE to apply</v>
      </c>
      <c r="L89" s="56" t="s">
        <v>56</v>
      </c>
    </row>
    <row r="90" spans="1:12" s="50" customFormat="1" ht="54.65" customHeight="1">
      <c r="A90" s="96" t="s">
        <v>574</v>
      </c>
      <c r="B90" s="98" t="s">
        <v>0</v>
      </c>
      <c r="C90" s="98" t="s">
        <v>268</v>
      </c>
      <c r="D90" s="99" t="s">
        <v>575</v>
      </c>
      <c r="E90" s="100" t="s">
        <v>577</v>
      </c>
      <c r="F90" s="98" t="s">
        <v>26</v>
      </c>
      <c r="G90" s="98" t="s">
        <v>28</v>
      </c>
      <c r="H90" s="98" t="s">
        <v>539</v>
      </c>
      <c r="I90" s="101" t="s">
        <v>13</v>
      </c>
      <c r="J90" s="102" t="s">
        <v>3</v>
      </c>
      <c r="K90" s="73" t="str">
        <f>HYPERLINK("mailto:"&amp;VLOOKUP(L90,'CONCAT Codes'!$A$14:$G$26,5,FALSE)&amp;"?subject="&amp;_xlfn.CONCAT(C90," - APPLICANT for ",A90)&amp;"&amp;cc="&amp;'CONCAT Codes'!$A$32&amp;"&amp;body="&amp;D90&amp;"%0A%0APlease see my resume and bio for the above tour.","Click HERE to apply")</f>
        <v>Click HERE to apply</v>
      </c>
      <c r="L90" s="103" t="s">
        <v>246</v>
      </c>
    </row>
    <row r="91" spans="1:12" ht="166.5" customHeight="1">
      <c r="A91" s="1" t="s">
        <v>634</v>
      </c>
      <c r="B91" s="23" t="s">
        <v>6</v>
      </c>
      <c r="C91" s="23" t="s">
        <v>38</v>
      </c>
      <c r="D91" s="15" t="s">
        <v>332</v>
      </c>
      <c r="E91" s="24" t="s">
        <v>652</v>
      </c>
      <c r="F91" s="23" t="s">
        <v>1</v>
      </c>
      <c r="G91" s="23" t="s">
        <v>333</v>
      </c>
      <c r="H91" s="23" t="s">
        <v>12</v>
      </c>
      <c r="I91" s="3" t="s">
        <v>13</v>
      </c>
      <c r="J91" s="55" t="s">
        <v>3</v>
      </c>
      <c r="K91" s="73" t="str">
        <f>HYPERLINK("mailto:"&amp;VLOOKUP(L91,'CONCAT Codes'!$A$14:$G$26,5,FALSE)&amp;"?subject="&amp;_xlfn.CONCAT(C91," - APPLICANT for ",A91)&amp;"&amp;cc="&amp;'CONCAT Codes'!$A$32&amp;"&amp;body="&amp;D91&amp;"%0A%0APlease see my resume and bio for the above tour.","Click HERE to apply")</f>
        <v>Click HERE to apply</v>
      </c>
      <c r="L91" s="56" t="s">
        <v>56</v>
      </c>
    </row>
    <row r="92" spans="1:12" ht="101.5">
      <c r="A92" s="1" t="s">
        <v>187</v>
      </c>
      <c r="B92" s="23" t="s">
        <v>17</v>
      </c>
      <c r="C92" s="23" t="s">
        <v>188</v>
      </c>
      <c r="D92" s="15" t="s">
        <v>189</v>
      </c>
      <c r="E92" s="24" t="s">
        <v>190</v>
      </c>
      <c r="F92" s="23" t="s">
        <v>16</v>
      </c>
      <c r="G92" s="23" t="s">
        <v>29</v>
      </c>
      <c r="H92" s="23" t="s">
        <v>43</v>
      </c>
      <c r="I92" s="3" t="s">
        <v>44</v>
      </c>
      <c r="J92" s="55" t="s">
        <v>3</v>
      </c>
      <c r="K92" s="73" t="str">
        <f>HYPERLINK("mailto:"&amp;VLOOKUP(L92,'CONCAT Codes'!$A$14:$G$26,5,FALSE)&amp;"?subject="&amp;_xlfn.CONCAT(C92," - APPLICANT for ",A92)&amp;"&amp;cc="&amp;'CONCAT Codes'!$A$32&amp;"&amp;body="&amp;D92&amp;"%0A%0APlease see my resume and bio for the above tour.","Click HERE to apply")</f>
        <v>Click HERE to apply</v>
      </c>
      <c r="L92" s="56" t="s">
        <v>52</v>
      </c>
    </row>
    <row r="93" spans="1:12" ht="54.5" customHeight="1">
      <c r="A93" s="1" t="s">
        <v>280</v>
      </c>
      <c r="B93" s="23" t="s">
        <v>6</v>
      </c>
      <c r="C93" s="23" t="s">
        <v>191</v>
      </c>
      <c r="D93" s="1" t="s">
        <v>281</v>
      </c>
      <c r="E93" s="23" t="s">
        <v>398</v>
      </c>
      <c r="F93" s="23" t="s">
        <v>26</v>
      </c>
      <c r="G93" s="23" t="s">
        <v>70</v>
      </c>
      <c r="H93" s="23" t="s">
        <v>192</v>
      </c>
      <c r="I93" s="3" t="s">
        <v>44</v>
      </c>
      <c r="J93" s="24" t="s">
        <v>3</v>
      </c>
      <c r="K93" s="73" t="str">
        <f>HYPERLINK("mailto:"&amp;VLOOKUP(L93,'CONCAT Codes'!$A$14:$G$26,5,FALSE)&amp;"?subject="&amp;_xlfn.CONCAT(C93," - APPLICANT for ",A93)&amp;"&amp;cc="&amp;'CONCAT Codes'!$A$32&amp;"&amp;body="&amp;D93&amp;"%0A%0APlease see my resume and bio for the above tour.","Click HERE to apply")</f>
        <v>Click HERE to apply</v>
      </c>
      <c r="L93" s="23" t="s">
        <v>318</v>
      </c>
    </row>
    <row r="94" spans="1:12" ht="54.65" customHeight="1">
      <c r="A94" s="1" t="s">
        <v>163</v>
      </c>
      <c r="B94" s="51" t="s">
        <v>164</v>
      </c>
      <c r="C94" s="51" t="s">
        <v>165</v>
      </c>
      <c r="D94" s="1" t="s">
        <v>166</v>
      </c>
      <c r="E94" s="51" t="s">
        <v>168</v>
      </c>
      <c r="F94" s="51" t="s">
        <v>16</v>
      </c>
      <c r="G94" s="51" t="s">
        <v>40</v>
      </c>
      <c r="H94" s="51" t="s">
        <v>167</v>
      </c>
      <c r="I94" s="3" t="s">
        <v>15</v>
      </c>
      <c r="J94" s="55" t="s">
        <v>3</v>
      </c>
      <c r="K94" s="73" t="str">
        <f>HYPERLINK("mailto:"&amp;VLOOKUP(L94,'CONCAT Codes'!$A$14:$G$26,5,FALSE)&amp;"?subject="&amp;_xlfn.CONCAT(C94," - APPLICANT for ",A94)&amp;"&amp;cc="&amp;'CONCAT Codes'!$A$32&amp;"&amp;body="&amp;D94&amp;"%0A%0APlease see my resume and bio for the above tour.","Click HERE to apply")</f>
        <v>Click HERE to apply</v>
      </c>
      <c r="L94" s="55" t="s">
        <v>72</v>
      </c>
    </row>
    <row r="95" spans="1:12" ht="54.65" customHeight="1">
      <c r="A95" s="1" t="s">
        <v>236</v>
      </c>
      <c r="B95" s="23" t="s">
        <v>42</v>
      </c>
      <c r="C95" s="23" t="s">
        <v>234</v>
      </c>
      <c r="D95" s="15" t="s">
        <v>237</v>
      </c>
      <c r="E95" s="24" t="s">
        <v>242</v>
      </c>
      <c r="F95" s="23" t="s">
        <v>1</v>
      </c>
      <c r="G95" s="23" t="s">
        <v>28</v>
      </c>
      <c r="H95" s="23" t="s">
        <v>235</v>
      </c>
      <c r="I95" s="3" t="s">
        <v>15</v>
      </c>
      <c r="J95" s="55" t="s">
        <v>3</v>
      </c>
      <c r="K95" s="73" t="str">
        <f>HYPERLINK("mailto:"&amp;VLOOKUP(L95,'CONCAT Codes'!$A$14:$G$26,5,FALSE)&amp;"?subject="&amp;_xlfn.CONCAT(C95," - APPLICANT for ",A95)&amp;"&amp;cc="&amp;'CONCAT Codes'!$A$32&amp;"&amp;body="&amp;D95&amp;"%0A%0APlease see my resume and bio for the above tour.","Click HERE to apply")</f>
        <v>Click HERE to apply</v>
      </c>
      <c r="L95" s="56" t="s">
        <v>56</v>
      </c>
    </row>
    <row r="96" spans="1:12" ht="54.65" customHeight="1">
      <c r="A96" s="1" t="s">
        <v>453</v>
      </c>
      <c r="B96" s="23" t="s">
        <v>0</v>
      </c>
      <c r="C96" s="23" t="s">
        <v>454</v>
      </c>
      <c r="D96" s="15" t="s">
        <v>405</v>
      </c>
      <c r="E96" s="24" t="s">
        <v>474</v>
      </c>
      <c r="F96" s="23" t="s">
        <v>26</v>
      </c>
      <c r="G96" s="23" t="s">
        <v>28</v>
      </c>
      <c r="H96" s="23" t="s">
        <v>35</v>
      </c>
      <c r="I96" s="3" t="s">
        <v>15</v>
      </c>
      <c r="J96" s="55" t="s">
        <v>3</v>
      </c>
      <c r="K96" s="73" t="str">
        <f>HYPERLINK("mailto:"&amp;VLOOKUP(L96,'CONCAT Codes'!$A$14:$G$26,5,FALSE)&amp;"?subject="&amp;_xlfn.CONCAT(C96," - APPLICANT for ",A96)&amp;"&amp;cc="&amp;'CONCAT Codes'!$A$32&amp;"&amp;body="&amp;D96&amp;"%0A%0APlease see my resume and bio for the above tour.","Click HERE to apply")</f>
        <v>Click HERE to apply</v>
      </c>
      <c r="L96" s="56" t="s">
        <v>246</v>
      </c>
    </row>
    <row r="97" spans="1:12" ht="54.65" customHeight="1">
      <c r="A97" s="1" t="s">
        <v>488</v>
      </c>
      <c r="B97" s="23" t="s">
        <v>0</v>
      </c>
      <c r="C97" s="23" t="s">
        <v>241</v>
      </c>
      <c r="D97" s="15" t="s">
        <v>571</v>
      </c>
      <c r="E97" s="24" t="s">
        <v>572</v>
      </c>
      <c r="F97" s="23" t="s">
        <v>26</v>
      </c>
      <c r="G97" s="23" t="s">
        <v>573</v>
      </c>
      <c r="H97" s="23" t="s">
        <v>35</v>
      </c>
      <c r="I97" s="3" t="s">
        <v>15</v>
      </c>
      <c r="J97" s="55" t="s">
        <v>3</v>
      </c>
      <c r="K97" s="73" t="str">
        <f>HYPERLINK("mailto:"&amp;VLOOKUP(L97,'CONCAT Codes'!$A$14:$G$26,5,FALSE)&amp;"?subject="&amp;_xlfn.CONCAT(C97," - APPLICANT for ",A97)&amp;"&amp;cc="&amp;'CONCAT Codes'!$A$32&amp;"&amp;body="&amp;D97&amp;"%0A%0APlease see my resume and bio for the above tour.","Click HERE to apply")</f>
        <v>Click HERE to apply</v>
      </c>
      <c r="L97" s="56" t="s">
        <v>55</v>
      </c>
    </row>
    <row r="98" spans="1:12" ht="54.65" customHeight="1">
      <c r="A98" s="1" t="s">
        <v>540</v>
      </c>
      <c r="B98" s="23" t="s">
        <v>322</v>
      </c>
      <c r="C98" s="23" t="s">
        <v>541</v>
      </c>
      <c r="D98" s="15" t="s">
        <v>542</v>
      </c>
      <c r="E98" s="24" t="s">
        <v>559</v>
      </c>
      <c r="F98" s="23" t="s">
        <v>16</v>
      </c>
      <c r="G98" s="23" t="s">
        <v>334</v>
      </c>
      <c r="H98" s="23" t="s">
        <v>543</v>
      </c>
      <c r="I98" s="3" t="s">
        <v>15</v>
      </c>
      <c r="J98" s="55" t="s">
        <v>3</v>
      </c>
      <c r="K98" s="73" t="str">
        <f>HYPERLINK("mailto:"&amp;VLOOKUP(L98,'CONCAT Codes'!$A$14:$G$26,5,FALSE)&amp;"?subject="&amp;_xlfn.CONCAT(C98," - APPLICANT for ",A98)&amp;"&amp;cc="&amp;'CONCAT Codes'!$A$32&amp;"&amp;body="&amp;D98&amp;"%0A%0APlease see my resume and bio for the above tour.","Click HERE to apply")</f>
        <v>Click HERE to apply</v>
      </c>
      <c r="L98" s="56" t="s">
        <v>72</v>
      </c>
    </row>
    <row r="99" spans="1:12" ht="54.65" customHeight="1">
      <c r="A99" s="1" t="s">
        <v>578</v>
      </c>
      <c r="B99" s="23" t="s">
        <v>0</v>
      </c>
      <c r="C99" s="23" t="s">
        <v>579</v>
      </c>
      <c r="D99" s="15" t="s">
        <v>364</v>
      </c>
      <c r="E99" s="24" t="s">
        <v>583</v>
      </c>
      <c r="F99" s="23" t="s">
        <v>26</v>
      </c>
      <c r="G99" s="23" t="s">
        <v>40</v>
      </c>
      <c r="H99" s="23" t="s">
        <v>35</v>
      </c>
      <c r="I99" s="3" t="s">
        <v>15</v>
      </c>
      <c r="J99" s="55" t="s">
        <v>3</v>
      </c>
      <c r="K99" s="73" t="str">
        <f>HYPERLINK("mailto:"&amp;VLOOKUP(L99,'CONCAT Codes'!$A$14:$G$26,5,FALSE)&amp;"?subject="&amp;_xlfn.CONCAT(C99," - APPLICANT for ",A99)&amp;"&amp;cc="&amp;'CONCAT Codes'!$A$32&amp;"&amp;body="&amp;D99&amp;"%0A%0APlease see my resume and bio for the above tour.","Click HERE to apply")</f>
        <v>Click HERE to apply</v>
      </c>
      <c r="L99" s="56" t="s">
        <v>55</v>
      </c>
    </row>
    <row r="100" spans="1:12" ht="54.65" customHeight="1">
      <c r="A100" s="1" t="s">
        <v>580</v>
      </c>
      <c r="B100" s="23" t="s">
        <v>0</v>
      </c>
      <c r="C100" s="23" t="s">
        <v>241</v>
      </c>
      <c r="D100" s="15" t="s">
        <v>581</v>
      </c>
      <c r="E100" s="24" t="s">
        <v>584</v>
      </c>
      <c r="F100" s="23" t="s">
        <v>26</v>
      </c>
      <c r="G100" s="23" t="s">
        <v>41</v>
      </c>
      <c r="H100" s="23" t="s">
        <v>35</v>
      </c>
      <c r="I100" s="3" t="s">
        <v>15</v>
      </c>
      <c r="J100" s="55" t="s">
        <v>3</v>
      </c>
      <c r="K100" s="73" t="str">
        <f>HYPERLINK("mailto:"&amp;VLOOKUP(L100,'CONCAT Codes'!$A$14:$G$26,5,FALSE)&amp;"?subject="&amp;_xlfn.CONCAT(C100," - APPLICANT for ",A100)&amp;"&amp;cc="&amp;'CONCAT Codes'!$A$32&amp;"&amp;body="&amp;D100&amp;"%0A%0APlease see my resume and bio for the above tour.","Click HERE to apply")</f>
        <v>Click HERE to apply</v>
      </c>
      <c r="L100" s="56" t="s">
        <v>55</v>
      </c>
    </row>
    <row r="101" spans="1:12" ht="54.65" customHeight="1">
      <c r="A101" s="1" t="s">
        <v>582</v>
      </c>
      <c r="B101" s="23" t="s">
        <v>0</v>
      </c>
      <c r="C101" s="23" t="s">
        <v>454</v>
      </c>
      <c r="D101" s="15" t="s">
        <v>310</v>
      </c>
      <c r="E101" s="24" t="s">
        <v>654</v>
      </c>
      <c r="F101" s="23" t="s">
        <v>1</v>
      </c>
      <c r="G101" s="23" t="s">
        <v>370</v>
      </c>
      <c r="H101" s="23" t="s">
        <v>35</v>
      </c>
      <c r="I101" s="3" t="s">
        <v>15</v>
      </c>
      <c r="J101" s="55" t="s">
        <v>3</v>
      </c>
      <c r="K101" s="73" t="str">
        <f>HYPERLINK("mailto:"&amp;VLOOKUP(L101,'CONCAT Codes'!$A$14:$G$26,5,FALSE)&amp;"?subject="&amp;_xlfn.CONCAT(C101," - APPLICANT for ",A101)&amp;"&amp;cc="&amp;'CONCAT Codes'!$A$32&amp;"&amp;body="&amp;D101&amp;"%0A%0APlease see my resume and bio for the above tour.","Click HERE to apply")</f>
        <v>Click HERE to apply</v>
      </c>
      <c r="L101" s="56" t="s">
        <v>246</v>
      </c>
    </row>
    <row r="102" spans="1:12" ht="54.65" customHeight="1">
      <c r="A102" s="1" t="s">
        <v>655</v>
      </c>
      <c r="B102" s="23" t="s">
        <v>42</v>
      </c>
      <c r="C102" s="23" t="s">
        <v>186</v>
      </c>
      <c r="D102" s="15" t="s">
        <v>205</v>
      </c>
      <c r="E102" s="24" t="s">
        <v>675</v>
      </c>
      <c r="F102" s="23" t="s">
        <v>26</v>
      </c>
      <c r="G102" s="23" t="s">
        <v>656</v>
      </c>
      <c r="H102" s="23" t="s">
        <v>657</v>
      </c>
      <c r="I102" s="3" t="s">
        <v>15</v>
      </c>
      <c r="J102" s="55" t="s">
        <v>3</v>
      </c>
      <c r="K102" s="73" t="str">
        <f>HYPERLINK("mailto:"&amp;VLOOKUP(L102,'CONCAT Codes'!$A$14:$G$26,5,FALSE)&amp;"?subject="&amp;_xlfn.CONCAT(C102," - APPLICANT for ",A102)&amp;"&amp;cc="&amp;'CONCAT Codes'!$A$32&amp;"&amp;body="&amp;D102&amp;"%0A%0APlease see my resume and bio for the above tour.","Click HERE to apply")</f>
        <v>Click HERE to apply</v>
      </c>
      <c r="L102" s="56" t="s">
        <v>56</v>
      </c>
    </row>
    <row r="103" spans="1:12" ht="54.65" customHeight="1">
      <c r="A103" s="1" t="s">
        <v>687</v>
      </c>
      <c r="B103" s="23" t="s">
        <v>164</v>
      </c>
      <c r="C103" s="23" t="s">
        <v>165</v>
      </c>
      <c r="D103" s="15" t="s">
        <v>688</v>
      </c>
      <c r="E103" s="24" t="s">
        <v>691</v>
      </c>
      <c r="F103" s="23" t="s">
        <v>16</v>
      </c>
      <c r="G103" s="23" t="s">
        <v>40</v>
      </c>
      <c r="H103" s="23" t="s">
        <v>167</v>
      </c>
      <c r="I103" s="3" t="s">
        <v>15</v>
      </c>
      <c r="J103" s="55" t="s">
        <v>3</v>
      </c>
      <c r="K103" s="73" t="str">
        <f>HYPERLINK("mailto:"&amp;VLOOKUP(L103,'CONCAT Codes'!$A$14:$G$26,5,FALSE)&amp;"?subject="&amp;_xlfn.CONCAT(C103," - APPLICANT for ",A103)&amp;"&amp;cc="&amp;'CONCAT Codes'!$A$32&amp;"&amp;body="&amp;D103&amp;"%0A%0APlease see my resume and bio for the above tour.","Click HERE to apply")</f>
        <v>Click HERE to apply</v>
      </c>
      <c r="L103" s="56" t="s">
        <v>72</v>
      </c>
    </row>
    <row r="104" spans="1:12" ht="54.65" customHeight="1">
      <c r="A104" s="1" t="s">
        <v>336</v>
      </c>
      <c r="B104" s="23" t="s">
        <v>10</v>
      </c>
      <c r="C104" s="23" t="s">
        <v>337</v>
      </c>
      <c r="D104" s="15" t="s">
        <v>338</v>
      </c>
      <c r="E104" s="24" t="s">
        <v>342</v>
      </c>
      <c r="F104" s="23" t="s">
        <v>1</v>
      </c>
      <c r="G104" s="23" t="s">
        <v>59</v>
      </c>
      <c r="H104" s="23" t="s">
        <v>339</v>
      </c>
      <c r="I104" s="3" t="s">
        <v>340</v>
      </c>
      <c r="J104" s="55" t="s">
        <v>3</v>
      </c>
      <c r="K104" s="73" t="str">
        <f>HYPERLINK("mailto:"&amp;VLOOKUP(L104,'CONCAT Codes'!$A$14:$G$26,5,FALSE)&amp;"?subject="&amp;_xlfn.CONCAT(C104," - APPLICANT for ",A104)&amp;"&amp;cc="&amp;'CONCAT Codes'!$A$32&amp;"&amp;body="&amp;D104&amp;"%0A%0APlease see my resume and bio for the above tour.","Click HERE to apply")</f>
        <v>Click HERE to apply</v>
      </c>
      <c r="L104" s="56" t="s">
        <v>53</v>
      </c>
    </row>
    <row r="105" spans="1:12" ht="54.65" customHeight="1">
      <c r="A105" s="1" t="s">
        <v>593</v>
      </c>
      <c r="B105" s="23" t="s">
        <v>585</v>
      </c>
      <c r="C105" s="23" t="s">
        <v>586</v>
      </c>
      <c r="D105" s="15" t="s">
        <v>594</v>
      </c>
      <c r="E105" s="24" t="s">
        <v>640</v>
      </c>
      <c r="F105" s="23" t="s">
        <v>1</v>
      </c>
      <c r="G105" s="23" t="s">
        <v>595</v>
      </c>
      <c r="H105" s="23" t="s">
        <v>4</v>
      </c>
      <c r="I105" s="3"/>
      <c r="J105" s="55" t="s">
        <v>5</v>
      </c>
      <c r="K105" s="73" t="str">
        <f>HYPERLINK("mailto:"&amp;VLOOKUP(L105,'CONCAT Codes'!$A$14:$G$26,5,FALSE)&amp;"?subject="&amp;_xlfn.CONCAT(C105," - APPLICANT for ",A105)&amp;"&amp;cc="&amp;'CONCAT Codes'!$A$32&amp;"&amp;body="&amp;D105&amp;"%0A%0APlease see my resume and bio for the above tour.","Click HERE to apply")</f>
        <v>Click HERE to apply</v>
      </c>
      <c r="L105" s="56" t="s">
        <v>54</v>
      </c>
    </row>
    <row r="106" spans="1:12" ht="54.65" customHeight="1">
      <c r="A106" s="62" t="s">
        <v>285</v>
      </c>
      <c r="B106" s="63" t="s">
        <v>6</v>
      </c>
      <c r="C106" s="63" t="s">
        <v>39</v>
      </c>
      <c r="D106" s="62" t="s">
        <v>286</v>
      </c>
      <c r="E106" s="24" t="s">
        <v>292</v>
      </c>
      <c r="F106" s="24" t="s">
        <v>1</v>
      </c>
      <c r="G106" s="63" t="s">
        <v>40</v>
      </c>
      <c r="H106" s="63" t="s">
        <v>4</v>
      </c>
      <c r="I106" s="64"/>
      <c r="J106" s="63" t="s">
        <v>5</v>
      </c>
      <c r="K106" s="73" t="str">
        <f>HYPERLINK("mailto:"&amp;VLOOKUP(L106,'CONCAT Codes'!$A$14:$G$26,5,FALSE)&amp;"?subject="&amp;_xlfn.CONCAT(C106," - APPLICANT for ",A106)&amp;"&amp;cc="&amp;'CONCAT Codes'!$A$32&amp;"&amp;body="&amp;D106&amp;"%0A%0APlease see my resume and bio for the above tour.","Click HERE to apply")</f>
        <v>Click HERE to apply</v>
      </c>
      <c r="L106" s="63" t="s">
        <v>54</v>
      </c>
    </row>
    <row r="107" spans="1:12" ht="54.65" customHeight="1">
      <c r="A107" s="62" t="s">
        <v>287</v>
      </c>
      <c r="B107" s="63" t="s">
        <v>6</v>
      </c>
      <c r="C107" s="63" t="s">
        <v>39</v>
      </c>
      <c r="D107" s="62" t="s">
        <v>288</v>
      </c>
      <c r="E107" s="24" t="s">
        <v>320</v>
      </c>
      <c r="F107" s="24" t="s">
        <v>1</v>
      </c>
      <c r="G107" s="63" t="s">
        <v>40</v>
      </c>
      <c r="H107" s="63" t="s">
        <v>4</v>
      </c>
      <c r="I107" s="64"/>
      <c r="J107" s="63" t="s">
        <v>5</v>
      </c>
      <c r="K107" s="73" t="str">
        <f>HYPERLINK("mailto:"&amp;VLOOKUP(L107,'CONCAT Codes'!$A$14:$G$26,5,FALSE)&amp;"?subject="&amp;_xlfn.CONCAT(C107," - APPLICANT for ",A107)&amp;"&amp;cc="&amp;'CONCAT Codes'!$A$32&amp;"&amp;body="&amp;D107&amp;"%0A%0APlease see my resume and bio for the above tour.","Click HERE to apply")</f>
        <v>Click HERE to apply</v>
      </c>
      <c r="L107" s="63" t="s">
        <v>54</v>
      </c>
    </row>
    <row r="108" spans="1:12" ht="54.65" customHeight="1">
      <c r="A108" s="62" t="s">
        <v>289</v>
      </c>
      <c r="B108" s="63" t="s">
        <v>6</v>
      </c>
      <c r="C108" s="63" t="s">
        <v>39</v>
      </c>
      <c r="D108" s="62" t="s">
        <v>290</v>
      </c>
      <c r="E108" s="24" t="s">
        <v>293</v>
      </c>
      <c r="F108" s="24" t="s">
        <v>1</v>
      </c>
      <c r="G108" s="63" t="s">
        <v>40</v>
      </c>
      <c r="H108" s="63" t="s">
        <v>4</v>
      </c>
      <c r="I108" s="64"/>
      <c r="J108" s="63" t="s">
        <v>5</v>
      </c>
      <c r="K108" s="73" t="str">
        <f>HYPERLINK("mailto:"&amp;VLOOKUP(L108,'CONCAT Codes'!$A$14:$G$26,5,FALSE)&amp;"?subject="&amp;_xlfn.CONCAT(C108," - APPLICANT for ",A108)&amp;"&amp;cc="&amp;'CONCAT Codes'!$A$32&amp;"&amp;body="&amp;D108&amp;"%0A%0APlease see my resume and bio for the above tour.","Click HERE to apply")</f>
        <v>Click HERE to apply</v>
      </c>
      <c r="L108" s="63" t="s">
        <v>54</v>
      </c>
    </row>
    <row r="109" spans="1:12" ht="54.65" customHeight="1">
      <c r="A109" s="1" t="s">
        <v>321</v>
      </c>
      <c r="B109" s="23" t="s">
        <v>322</v>
      </c>
      <c r="C109" s="23" t="s">
        <v>323</v>
      </c>
      <c r="D109" s="15" t="s">
        <v>324</v>
      </c>
      <c r="E109" s="24" t="s">
        <v>327</v>
      </c>
      <c r="F109" s="23" t="s">
        <v>16</v>
      </c>
      <c r="G109" s="23" t="s">
        <v>41</v>
      </c>
      <c r="H109" s="23" t="s">
        <v>349</v>
      </c>
      <c r="I109" s="3"/>
      <c r="J109" s="55" t="s">
        <v>325</v>
      </c>
      <c r="K109" s="73" t="str">
        <f>HYPERLINK("mailto:"&amp;VLOOKUP(L109,'CONCAT Codes'!$A$14:$G$26,5,FALSE)&amp;"?subject="&amp;_xlfn.CONCAT(C109," - APPLICANT for ",A109)&amp;"&amp;cc="&amp;'CONCAT Codes'!$A$32&amp;"&amp;body="&amp;D109&amp;"%0A%0APlease see my resume and bio for the above tour.","Click HERE to apply")</f>
        <v>Click HERE to apply</v>
      </c>
      <c r="L109" s="56" t="s">
        <v>72</v>
      </c>
    </row>
    <row r="110" spans="1:12" ht="54.65" customHeight="1">
      <c r="A110" s="1" t="s">
        <v>403</v>
      </c>
      <c r="B110" s="23" t="s">
        <v>57</v>
      </c>
      <c r="C110" s="23" t="s">
        <v>402</v>
      </c>
      <c r="D110" s="15" t="s">
        <v>326</v>
      </c>
      <c r="E110" s="24" t="s">
        <v>442</v>
      </c>
      <c r="F110" s="23" t="s">
        <v>1</v>
      </c>
      <c r="G110" s="23" t="s">
        <v>40</v>
      </c>
      <c r="H110" s="23" t="s">
        <v>4</v>
      </c>
      <c r="I110" s="3"/>
      <c r="J110" s="55" t="s">
        <v>5</v>
      </c>
      <c r="K110" s="73" t="str">
        <f>HYPERLINK("mailto:"&amp;VLOOKUP(L110,'CONCAT Codes'!$A$14:$G$26,5,FALSE)&amp;"?subject="&amp;_xlfn.CONCAT(C110," - APPLICANT for ",A110)&amp;"&amp;cc="&amp;'CONCAT Codes'!$A$32&amp;"&amp;body="&amp;D110&amp;"%0A%0APlease see my resume and bio for the above tour.","Click HERE to apply")</f>
        <v>Click HERE to apply</v>
      </c>
      <c r="L110" s="56" t="s">
        <v>54</v>
      </c>
    </row>
    <row r="111" spans="1:12" ht="54.65" customHeight="1">
      <c r="A111" s="1" t="s">
        <v>404</v>
      </c>
      <c r="B111" s="23" t="s">
        <v>57</v>
      </c>
      <c r="C111" s="23" t="s">
        <v>402</v>
      </c>
      <c r="D111" s="15" t="s">
        <v>405</v>
      </c>
      <c r="E111" s="24" t="s">
        <v>443</v>
      </c>
      <c r="F111" s="23" t="s">
        <v>1</v>
      </c>
      <c r="G111" s="23" t="s">
        <v>45</v>
      </c>
      <c r="H111" s="23" t="s">
        <v>4</v>
      </c>
      <c r="I111" s="3"/>
      <c r="J111" s="55" t="s">
        <v>5</v>
      </c>
      <c r="K111" s="73" t="str">
        <f>HYPERLINK("mailto:"&amp;VLOOKUP(L111,'CONCAT Codes'!$A$14:$G$26,5,FALSE)&amp;"?subject="&amp;_xlfn.CONCAT(C111," - APPLICANT for ",A111)&amp;"&amp;cc="&amp;'CONCAT Codes'!$A$32&amp;"&amp;body="&amp;D111&amp;"%0A%0APlease see my resume and bio for the above tour.","Click HERE to apply")</f>
        <v>Click HERE to apply</v>
      </c>
      <c r="L111" s="56" t="s">
        <v>54</v>
      </c>
    </row>
    <row r="112" spans="1:12" ht="54.65" customHeight="1">
      <c r="A112" s="1" t="s">
        <v>406</v>
      </c>
      <c r="B112" s="23" t="s">
        <v>57</v>
      </c>
      <c r="C112" s="23" t="s">
        <v>402</v>
      </c>
      <c r="D112" s="15" t="s">
        <v>407</v>
      </c>
      <c r="E112" s="24" t="s">
        <v>431</v>
      </c>
      <c r="F112" s="23" t="s">
        <v>1</v>
      </c>
      <c r="G112" s="23" t="s">
        <v>40</v>
      </c>
      <c r="H112" s="23" t="s">
        <v>4</v>
      </c>
      <c r="I112" s="3"/>
      <c r="J112" s="55" t="s">
        <v>5</v>
      </c>
      <c r="K112" s="73" t="str">
        <f>HYPERLINK("mailto:"&amp;VLOOKUP(L112,'CONCAT Codes'!$A$14:$G$26,5,FALSE)&amp;"?subject="&amp;_xlfn.CONCAT(C112," - APPLICANT for ",A112)&amp;"&amp;cc="&amp;'CONCAT Codes'!$A$32&amp;"&amp;body="&amp;D112&amp;"%0A%0APlease see my resume and bio for the above tour.","Click HERE to apply")</f>
        <v>Click HERE to apply</v>
      </c>
      <c r="L112" s="56" t="s">
        <v>54</v>
      </c>
    </row>
    <row r="113" spans="1:12" ht="54.65" customHeight="1">
      <c r="A113" s="1" t="s">
        <v>408</v>
      </c>
      <c r="B113" s="23" t="s">
        <v>57</v>
      </c>
      <c r="C113" s="23" t="s">
        <v>402</v>
      </c>
      <c r="D113" s="15" t="s">
        <v>409</v>
      </c>
      <c r="E113" s="24" t="s">
        <v>432</v>
      </c>
      <c r="F113" s="23" t="s">
        <v>1</v>
      </c>
      <c r="G113" s="23" t="s">
        <v>410</v>
      </c>
      <c r="H113" s="23" t="s">
        <v>4</v>
      </c>
      <c r="I113" s="3"/>
      <c r="J113" s="55" t="s">
        <v>5</v>
      </c>
      <c r="K113" s="73" t="str">
        <f>HYPERLINK("mailto:"&amp;VLOOKUP(L113,'CONCAT Codes'!$A$14:$G$26,5,FALSE)&amp;"?subject="&amp;_xlfn.CONCAT(C113," - APPLICANT for ",A113)&amp;"&amp;cc="&amp;'CONCAT Codes'!$A$32&amp;"&amp;body="&amp;D113&amp;"%0A%0APlease see my resume and bio for the above tour.","Click HERE to apply")</f>
        <v>Click HERE to apply</v>
      </c>
      <c r="L113" s="56" t="s">
        <v>54</v>
      </c>
    </row>
    <row r="114" spans="1:12" ht="54.65" customHeight="1">
      <c r="A114" s="1" t="s">
        <v>411</v>
      </c>
      <c r="B114" s="23" t="s">
        <v>57</v>
      </c>
      <c r="C114" s="23" t="s">
        <v>402</v>
      </c>
      <c r="D114" s="15" t="s">
        <v>412</v>
      </c>
      <c r="E114" s="24" t="s">
        <v>433</v>
      </c>
      <c r="F114" s="23" t="s">
        <v>1</v>
      </c>
      <c r="G114" s="23" t="s">
        <v>410</v>
      </c>
      <c r="H114" s="23" t="s">
        <v>4</v>
      </c>
      <c r="I114" s="3"/>
      <c r="J114" s="55" t="s">
        <v>5</v>
      </c>
      <c r="K114" s="73" t="str">
        <f>HYPERLINK("mailto:"&amp;VLOOKUP(L114,'CONCAT Codes'!$A$14:$G$26,5,FALSE)&amp;"?subject="&amp;_xlfn.CONCAT(C114," - APPLICANT for ",A114)&amp;"&amp;cc="&amp;'CONCAT Codes'!$A$32&amp;"&amp;body="&amp;D114&amp;"%0A%0APlease see my resume and bio for the above tour.","Click HERE to apply")</f>
        <v>Click HERE to apply</v>
      </c>
      <c r="L114" s="56" t="s">
        <v>54</v>
      </c>
    </row>
    <row r="115" spans="1:12" ht="54.65" customHeight="1">
      <c r="A115" s="1" t="s">
        <v>413</v>
      </c>
      <c r="B115" s="23" t="s">
        <v>57</v>
      </c>
      <c r="C115" s="23" t="s">
        <v>402</v>
      </c>
      <c r="D115" s="15" t="s">
        <v>414</v>
      </c>
      <c r="E115" s="24" t="s">
        <v>434</v>
      </c>
      <c r="F115" s="23" t="s">
        <v>1</v>
      </c>
      <c r="G115" s="23" t="s">
        <v>410</v>
      </c>
      <c r="H115" s="23" t="s">
        <v>4</v>
      </c>
      <c r="I115" s="3"/>
      <c r="J115" s="55" t="s">
        <v>5</v>
      </c>
      <c r="K115" s="73" t="str">
        <f>HYPERLINK("mailto:"&amp;VLOOKUP(L115,'CONCAT Codes'!$A$14:$G$26,5,FALSE)&amp;"?subject="&amp;_xlfn.CONCAT(C115," - APPLICANT for ",A115)&amp;"&amp;cc="&amp;'CONCAT Codes'!$A$32&amp;"&amp;body="&amp;D115&amp;"%0A%0APlease see my resume and bio for the above tour.","Click HERE to apply")</f>
        <v>Click HERE to apply</v>
      </c>
      <c r="L115" s="56" t="s">
        <v>54</v>
      </c>
    </row>
    <row r="116" spans="1:12" ht="54.65" customHeight="1">
      <c r="A116" s="1" t="s">
        <v>415</v>
      </c>
      <c r="B116" s="23" t="s">
        <v>57</v>
      </c>
      <c r="C116" s="23" t="s">
        <v>402</v>
      </c>
      <c r="D116" s="15" t="s">
        <v>416</v>
      </c>
      <c r="E116" s="24" t="s">
        <v>435</v>
      </c>
      <c r="F116" s="23" t="s">
        <v>1</v>
      </c>
      <c r="G116" s="23" t="s">
        <v>334</v>
      </c>
      <c r="H116" s="23" t="s">
        <v>4</v>
      </c>
      <c r="I116" s="3"/>
      <c r="J116" s="55" t="s">
        <v>5</v>
      </c>
      <c r="K116" s="73" t="str">
        <f>HYPERLINK("mailto:"&amp;VLOOKUP(L116,'CONCAT Codes'!$A$14:$G$26,5,FALSE)&amp;"?subject="&amp;_xlfn.CONCAT(C116," - APPLICANT for ",A116)&amp;"&amp;cc="&amp;'CONCAT Codes'!$A$32&amp;"&amp;body="&amp;D116&amp;"%0A%0APlease see my resume and bio for the above tour.","Click HERE to apply")</f>
        <v>Click HERE to apply</v>
      </c>
      <c r="L116" s="56" t="s">
        <v>54</v>
      </c>
    </row>
    <row r="117" spans="1:12" ht="54.65" customHeight="1">
      <c r="A117" s="1" t="s">
        <v>419</v>
      </c>
      <c r="B117" s="23" t="s">
        <v>57</v>
      </c>
      <c r="C117" s="23" t="s">
        <v>402</v>
      </c>
      <c r="D117" s="15" t="s">
        <v>420</v>
      </c>
      <c r="E117" s="24" t="s">
        <v>437</v>
      </c>
      <c r="F117" s="23" t="s">
        <v>1</v>
      </c>
      <c r="G117" s="23" t="s">
        <v>334</v>
      </c>
      <c r="H117" s="23" t="s">
        <v>4</v>
      </c>
      <c r="I117" s="3"/>
      <c r="J117" s="55" t="s">
        <v>5</v>
      </c>
      <c r="K117" s="73" t="str">
        <f>HYPERLINK("mailto:"&amp;VLOOKUP(L117,'CONCAT Codes'!$A$14:$G$26,5,FALSE)&amp;"?subject="&amp;_xlfn.CONCAT(C117," - APPLICANT for ",A117)&amp;"&amp;cc="&amp;'CONCAT Codes'!$A$32&amp;"&amp;body="&amp;D117&amp;"%0A%0APlease see my resume and bio for the above tour.","Click HERE to apply")</f>
        <v>Click HERE to apply</v>
      </c>
      <c r="L117" s="56" t="s">
        <v>54</v>
      </c>
    </row>
    <row r="118" spans="1:12" ht="54.65" customHeight="1">
      <c r="A118" s="1" t="s">
        <v>425</v>
      </c>
      <c r="B118" s="23" t="s">
        <v>6</v>
      </c>
      <c r="C118" s="23" t="s">
        <v>39</v>
      </c>
      <c r="D118" s="15" t="s">
        <v>426</v>
      </c>
      <c r="E118" s="24" t="s">
        <v>438</v>
      </c>
      <c r="F118" s="23" t="s">
        <v>1</v>
      </c>
      <c r="G118" s="23" t="s">
        <v>33</v>
      </c>
      <c r="H118" s="23" t="s">
        <v>4</v>
      </c>
      <c r="I118" s="3"/>
      <c r="J118" s="55" t="s">
        <v>5</v>
      </c>
      <c r="K118" s="73" t="str">
        <f>HYPERLINK("mailto:"&amp;VLOOKUP(L118,'CONCAT Codes'!$A$14:$G$26,5,FALSE)&amp;"?subject="&amp;_xlfn.CONCAT(C118," - APPLICANT for ",A118)&amp;"&amp;cc="&amp;'CONCAT Codes'!$A$32&amp;"&amp;body="&amp;D118&amp;"%0A%0APlease see my resume and bio for the above tour.","Click HERE to apply")</f>
        <v>Click HERE to apply</v>
      </c>
      <c r="L118" s="56" t="s">
        <v>54</v>
      </c>
    </row>
    <row r="119" spans="1:12" ht="54.65" customHeight="1">
      <c r="A119" s="1" t="s">
        <v>417</v>
      </c>
      <c r="B119" s="23" t="s">
        <v>57</v>
      </c>
      <c r="C119" s="23" t="s">
        <v>402</v>
      </c>
      <c r="D119" s="15" t="s">
        <v>418</v>
      </c>
      <c r="E119" s="24" t="s">
        <v>436</v>
      </c>
      <c r="F119" s="23" t="s">
        <v>1</v>
      </c>
      <c r="G119" s="23" t="s">
        <v>334</v>
      </c>
      <c r="H119" s="23" t="s">
        <v>4</v>
      </c>
      <c r="I119" s="3"/>
      <c r="J119" s="55" t="s">
        <v>5</v>
      </c>
      <c r="K119" s="73" t="str">
        <f>HYPERLINK("mailto:"&amp;VLOOKUP(L119,'CONCAT Codes'!$A$14:$G$26,5,FALSE)&amp;"?subject="&amp;_xlfn.CONCAT(C119," - APPLICANT for ",A119)&amp;"&amp;cc="&amp;'CONCAT Codes'!$A$32&amp;"&amp;body="&amp;D119&amp;"%0A%0APlease see my resume and bio for the above tour.","Click HERE to apply")</f>
        <v>Click HERE to apply</v>
      </c>
      <c r="L119" s="56" t="s">
        <v>54</v>
      </c>
    </row>
  </sheetData>
  <autoFilter ref="A1:L93" xr:uid="{00000000-0001-0000-0000-000000000000}">
    <sortState xmlns:xlrd2="http://schemas.microsoft.com/office/spreadsheetml/2017/richdata2" ref="A2:L119">
      <sortCondition ref="I1:I93"/>
    </sortState>
  </autoFilter>
  <sortState xmlns:xlrd2="http://schemas.microsoft.com/office/spreadsheetml/2017/richdata2" ref="A2:M25">
    <sortCondition ref="M2:M25"/>
    <sortCondition ref="B2:B25"/>
    <sortCondition ref="C2:C25"/>
  </sortState>
  <conditionalFormatting sqref="A1:A1048576">
    <cfRule type="duplicateValues" dxfId="35" priority="1"/>
  </conditionalFormatting>
  <conditionalFormatting sqref="K1:K1048576">
    <cfRule type="containsText" dxfId="34" priority="3"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68"/>
  <sheetViews>
    <sheetView zoomScale="90" zoomScaleNormal="90" workbookViewId="0">
      <selection activeCell="E8" sqref="E8"/>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4" s="8" customFormat="1" ht="56.5" customHeight="1">
      <c r="A1" s="6" t="s">
        <v>22</v>
      </c>
      <c r="B1" s="7" t="s">
        <v>23</v>
      </c>
      <c r="C1" s="7" t="s">
        <v>24</v>
      </c>
      <c r="D1" s="6" t="s">
        <v>25</v>
      </c>
      <c r="E1" s="6" t="s">
        <v>21</v>
      </c>
      <c r="F1" s="7" t="s">
        <v>18</v>
      </c>
      <c r="G1" s="7" t="s">
        <v>19</v>
      </c>
      <c r="H1" s="7" t="s">
        <v>20</v>
      </c>
      <c r="I1" s="6" t="s">
        <v>47</v>
      </c>
      <c r="J1" s="7" t="s">
        <v>48</v>
      </c>
      <c r="K1" s="5" t="s">
        <v>27</v>
      </c>
      <c r="L1" s="7" t="s">
        <v>50</v>
      </c>
    </row>
    <row r="2" spans="1:14" s="25" customFormat="1" ht="54.65" customHeight="1">
      <c r="A2" s="1" t="s">
        <v>567</v>
      </c>
      <c r="B2" s="23" t="s">
        <v>0</v>
      </c>
      <c r="C2" s="23" t="s">
        <v>241</v>
      </c>
      <c r="D2" s="15" t="s">
        <v>568</v>
      </c>
      <c r="E2" s="24" t="s">
        <v>576</v>
      </c>
      <c r="F2" s="23" t="s">
        <v>26</v>
      </c>
      <c r="G2" s="23" t="s">
        <v>41</v>
      </c>
      <c r="H2" s="23" t="s">
        <v>569</v>
      </c>
      <c r="I2" s="3" t="s">
        <v>570</v>
      </c>
      <c r="J2" s="55" t="s">
        <v>3</v>
      </c>
      <c r="K2" s="72" t="str">
        <f>HYPERLINK("mailto:"&amp;VLOOKUP(L2,'CONCAT Codes'!$A$14:$G$26,5,FALSE)&amp;"?subject="&amp;_xlfn.CONCAT(C2," - APPLICANT for ",A2)&amp;"&amp;cc="&amp;'CONCAT Codes'!$A$32&amp;"&amp;body="&amp;D2&amp;"%0A%0APlease see my resume and bio for the above tour.","Click HERE to apply")</f>
        <v>Click HERE to apply</v>
      </c>
      <c r="L2" s="56" t="s">
        <v>55</v>
      </c>
    </row>
    <row r="3" spans="1:14" s="25" customFormat="1" ht="54.65" customHeight="1">
      <c r="A3" s="1" t="s">
        <v>506</v>
      </c>
      <c r="B3" s="23" t="s">
        <v>42</v>
      </c>
      <c r="C3" s="23" t="s">
        <v>335</v>
      </c>
      <c r="D3" s="15" t="s">
        <v>507</v>
      </c>
      <c r="E3" s="24" t="s">
        <v>531</v>
      </c>
      <c r="F3" s="23" t="s">
        <v>26</v>
      </c>
      <c r="G3" s="23" t="s">
        <v>199</v>
      </c>
      <c r="H3" s="23" t="s">
        <v>360</v>
      </c>
      <c r="I3" s="3" t="s">
        <v>185</v>
      </c>
      <c r="J3" s="55" t="s">
        <v>3</v>
      </c>
      <c r="K3" s="73" t="str">
        <f>HYPERLINK("mailto:"&amp;VLOOKUP(L3,'CONCAT Codes'!$A$14:$G$26,5,FALSE)&amp;"?subject="&amp;_xlfn.CONCAT(C3," - APPLICANT for ",A3)&amp;"&amp;cc="&amp;'CONCAT Codes'!$A$32&amp;"&amp;body="&amp;D3&amp;"%0A%0APlease see my resume and bio for the above tour.","Click HERE to apply")</f>
        <v>Click HERE to apply</v>
      </c>
      <c r="L3" s="56" t="s">
        <v>56</v>
      </c>
      <c r="M3" s="91"/>
      <c r="N3" s="50"/>
    </row>
    <row r="4" spans="1:14" s="25" customFormat="1" ht="56.5" customHeight="1">
      <c r="A4" s="1" t="s">
        <v>427</v>
      </c>
      <c r="B4" s="23" t="s">
        <v>6</v>
      </c>
      <c r="C4" s="23" t="s">
        <v>39</v>
      </c>
      <c r="D4" s="15" t="s">
        <v>428</v>
      </c>
      <c r="E4" s="24" t="s">
        <v>439</v>
      </c>
      <c r="F4" s="23" t="s">
        <v>1</v>
      </c>
      <c r="G4" s="23" t="s">
        <v>28</v>
      </c>
      <c r="H4" s="23" t="s">
        <v>4</v>
      </c>
      <c r="I4" s="3"/>
      <c r="J4" s="55" t="s">
        <v>5</v>
      </c>
      <c r="K4" s="73" t="str">
        <f>HYPERLINK("mailto:"&amp;VLOOKUP(L4,'CONCAT Codes'!$A$14:$G$26,5,FALSE)&amp;"?subject="&amp;_xlfn.CONCAT(C4," - APPLICANT for ",A4)&amp;"&amp;cc="&amp;'CONCAT Codes'!$A$32&amp;"&amp;body="&amp;D4&amp;"%0A%0APlease see my resume and bio for the above tour.","Click HERE to apply")</f>
        <v>Click HERE to apply</v>
      </c>
      <c r="L4" s="56" t="s">
        <v>54</v>
      </c>
    </row>
    <row r="5" spans="1:14" s="50" customFormat="1" ht="56.5" customHeight="1">
      <c r="A5" s="95"/>
      <c r="B5" s="97"/>
      <c r="C5" s="97"/>
      <c r="D5" s="95"/>
      <c r="E5" s="97"/>
      <c r="F5" s="97"/>
      <c r="G5" s="97"/>
      <c r="H5" s="97"/>
      <c r="I5" s="104"/>
      <c r="J5" s="97"/>
      <c r="K5" s="73"/>
      <c r="L5" s="97"/>
      <c r="M5" s="25"/>
      <c r="N5" s="25"/>
    </row>
    <row r="6" spans="1:14" s="50" customFormat="1" ht="56.5" customHeight="1">
      <c r="A6" s="1"/>
      <c r="B6" s="23"/>
      <c r="C6" s="23"/>
      <c r="D6" s="15"/>
      <c r="E6" s="24"/>
      <c r="F6" s="23"/>
      <c r="G6" s="23"/>
      <c r="H6" s="23"/>
      <c r="I6" s="3"/>
      <c r="J6" s="55"/>
      <c r="K6" s="73"/>
      <c r="L6" s="56"/>
      <c r="M6" s="25"/>
      <c r="N6" s="25"/>
    </row>
    <row r="7" spans="1:14" s="25" customFormat="1" ht="56.5" customHeight="1">
      <c r="A7" s="1"/>
      <c r="B7" s="23"/>
      <c r="C7" s="23"/>
      <c r="D7" s="15"/>
      <c r="E7" s="24"/>
      <c r="F7" s="23"/>
      <c r="G7" s="23"/>
      <c r="H7" s="23"/>
      <c r="I7" s="3"/>
      <c r="J7" s="55"/>
      <c r="K7" s="73"/>
      <c r="L7" s="56"/>
    </row>
    <row r="8" spans="1:14" s="25" customFormat="1" ht="56.5" customHeight="1">
      <c r="A8" s="1"/>
      <c r="B8" s="23"/>
      <c r="C8" s="23"/>
      <c r="D8" s="15"/>
      <c r="E8" s="24"/>
      <c r="F8" s="23"/>
      <c r="G8" s="23"/>
      <c r="H8" s="23"/>
      <c r="I8" s="3"/>
      <c r="J8" s="55"/>
      <c r="K8" s="73"/>
      <c r="L8" s="56"/>
    </row>
    <row r="9" spans="1:14" s="25" customFormat="1" ht="56.5" customHeight="1">
      <c r="A9" s="1"/>
      <c r="B9" s="23"/>
      <c r="C9" s="23"/>
      <c r="D9" s="15"/>
      <c r="E9" s="24"/>
      <c r="F9" s="23"/>
      <c r="G9" s="23"/>
      <c r="H9" s="23"/>
      <c r="I9" s="3"/>
      <c r="J9" s="55"/>
      <c r="K9" s="73"/>
      <c r="L9" s="56"/>
    </row>
    <row r="10" spans="1:14" s="25" customFormat="1" ht="56.5" customHeight="1">
      <c r="A10" s="1"/>
      <c r="B10" s="23"/>
      <c r="C10" s="23"/>
      <c r="D10" s="15"/>
      <c r="E10" s="24"/>
      <c r="F10" s="23"/>
      <c r="G10" s="23"/>
      <c r="H10" s="23"/>
      <c r="I10" s="3"/>
      <c r="J10" s="55"/>
      <c r="K10" s="73"/>
      <c r="L10" s="56"/>
    </row>
    <row r="11" spans="1:14" s="25" customFormat="1" ht="56.5" customHeight="1">
      <c r="A11" s="1"/>
      <c r="B11" s="23"/>
      <c r="C11" s="23"/>
      <c r="D11" s="15"/>
      <c r="E11" s="24"/>
      <c r="F11" s="23"/>
      <c r="G11" s="23"/>
      <c r="H11" s="23"/>
      <c r="I11" s="3"/>
      <c r="J11" s="55"/>
      <c r="K11" s="73"/>
      <c r="L11" s="56"/>
    </row>
    <row r="12" spans="1:14" s="25" customFormat="1" ht="56.5" customHeight="1">
      <c r="A12" s="87"/>
      <c r="B12" s="76"/>
      <c r="C12" s="76"/>
      <c r="D12" s="77"/>
      <c r="E12" s="78"/>
      <c r="F12" s="76"/>
      <c r="G12" s="76"/>
      <c r="H12" s="76"/>
      <c r="I12" s="88"/>
      <c r="J12" s="56"/>
      <c r="K12" s="89"/>
      <c r="L12" s="56"/>
    </row>
    <row r="13" spans="1:14" s="25" customFormat="1" ht="56.5" customHeight="1">
      <c r="A13" s="105"/>
      <c r="B13" s="106"/>
      <c r="C13" s="106"/>
      <c r="D13" s="107"/>
      <c r="E13" s="108"/>
      <c r="F13" s="106"/>
      <c r="G13" s="106"/>
      <c r="H13" s="106"/>
      <c r="I13" s="109"/>
      <c r="J13" s="110"/>
      <c r="K13" s="111"/>
      <c r="L13" s="112"/>
      <c r="M13" s="50"/>
    </row>
    <row r="14" spans="1:14" s="25" customFormat="1" ht="56.5" customHeight="1">
      <c r="A14" s="1"/>
      <c r="B14" s="23"/>
      <c r="C14" s="23"/>
      <c r="D14" s="15"/>
      <c r="E14" s="24"/>
      <c r="F14" s="23"/>
      <c r="G14" s="23"/>
      <c r="H14" s="23"/>
      <c r="I14" s="3"/>
      <c r="J14" s="55"/>
      <c r="K14" s="73"/>
      <c r="L14" s="56"/>
    </row>
    <row r="15" spans="1:14" s="25" customFormat="1" ht="56.5" customHeight="1">
      <c r="A15" s="1"/>
      <c r="B15" s="23"/>
      <c r="C15" s="23"/>
      <c r="D15" s="15"/>
      <c r="E15" s="24"/>
      <c r="F15" s="23"/>
      <c r="G15" s="23"/>
      <c r="H15" s="23"/>
      <c r="I15" s="3"/>
      <c r="J15" s="53"/>
      <c r="K15" s="69"/>
      <c r="L15" s="56"/>
    </row>
    <row r="16" spans="1:14" s="25" customFormat="1" ht="56.5" customHeight="1">
      <c r="A16" s="1"/>
      <c r="B16" s="23"/>
      <c r="C16" s="23"/>
      <c r="D16" s="1"/>
      <c r="E16" s="23"/>
      <c r="F16" s="23"/>
      <c r="G16" s="23"/>
      <c r="H16" s="23"/>
      <c r="I16" s="3"/>
      <c r="J16" s="53"/>
      <c r="K16" s="69"/>
      <c r="L16" s="55"/>
    </row>
    <row r="17" spans="1:12" s="25" customFormat="1" ht="56.5" customHeight="1">
      <c r="A17" s="1"/>
      <c r="B17" s="23"/>
      <c r="C17" s="23"/>
      <c r="D17" s="15"/>
      <c r="E17" s="24"/>
      <c r="F17" s="23"/>
      <c r="G17" s="23"/>
      <c r="H17" s="23"/>
      <c r="I17" s="3"/>
      <c r="J17" s="53"/>
      <c r="K17" s="69"/>
      <c r="L17" s="56"/>
    </row>
    <row r="18" spans="1:12" s="25" customFormat="1" ht="56.5" customHeight="1">
      <c r="A18" s="1"/>
      <c r="B18" s="23"/>
      <c r="C18" s="23"/>
      <c r="D18" s="15"/>
      <c r="E18" s="24"/>
      <c r="F18" s="23"/>
      <c r="G18" s="23"/>
      <c r="H18" s="23"/>
      <c r="I18" s="3"/>
      <c r="J18" s="53"/>
      <c r="K18" s="71"/>
      <c r="L18" s="56"/>
    </row>
    <row r="19" spans="1:12" s="25" customFormat="1" ht="56.5" customHeight="1">
      <c r="A19" s="1"/>
      <c r="B19" s="23"/>
      <c r="C19" s="23"/>
      <c r="D19" s="15"/>
      <c r="E19" s="24"/>
      <c r="F19" s="23"/>
      <c r="G19" s="23"/>
      <c r="H19" s="23"/>
      <c r="I19" s="3"/>
      <c r="J19" s="53"/>
      <c r="K19" s="69"/>
      <c r="L19" s="56"/>
    </row>
    <row r="20" spans="1:12" s="25" customFormat="1" ht="56.5" customHeight="1">
      <c r="A20" s="1"/>
      <c r="B20" s="23"/>
      <c r="C20" s="23"/>
      <c r="D20" s="15"/>
      <c r="E20" s="24"/>
      <c r="F20" s="23"/>
      <c r="G20" s="23"/>
      <c r="H20" s="23"/>
      <c r="I20" s="3"/>
      <c r="J20" s="53"/>
      <c r="K20" s="69"/>
      <c r="L20" s="56"/>
    </row>
    <row r="21" spans="1:12" s="25" customFormat="1" ht="56.5" customHeight="1">
      <c r="A21" s="1"/>
      <c r="B21" s="23"/>
      <c r="C21" s="23"/>
      <c r="D21" s="15"/>
      <c r="E21" s="24"/>
      <c r="F21" s="23"/>
      <c r="G21" s="23"/>
      <c r="H21" s="23"/>
      <c r="I21" s="3"/>
      <c r="J21" s="53"/>
      <c r="K21" s="71"/>
      <c r="L21" s="56"/>
    </row>
    <row r="22" spans="1:12" s="25" customFormat="1" ht="56.5" customHeight="1">
      <c r="A22" s="1"/>
      <c r="B22" s="23"/>
      <c r="C22" s="23"/>
      <c r="D22" s="15"/>
      <c r="E22" s="24"/>
      <c r="F22" s="23"/>
      <c r="G22" s="23"/>
      <c r="H22" s="23"/>
      <c r="I22" s="3"/>
      <c r="J22" s="53"/>
      <c r="K22" s="69"/>
      <c r="L22" s="56"/>
    </row>
    <row r="23" spans="1:12" s="25" customFormat="1" ht="56.5" customHeight="1">
      <c r="A23" s="1"/>
      <c r="B23" s="23"/>
      <c r="C23" s="23"/>
      <c r="D23" s="15"/>
      <c r="E23" s="24"/>
      <c r="F23" s="23"/>
      <c r="G23" s="23"/>
      <c r="H23" s="23"/>
      <c r="I23" s="3"/>
      <c r="J23" s="53"/>
      <c r="K23" s="69"/>
      <c r="L23" s="56"/>
    </row>
    <row r="24" spans="1:12" s="25" customFormat="1" ht="56.5" customHeight="1">
      <c r="A24" s="1"/>
      <c r="B24" s="23"/>
      <c r="C24" s="23"/>
      <c r="D24" s="15"/>
      <c r="E24" s="24"/>
      <c r="F24" s="23"/>
      <c r="G24" s="23"/>
      <c r="H24" s="23"/>
      <c r="I24" s="3"/>
      <c r="J24" s="53"/>
      <c r="K24" s="69"/>
      <c r="L24" s="56"/>
    </row>
    <row r="25" spans="1:12" s="25" customFormat="1" ht="56.5" customHeight="1">
      <c r="A25" s="1"/>
      <c r="B25" s="23"/>
      <c r="C25" s="23"/>
      <c r="D25" s="15"/>
      <c r="E25" s="24"/>
      <c r="F25" s="23"/>
      <c r="G25" s="23"/>
      <c r="H25" s="23"/>
      <c r="I25" s="3"/>
      <c r="J25" s="53"/>
      <c r="K25" s="69"/>
      <c r="L25" s="56"/>
    </row>
    <row r="26" spans="1:12" s="25" customFormat="1" ht="56.5" customHeight="1">
      <c r="A26" s="1"/>
      <c r="B26" s="23"/>
      <c r="C26" s="23"/>
      <c r="D26" s="15"/>
      <c r="E26" s="24"/>
      <c r="F26" s="23"/>
      <c r="G26" s="23"/>
      <c r="H26" s="23"/>
      <c r="I26" s="3"/>
      <c r="J26" s="53"/>
      <c r="K26" s="69"/>
      <c r="L26" s="56"/>
    </row>
    <row r="27" spans="1:12" s="25" customFormat="1" ht="56.5" customHeight="1">
      <c r="A27" s="23"/>
      <c r="B27" s="23"/>
      <c r="C27" s="23"/>
      <c r="D27" s="1"/>
      <c r="E27" s="23"/>
      <c r="F27" s="24"/>
      <c r="G27" s="24"/>
      <c r="H27" s="24"/>
      <c r="I27" s="3"/>
      <c r="J27" s="61"/>
      <c r="K27" s="69"/>
      <c r="L27" s="24"/>
    </row>
    <row r="28" spans="1:12" s="25" customFormat="1" ht="56.5" customHeight="1">
      <c r="A28" s="1"/>
      <c r="B28" s="23"/>
      <c r="C28" s="23"/>
      <c r="D28" s="15"/>
      <c r="E28" s="24"/>
      <c r="F28" s="23"/>
      <c r="G28" s="23"/>
      <c r="H28" s="23"/>
      <c r="I28" s="3"/>
      <c r="J28" s="53"/>
      <c r="K28" s="71"/>
      <c r="L28" s="56"/>
    </row>
    <row r="29" spans="1:12" s="25" customFormat="1" ht="56.5" customHeight="1">
      <c r="A29" s="1"/>
      <c r="B29" s="23"/>
      <c r="C29" s="23"/>
      <c r="D29" s="15"/>
      <c r="E29" s="24"/>
      <c r="F29" s="23"/>
      <c r="G29" s="23"/>
      <c r="H29" s="23"/>
      <c r="I29" s="3"/>
      <c r="J29" s="53"/>
      <c r="K29" s="71"/>
      <c r="L29" s="56"/>
    </row>
    <row r="30" spans="1:12" s="25" customFormat="1" ht="56.5" customHeight="1">
      <c r="A30" s="1"/>
      <c r="B30" s="23"/>
      <c r="C30" s="23"/>
      <c r="D30" s="15"/>
      <c r="E30" s="24"/>
      <c r="F30" s="23"/>
      <c r="G30" s="23"/>
      <c r="H30" s="23"/>
      <c r="I30" s="3"/>
      <c r="J30" s="53"/>
      <c r="K30" s="71"/>
      <c r="L30" s="56"/>
    </row>
    <row r="31" spans="1:12" s="25" customFormat="1" ht="56.5" customHeight="1">
      <c r="A31" s="1"/>
      <c r="B31" s="23"/>
      <c r="C31" s="23"/>
      <c r="D31" s="15"/>
      <c r="E31" s="24"/>
      <c r="F31" s="23"/>
      <c r="G31" s="23"/>
      <c r="H31" s="23"/>
      <c r="I31" s="3"/>
      <c r="J31" s="53"/>
      <c r="K31" s="71"/>
      <c r="L31" s="56"/>
    </row>
    <row r="32" spans="1:12" s="25" customFormat="1" ht="56.5" customHeight="1">
      <c r="A32" s="1"/>
      <c r="B32" s="23"/>
      <c r="C32" s="23"/>
      <c r="D32" s="15"/>
      <c r="E32" s="24"/>
      <c r="F32" s="23"/>
      <c r="G32" s="23"/>
      <c r="H32" s="23"/>
      <c r="I32" s="3"/>
      <c r="J32" s="53"/>
      <c r="K32" s="71"/>
      <c r="L32" s="56"/>
    </row>
    <row r="33" spans="1:12" s="25" customFormat="1" ht="56.5" customHeight="1">
      <c r="A33" s="23"/>
      <c r="B33" s="23"/>
      <c r="C33" s="23"/>
      <c r="D33" s="1"/>
      <c r="E33" s="23"/>
      <c r="F33" s="24"/>
      <c r="G33" s="24"/>
      <c r="H33" s="24"/>
      <c r="I33" s="3"/>
      <c r="J33" s="61"/>
      <c r="K33" s="69"/>
      <c r="L33" s="24"/>
    </row>
    <row r="34" spans="1:12" s="25" customFormat="1" ht="54.65" customHeight="1">
      <c r="A34" s="1"/>
      <c r="B34" s="23"/>
      <c r="C34" s="23"/>
      <c r="D34" s="15"/>
      <c r="E34" s="24"/>
      <c r="F34" s="23"/>
      <c r="G34" s="23"/>
      <c r="H34" s="23"/>
      <c r="I34" s="3"/>
      <c r="J34" s="53"/>
      <c r="K34" s="71"/>
      <c r="L34" s="56"/>
    </row>
    <row r="35" spans="1:12" s="25" customFormat="1" ht="54.65" customHeight="1">
      <c r="A35" s="1"/>
      <c r="B35" s="23"/>
      <c r="C35" s="23"/>
      <c r="D35" s="15"/>
      <c r="E35" s="24"/>
      <c r="F35" s="23"/>
      <c r="G35" s="23"/>
      <c r="H35" s="23"/>
      <c r="I35" s="3"/>
      <c r="J35" s="53"/>
      <c r="K35" s="71"/>
      <c r="L35" s="56"/>
    </row>
    <row r="36" spans="1:12" s="25" customFormat="1" ht="54.65" customHeight="1">
      <c r="A36" s="1"/>
      <c r="B36" s="23"/>
      <c r="C36" s="23"/>
      <c r="D36" s="15"/>
      <c r="E36" s="24"/>
      <c r="F36" s="23"/>
      <c r="G36" s="23"/>
      <c r="H36" s="23"/>
      <c r="I36" s="3"/>
      <c r="J36" s="53"/>
      <c r="K36" s="71"/>
      <c r="L36" s="56"/>
    </row>
    <row r="37" spans="1:12" s="25" customFormat="1" ht="54.65" customHeight="1">
      <c r="A37" s="1"/>
      <c r="B37" s="23"/>
      <c r="C37" s="23"/>
      <c r="D37" s="15"/>
      <c r="E37" s="24"/>
      <c r="F37" s="23"/>
      <c r="G37" s="23"/>
      <c r="H37" s="23"/>
      <c r="I37" s="3"/>
      <c r="J37" s="53"/>
      <c r="K37" s="71"/>
      <c r="L37" s="56"/>
    </row>
    <row r="38" spans="1:12" s="25" customFormat="1" ht="54.65" customHeight="1">
      <c r="A38" s="1"/>
      <c r="B38" s="23"/>
      <c r="C38" s="23"/>
      <c r="D38" s="15"/>
      <c r="E38" s="24"/>
      <c r="F38" s="23"/>
      <c r="G38" s="23"/>
      <c r="H38" s="23"/>
      <c r="I38" s="3"/>
      <c r="J38" s="53"/>
      <c r="K38" s="71"/>
      <c r="L38" s="56"/>
    </row>
    <row r="39" spans="1:12" s="25" customFormat="1" ht="54.65" customHeight="1">
      <c r="A39" s="1"/>
      <c r="B39" s="23"/>
      <c r="C39" s="23"/>
      <c r="D39" s="15"/>
      <c r="E39" s="24"/>
      <c r="F39" s="23"/>
      <c r="G39" s="23"/>
      <c r="H39" s="23"/>
      <c r="I39" s="3"/>
      <c r="J39" s="53"/>
      <c r="K39" s="71"/>
      <c r="L39" s="56"/>
    </row>
    <row r="40" spans="1:12" s="25" customFormat="1" ht="54.65" customHeight="1">
      <c r="A40" s="1"/>
      <c r="B40" s="23"/>
      <c r="C40" s="23"/>
      <c r="D40" s="15"/>
      <c r="E40" s="24"/>
      <c r="F40" s="23"/>
      <c r="G40" s="23"/>
      <c r="H40" s="23"/>
      <c r="I40" s="3"/>
      <c r="J40" s="53"/>
      <c r="K40" s="71"/>
      <c r="L40" s="56"/>
    </row>
    <row r="41" spans="1:12" s="25" customFormat="1" ht="54.65" customHeight="1">
      <c r="A41" s="23"/>
      <c r="B41" s="23"/>
      <c r="C41" s="23"/>
      <c r="D41" s="1"/>
      <c r="E41" s="23"/>
      <c r="F41" s="24"/>
      <c r="G41" s="24"/>
      <c r="H41" s="24"/>
      <c r="I41" s="3"/>
      <c r="J41" s="61"/>
      <c r="K41" s="69"/>
      <c r="L41" s="24"/>
    </row>
    <row r="42" spans="1:12" s="25" customFormat="1" ht="54.65" customHeight="1">
      <c r="A42" s="1"/>
      <c r="B42" s="23"/>
      <c r="C42" s="23"/>
      <c r="D42" s="15"/>
      <c r="E42" s="24"/>
      <c r="F42" s="23"/>
      <c r="G42" s="23"/>
      <c r="H42" s="23"/>
      <c r="I42" s="3"/>
      <c r="J42" s="53"/>
      <c r="K42" s="69"/>
      <c r="L42" s="56"/>
    </row>
    <row r="43" spans="1:12" s="25" customFormat="1" ht="54.65" customHeight="1">
      <c r="A43" s="1"/>
      <c r="B43" s="23"/>
      <c r="C43" s="23"/>
      <c r="D43" s="15"/>
      <c r="E43" s="24"/>
      <c r="F43" s="23"/>
      <c r="G43" s="23"/>
      <c r="H43" s="23"/>
      <c r="I43" s="3"/>
      <c r="J43" s="53"/>
      <c r="K43" s="71"/>
      <c r="L43" s="56"/>
    </row>
    <row r="44" spans="1:12" s="25" customFormat="1" ht="54.65" customHeight="1">
      <c r="A44" s="1"/>
      <c r="B44" s="23"/>
      <c r="C44" s="23"/>
      <c r="D44" s="15"/>
      <c r="E44" s="65"/>
      <c r="F44" s="23"/>
      <c r="G44" s="23"/>
      <c r="H44" s="23"/>
      <c r="I44" s="3"/>
      <c r="J44" s="53"/>
      <c r="K44" s="69"/>
      <c r="L44" s="56"/>
    </row>
    <row r="45" spans="1:12" s="25" customFormat="1" ht="54.65" customHeight="1">
      <c r="A45" s="1"/>
      <c r="B45" s="23"/>
      <c r="C45" s="23"/>
      <c r="D45" s="15"/>
      <c r="E45" s="24"/>
      <c r="F45" s="23"/>
      <c r="G45" s="23"/>
      <c r="H45" s="23"/>
      <c r="I45" s="3"/>
      <c r="J45" s="53"/>
      <c r="K45" s="70"/>
      <c r="L45" s="56"/>
    </row>
    <row r="46" spans="1:12" s="25" customFormat="1" ht="54.65" customHeight="1">
      <c r="A46" s="1"/>
      <c r="B46" s="23"/>
      <c r="C46" s="23"/>
      <c r="D46" s="15"/>
      <c r="E46" s="24"/>
      <c r="F46" s="23"/>
      <c r="G46" s="23"/>
      <c r="H46" s="23"/>
      <c r="I46" s="3"/>
      <c r="J46" s="53"/>
      <c r="K46" s="70"/>
      <c r="L46" s="56"/>
    </row>
    <row r="47" spans="1:12" s="25" customFormat="1" ht="54.65" customHeight="1">
      <c r="A47" s="1"/>
      <c r="B47" s="23"/>
      <c r="C47" s="23"/>
      <c r="D47" s="15"/>
      <c r="E47" s="24"/>
      <c r="F47" s="23"/>
      <c r="G47" s="23"/>
      <c r="H47" s="23"/>
      <c r="I47" s="3"/>
      <c r="J47" s="53"/>
      <c r="K47" s="70"/>
      <c r="L47" s="56"/>
    </row>
    <row r="48" spans="1:12" s="25" customFormat="1" ht="54.65" customHeight="1">
      <c r="A48" s="1"/>
      <c r="B48" s="23"/>
      <c r="C48" s="23"/>
      <c r="D48" s="15"/>
      <c r="E48" s="24"/>
      <c r="F48" s="23"/>
      <c r="G48" s="23"/>
      <c r="H48" s="23"/>
      <c r="I48" s="3"/>
      <c r="J48" s="53"/>
      <c r="K48" s="70"/>
      <c r="L48" s="56"/>
    </row>
    <row r="49" spans="1:13" s="25" customFormat="1" ht="54.65" customHeight="1">
      <c r="A49" s="1"/>
      <c r="B49" s="23"/>
      <c r="C49" s="23"/>
      <c r="D49" s="15"/>
      <c r="E49" s="24"/>
      <c r="F49" s="23"/>
      <c r="G49" s="23"/>
      <c r="H49" s="23"/>
      <c r="I49" s="3"/>
      <c r="J49" s="53"/>
      <c r="K49" s="70"/>
      <c r="L49" s="56"/>
    </row>
    <row r="50" spans="1:13" s="25" customFormat="1" ht="54.65" customHeight="1">
      <c r="A50" s="1"/>
      <c r="B50" s="51"/>
      <c r="C50" s="51"/>
      <c r="D50" s="1"/>
      <c r="E50" s="51"/>
      <c r="F50" s="51"/>
      <c r="G50" s="51"/>
      <c r="H50" s="51"/>
      <c r="I50" s="3"/>
      <c r="J50" s="53"/>
      <c r="K50" s="70"/>
      <c r="L50" s="55"/>
    </row>
    <row r="51" spans="1:13" s="25" customFormat="1" ht="54.65" customHeight="1">
      <c r="A51" s="1"/>
      <c r="B51" s="23"/>
      <c r="C51" s="23"/>
      <c r="D51" s="1"/>
      <c r="E51" s="23"/>
      <c r="F51" s="23"/>
      <c r="G51" s="23"/>
      <c r="H51" s="23"/>
      <c r="I51" s="3"/>
      <c r="J51" s="53"/>
      <c r="K51" s="70"/>
      <c r="L51" s="55"/>
    </row>
    <row r="52" spans="1:13" s="25" customFormat="1" ht="54.65" customHeight="1">
      <c r="A52" s="1"/>
      <c r="B52" s="23"/>
      <c r="C52" s="23"/>
      <c r="D52" s="1"/>
      <c r="E52" s="23"/>
      <c r="F52" s="23"/>
      <c r="G52" s="23"/>
      <c r="H52" s="23"/>
      <c r="I52" s="3"/>
      <c r="J52" s="53"/>
      <c r="K52" s="70"/>
      <c r="L52" s="55"/>
    </row>
    <row r="53" spans="1:13" s="25" customFormat="1" ht="54.65" customHeight="1">
      <c r="A53" s="1"/>
      <c r="B53" s="23"/>
      <c r="C53" s="23"/>
      <c r="D53" s="15"/>
      <c r="E53" s="23"/>
      <c r="F53" s="24"/>
      <c r="G53" s="23"/>
      <c r="H53" s="23"/>
      <c r="I53" s="3"/>
      <c r="J53" s="53"/>
      <c r="K53" s="70"/>
      <c r="L53" s="55"/>
    </row>
    <row r="54" spans="1:13" s="25" customFormat="1" ht="54.65" customHeight="1">
      <c r="A54" s="1"/>
      <c r="B54" s="23"/>
      <c r="C54" s="23"/>
      <c r="D54" s="15"/>
      <c r="E54" s="24"/>
      <c r="F54" s="23"/>
      <c r="G54" s="23"/>
      <c r="H54" s="23"/>
      <c r="I54" s="3"/>
      <c r="J54" s="53"/>
      <c r="K54" s="70"/>
      <c r="L54" s="56"/>
    </row>
    <row r="55" spans="1:13" s="25" customFormat="1" ht="54.65" customHeight="1">
      <c r="A55" s="1"/>
      <c r="B55" s="23"/>
      <c r="C55" s="23"/>
      <c r="D55" s="15"/>
      <c r="E55" s="23"/>
      <c r="F55" s="24"/>
      <c r="G55" s="23"/>
      <c r="H55" s="23"/>
      <c r="I55" s="3"/>
      <c r="J55" s="53"/>
      <c r="K55" s="70"/>
      <c r="L55" s="55"/>
    </row>
    <row r="56" spans="1:13" s="25" customFormat="1" ht="54.65" customHeight="1">
      <c r="A56" s="1"/>
      <c r="B56" s="23"/>
      <c r="C56" s="23"/>
      <c r="D56" s="15"/>
      <c r="E56" s="24"/>
      <c r="F56" s="23"/>
      <c r="G56" s="23"/>
      <c r="H56" s="23"/>
      <c r="I56" s="3"/>
      <c r="J56" s="53"/>
      <c r="K56" s="70"/>
      <c r="L56" s="56"/>
    </row>
    <row r="57" spans="1:13" s="25" customFormat="1" ht="54.65" customHeight="1">
      <c r="A57" s="1"/>
      <c r="B57" s="23"/>
      <c r="C57" s="23"/>
      <c r="D57" s="15"/>
      <c r="E57" s="24"/>
      <c r="F57" s="23"/>
      <c r="G57" s="23"/>
      <c r="H57" s="23"/>
      <c r="I57" s="3"/>
      <c r="J57" s="53"/>
      <c r="K57" s="70"/>
      <c r="L57" s="56"/>
    </row>
    <row r="58" spans="1:13" s="25" customFormat="1" ht="54.65" customHeight="1">
      <c r="A58" s="1"/>
      <c r="B58" s="23"/>
      <c r="C58" s="23"/>
      <c r="D58" s="15"/>
      <c r="E58" s="24"/>
      <c r="F58" s="23"/>
      <c r="G58" s="23"/>
      <c r="H58" s="23"/>
      <c r="I58" s="3"/>
      <c r="J58" s="53"/>
      <c r="K58" s="70"/>
      <c r="L58" s="56"/>
    </row>
    <row r="59" spans="1:13" s="25" customFormat="1" ht="54.65" customHeight="1">
      <c r="A59" s="1"/>
      <c r="B59" s="23"/>
      <c r="C59" s="23"/>
      <c r="D59" s="15"/>
      <c r="E59" s="24"/>
      <c r="F59" s="23"/>
      <c r="G59" s="23"/>
      <c r="H59" s="23"/>
      <c r="I59" s="3"/>
      <c r="J59" s="53"/>
      <c r="K59" s="70"/>
      <c r="L59" s="56"/>
    </row>
    <row r="60" spans="1:13" s="25" customFormat="1" ht="54.65" customHeight="1">
      <c r="A60" s="1"/>
      <c r="B60" s="23"/>
      <c r="C60" s="23"/>
      <c r="D60" s="15"/>
      <c r="E60" s="24"/>
      <c r="F60" s="23"/>
      <c r="G60" s="23"/>
      <c r="H60" s="23"/>
      <c r="I60" s="3"/>
      <c r="J60" s="53"/>
      <c r="K60" s="70"/>
      <c r="L60" s="56"/>
      <c r="M60" s="49"/>
    </row>
    <row r="61" spans="1:13" s="25" customFormat="1" ht="54.65" customHeight="1">
      <c r="A61" s="1"/>
      <c r="B61" s="23"/>
      <c r="C61" s="23"/>
      <c r="D61" s="15"/>
      <c r="E61" s="24"/>
      <c r="F61" s="23"/>
      <c r="G61" s="23"/>
      <c r="H61" s="23"/>
      <c r="I61" s="3"/>
      <c r="J61" s="53"/>
      <c r="K61" s="70"/>
      <c r="L61" s="56"/>
    </row>
    <row r="62" spans="1:13" s="25" customFormat="1" ht="54.65" customHeight="1">
      <c r="A62" s="1"/>
      <c r="B62" s="23"/>
      <c r="C62" s="23"/>
      <c r="D62" s="15"/>
      <c r="E62" s="24"/>
      <c r="F62" s="23"/>
      <c r="G62" s="23"/>
      <c r="H62" s="23"/>
      <c r="I62" s="3"/>
      <c r="J62" s="61"/>
      <c r="K62" s="70"/>
      <c r="L62" s="24"/>
    </row>
    <row r="63" spans="1:13" s="25" customFormat="1" ht="54.65" customHeight="1">
      <c r="A63" s="1"/>
      <c r="B63" s="23"/>
      <c r="C63" s="23"/>
      <c r="D63" s="15"/>
      <c r="E63" s="24"/>
      <c r="F63" s="23"/>
      <c r="G63" s="23"/>
      <c r="H63" s="23"/>
      <c r="I63" s="3"/>
      <c r="J63" s="61"/>
      <c r="K63" s="70"/>
      <c r="L63" s="24"/>
    </row>
    <row r="64" spans="1:13" s="25" customFormat="1" ht="54.65" customHeight="1">
      <c r="A64" s="1"/>
      <c r="B64" s="23"/>
      <c r="C64" s="23"/>
      <c r="D64" s="15"/>
      <c r="E64" s="24"/>
      <c r="F64" s="23"/>
      <c r="G64" s="23"/>
      <c r="H64" s="23"/>
      <c r="I64" s="3"/>
      <c r="J64" s="61"/>
      <c r="K64" s="70"/>
      <c r="L64" s="24"/>
    </row>
    <row r="65" spans="1:12" s="25" customFormat="1" ht="54.65" customHeight="1">
      <c r="A65" s="62"/>
      <c r="B65" s="63"/>
      <c r="C65" s="63"/>
      <c r="D65" s="62"/>
      <c r="E65" s="24"/>
      <c r="F65" s="63"/>
      <c r="G65" s="63"/>
      <c r="H65" s="63"/>
      <c r="I65" s="64"/>
      <c r="J65" s="66"/>
      <c r="K65" s="70"/>
      <c r="L65" s="63"/>
    </row>
    <row r="66" spans="1:12" s="25" customFormat="1" ht="54.65" customHeight="1">
      <c r="A66" s="23"/>
      <c r="B66" s="23"/>
      <c r="C66" s="23"/>
      <c r="D66" s="1"/>
      <c r="E66" s="23"/>
      <c r="F66" s="24"/>
      <c r="G66" s="24"/>
      <c r="H66" s="24"/>
      <c r="I66" s="3"/>
      <c r="J66" s="61"/>
      <c r="K66" s="70"/>
      <c r="L66" s="24"/>
    </row>
    <row r="67" spans="1:12" s="25" customFormat="1" ht="54.65" customHeight="1">
      <c r="A67" s="1"/>
      <c r="B67" s="23"/>
      <c r="C67" s="23"/>
      <c r="D67" s="15"/>
      <c r="E67" s="24"/>
      <c r="F67" s="23"/>
      <c r="G67" s="23"/>
      <c r="H67" s="23"/>
      <c r="I67" s="3"/>
      <c r="J67" s="53"/>
      <c r="K67" s="70"/>
      <c r="L67" s="56"/>
    </row>
    <row r="68" spans="1:12" s="25" customFormat="1" ht="54.65" customHeight="1">
      <c r="A68" s="1"/>
      <c r="B68" s="23"/>
      <c r="C68" s="23"/>
      <c r="D68" s="15"/>
      <c r="E68" s="24"/>
      <c r="F68" s="23"/>
      <c r="G68" s="23"/>
      <c r="H68" s="23"/>
      <c r="I68" s="3"/>
      <c r="J68" s="53"/>
      <c r="K68" s="70"/>
      <c r="L68" s="56"/>
    </row>
  </sheetData>
  <autoFilter ref="A1:M1" xr:uid="{B5FBFB39-075C-4F6B-9827-2D18833EDED2}">
    <sortState xmlns:xlrd2="http://schemas.microsoft.com/office/spreadsheetml/2017/richdata2" ref="A2:M11">
      <sortCondition ref="C1"/>
    </sortState>
  </autoFilter>
  <conditionalFormatting sqref="A1">
    <cfRule type="duplicateValues" dxfId="33" priority="670"/>
  </conditionalFormatting>
  <conditionalFormatting sqref="A2">
    <cfRule type="duplicateValues" dxfId="32" priority="5"/>
  </conditionalFormatting>
  <conditionalFormatting sqref="A3">
    <cfRule type="duplicateValues" dxfId="31" priority="3"/>
  </conditionalFormatting>
  <conditionalFormatting sqref="A4">
    <cfRule type="duplicateValues" dxfId="30" priority="1"/>
  </conditionalFormatting>
  <conditionalFormatting sqref="A5">
    <cfRule type="duplicateValues" dxfId="29" priority="23"/>
  </conditionalFormatting>
  <conditionalFormatting sqref="A6">
    <cfRule type="duplicateValues" dxfId="28" priority="21"/>
  </conditionalFormatting>
  <conditionalFormatting sqref="A7:A8">
    <cfRule type="duplicateValues" dxfId="27" priority="19"/>
  </conditionalFormatting>
  <conditionalFormatting sqref="A9">
    <cfRule type="duplicateValues" dxfId="26" priority="17"/>
  </conditionalFormatting>
  <conditionalFormatting sqref="A10">
    <cfRule type="duplicateValues" dxfId="25" priority="15"/>
  </conditionalFormatting>
  <conditionalFormatting sqref="A11">
    <cfRule type="duplicateValues" dxfId="24" priority="13"/>
  </conditionalFormatting>
  <conditionalFormatting sqref="A12">
    <cfRule type="duplicateValues" dxfId="23" priority="11"/>
  </conditionalFormatting>
  <conditionalFormatting sqref="A13">
    <cfRule type="duplicateValues" dxfId="22" priority="9"/>
  </conditionalFormatting>
  <conditionalFormatting sqref="A14">
    <cfRule type="duplicateValues" dxfId="21" priority="7"/>
  </conditionalFormatting>
  <conditionalFormatting sqref="A15:A18">
    <cfRule type="duplicateValues" dxfId="20" priority="300"/>
  </conditionalFormatting>
  <conditionalFormatting sqref="A19:A32">
    <cfRule type="duplicateValues" dxfId="19" priority="298"/>
  </conditionalFormatting>
  <conditionalFormatting sqref="A33">
    <cfRule type="duplicateValues" dxfId="18" priority="296"/>
  </conditionalFormatting>
  <conditionalFormatting sqref="A34:A36">
    <cfRule type="duplicateValues" dxfId="17" priority="294"/>
  </conditionalFormatting>
  <conditionalFormatting sqref="A37:A40">
    <cfRule type="duplicateValues" dxfId="16" priority="292"/>
  </conditionalFormatting>
  <conditionalFormatting sqref="A41:A44">
    <cfRule type="duplicateValues" dxfId="15" priority="290"/>
  </conditionalFormatting>
  <conditionalFormatting sqref="A45:A68">
    <cfRule type="duplicateValues" dxfId="14" priority="288"/>
  </conditionalFormatting>
  <conditionalFormatting sqref="A69:A1048576 A1">
    <cfRule type="duplicateValues" dxfId="13" priority="373"/>
  </conditionalFormatting>
  <conditionalFormatting sqref="K2:K68">
    <cfRule type="containsText" dxfId="12"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zoomScale="80" zoomScaleNormal="80" workbookViewId="0">
      <selection activeCell="E4" sqref="E4"/>
    </sheetView>
  </sheetViews>
  <sheetFormatPr defaultRowHeight="165.65" customHeight="1"/>
  <cols>
    <col min="1" max="1" width="11.1796875" customWidth="1"/>
    <col min="2" max="2" width="26" customWidth="1"/>
    <col min="3" max="3" width="19.81640625" customWidth="1"/>
    <col min="4" max="4" width="33" customWidth="1"/>
    <col min="5" max="5" width="126.81640625" customWidth="1"/>
    <col min="6" max="6" width="11.1796875" customWidth="1"/>
    <col min="7" max="7" width="14.1796875" customWidth="1"/>
    <col min="8" max="8" width="14.54296875" customWidth="1"/>
    <col min="9" max="9" width="9.1796875" style="67"/>
    <col min="10" max="10" width="10.1796875" style="68" customWidth="1"/>
    <col min="11" max="11" width="19" customWidth="1"/>
    <col min="12" max="12" width="22.54296875" style="59"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6" t="s">
        <v>25</v>
      </c>
      <c r="E1" s="6" t="s">
        <v>21</v>
      </c>
      <c r="F1" s="7" t="s">
        <v>18</v>
      </c>
      <c r="G1" s="7" t="s">
        <v>19</v>
      </c>
      <c r="H1" s="7" t="s">
        <v>20</v>
      </c>
      <c r="I1" s="6" t="s">
        <v>47</v>
      </c>
      <c r="J1" s="58" t="s">
        <v>48</v>
      </c>
      <c r="K1" s="5" t="s">
        <v>27</v>
      </c>
      <c r="L1" s="58" t="s">
        <v>50</v>
      </c>
      <c r="N1" s="31" t="s">
        <v>77</v>
      </c>
      <c r="O1" s="26"/>
      <c r="P1" s="32" t="s">
        <v>90</v>
      </c>
      <c r="R1" s="32" t="s">
        <v>86</v>
      </c>
    </row>
    <row r="2" spans="1:18" ht="194" customHeight="1">
      <c r="A2" s="1" t="s">
        <v>676</v>
      </c>
      <c r="B2" s="23" t="s">
        <v>37</v>
      </c>
      <c r="C2" s="23" t="s">
        <v>677</v>
      </c>
      <c r="D2" s="15" t="s">
        <v>678</v>
      </c>
      <c r="E2" s="24" t="s">
        <v>689</v>
      </c>
      <c r="F2" s="23" t="s">
        <v>26</v>
      </c>
      <c r="G2" s="23" t="s">
        <v>334</v>
      </c>
      <c r="H2" s="23" t="s">
        <v>679</v>
      </c>
      <c r="I2" s="3" t="s">
        <v>680</v>
      </c>
      <c r="J2" s="55" t="s">
        <v>3</v>
      </c>
      <c r="K2" s="73" t="str">
        <f>HYPERLINK("mailto:"&amp;VLOOKUP(L2,'CONCAT Codes'!$A$14:$G$26,5,FALSE)&amp;"?subject="&amp;_xlfn.CONCAT(C2," - APPLICANT for ",A2)&amp;"&amp;cc="&amp;'CONCAT Codes'!$A$32&amp;"&amp;body="&amp;D2&amp;"%0A%0APlease see my resume and bio for the above tour.","Click HERE to apply")</f>
        <v>Click HERE to apply</v>
      </c>
      <c r="L2" s="56" t="s">
        <v>245</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Assistant Director for Civil Works 26-6209 &lt;/span&gt;&lt;/strong&gt;&lt;/h3&gt;
   &lt;/td&gt;
   &lt;td&gt;
   &lt;h4 style="text-align: right;"&gt;&lt;span style="color:#ffffff;"&gt; Army or Air Force: O4:O5&lt;/span&gt;&lt;/h4&gt;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Washington, DC&lt;br /&gt;
&lt;strong&gt;Agency:&lt;/strong&gt; Corps of Engineers&lt;strong&gt; Activity:&lt;/strong&gt; USACE - Headquarters&lt;br /&gt;
&lt;strong&gt;Service:&lt;/strong&gt; Army or Air Force&lt;strong&gt; Desired Grade:&lt;/strong&gt; O4:O5&lt;br /&gt;
&lt;br /&gt;
&lt;strong&gt;Tour Description:&lt;/strong&gt; 26-6209, Length 1 Year:
The Assistant Director for Civil Works at Headquarters, U.S. Army Corps of Engineers (USACE), operates within a directorate comprising 194 employees under the command of a Major General (O-8). The incumbent supports the Executive Director by providing expert advice and assistance in the management and oversight of a $7+ billion annual Civil Works program. This national program encompasses infrastructure development, navigation, flood risk management, environmental restoration, hydropower, regulatory activities, water supply, emergency management, recreation, and interagency coordination. It supports nine USACE divisions, over 170 field offices, and more than 22,000 personnel who deliver vital water resources and infrastructure projects across the United States. The Assistant Director serves as the Directorate’s principal staff action control officer, coordinating and managing daily operations, tasking processes, and high-level correspondence to ensure timely and accurate execution of organizational priorities. The position requires sustained engagement with State and Federal elected and appointed officials, as well as interaction with a wide range of external stakeholders, including public and private organizations and individual citizens, to advance USACE’s Civil Works mission. Additionally, the Assistant Director synchronizes civil works actions with USACE staff and serves as the conference coordinator and internal synchronizer, ensuring effective planning, communication, and alignment across all Civil Works program activities and initiatives.</v>
      </c>
      <c r="R2" s="25" t="str">
        <f>_xlfn.CONCAT('CONCAT Codes'!$A$10,VLOOKUP(L2,'CONCAT Codes'!$A$14:$G$26,5,FALSE),'CONCAT Codes'!$B$10,'Tours Added'!A2," ",C2," ",D2," ",'CONCAT Codes'!$C$10,VLOOKUP(L2,'CONCAT Codes'!$A$14:$G$253,7,FALSE),'CONCAT Codes'!$D$10,VLOOKUP(L2,'CONCAT Codes'!$A$14:$G$26,6,FALSE))</f>
        <v>&lt;br /&gt; &lt;br /&gt; &lt;strong&gt;To apply, contact: &lt;a href="mailto:tabitha.n.ruckman.mil@mail.mil?subject=Tour 26-6209 USACE - Headquarters Assistant Director for Civil Works &amp;amp;cc=dfas.indianapolis-in.zh.mbx.pfi@mail.mil&amp;amp;body=Please find my resume and bio attached for consideration."&gt;SFC Tabitha Ruckman&lt;/a&gt;&lt;/strong&gt; - 463-298-4378</v>
      </c>
    </row>
    <row r="3" spans="1:18" ht="140.5" customHeight="1">
      <c r="A3" s="1" t="s">
        <v>681</v>
      </c>
      <c r="B3" s="23" t="s">
        <v>42</v>
      </c>
      <c r="C3" s="23" t="s">
        <v>682</v>
      </c>
      <c r="D3" s="15" t="s">
        <v>683</v>
      </c>
      <c r="E3" s="24" t="s">
        <v>694</v>
      </c>
      <c r="F3" s="23" t="s">
        <v>26</v>
      </c>
      <c r="G3" s="23" t="s">
        <v>40</v>
      </c>
      <c r="H3" s="23" t="s">
        <v>162</v>
      </c>
      <c r="I3" s="3" t="s">
        <v>538</v>
      </c>
      <c r="J3" s="55" t="s">
        <v>3</v>
      </c>
      <c r="K3" s="73" t="str">
        <f>HYPERLINK("mailto:"&amp;VLOOKUP(L3,'CONCAT Codes'!$A$14:$G$26,5,FALSE)&amp;"?subject="&amp;_xlfn.CONCAT(C3," - APPLICANT for ",A3)&amp;"&amp;cc="&amp;'CONCAT Codes'!$A$32&amp;"&amp;body="&amp;D3&amp;"%0A%0APlease see my resume and bio for the above tour.","Click HERE to apply")</f>
        <v>Click HERE to apply</v>
      </c>
      <c r="L3" s="56" t="s">
        <v>56</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Legislative Affairs Officer 26-6215 &lt;/span&gt;&lt;/strong&gt;&lt;/h3&gt;
   &lt;/td&gt;
   &lt;td&gt;
   &lt;h4 style="text-align: right;"&gt;&lt;span style="color:#ffffff;"&gt; Army or Air Force: O3:O4&lt;/span&gt;&lt;/h4&gt;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Multiple, MD, PA, VA&lt;br /&gt;
&lt;strong&gt;Agency:&lt;/strong&gt; Defense Counterintelligence &amp; Security Agency&lt;strong&gt; Activity:&lt;/strong&gt; DCSA - OCCA&lt;br /&gt;
&lt;strong&gt;Service:&lt;/strong&gt; Army or Air Force&lt;strong&gt; Desired Grade:&lt;/strong&gt; O3:O4&lt;br /&gt;
&lt;br /&gt;
&lt;strong&gt;Tour Description:&lt;/strong&gt; 26-6215, Length 1 Year: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The position is within the Office of Communications and Congressional Affairs (OCCA), whose mission is the delivery of accurate and timely information about DCSA, its mission, goals, and activities to the public, media, and Congress. The incumbent will serve in a public affairs capacity under the Congressional Affairs team as a Legislative Affairs Officer.   
Role Description: The Legislative Affairs Officer will be responsible for planning, executing, and supporting the agency's legislative affairs. The incumbent will represent DCSA's mission and priorities to the U.S. Congress and other key stakeholders. This role requires a strong understanding of the legislative process and the ability to operate effectively in a dynamic, high-stakes environment.
Duties and Responsibilities:
Legislative Advocacy - Serves as an advocate for DCSA's legislative agenda on Capitol Hill. Builds and maintains strong working relationships with Members of Congress, their staff, and committee professionals to advance agency priorities and improve awareness of the DCSA mission.
Strategic Communication - Prepares the DCSA Director and other senior leaders for congressional engagements by developing and editing testimony, briefing materials, talking points, and responses to congressionally directed actions. Ensures all products are coordinated with OUSD(I&amp;S) and OUSD(LA) as required.
Policy Analysis - Performs and presents technical analysis of complex legislative and regulatory matters. Tracks legislation of interest as it moves through Congress and provides routine updates and strategic recommendations to agency leadership.
Reporting &amp; Engagement: Attends, participates in, and reports on congressional hearings. Keeps Members of Congress and their staffs informed on issues of interest and serves as a key resource for information regarding DCSA activities.
Leadership: Functions as a key member of the Congressional Affairs team and supervises subordinate military personnel as assigned.
Equivalent civilian experience will be considered for this position.  PCS is authorized for this position.
Qualifications:  TS/SCI clearance preferred for this position. Minimum clearance TS with eligibility for upgrade to TS/SCI required.</v>
      </c>
      <c r="R3" s="25" t="str">
        <f>_xlfn.CONCAT('CONCAT Codes'!$A$10,VLOOKUP(L3,'CONCAT Codes'!$A$14:$G$26,5,FALSE),'CONCAT Codes'!$B$10,'Tours Added'!A3," ",C3," ",D3," ",'CONCAT Codes'!$C$10,VLOOKUP(L3,'CONCAT Codes'!$A$14:$G$253,7,FALSE),'CONCAT Codes'!$D$10,VLOOKUP(L3,'CONCAT Codes'!$A$14:$G$26,6,FALSE))</f>
        <v>&lt;br /&gt; &lt;br /&gt; &lt;strong&gt;To apply, contact: &lt;a href="mailto:leanne.felvus-webb.mil@mail.mil?subject=Tour 26-6215 DCSA - OCCA Legislative Affairs Officer &amp;amp;cc=dfas.indianapolis-in.zh.mbx.pfi@mail.mil&amp;amp;body=Please find my resume and bio attached for consideration."&gt;SFC Leanne Felvus-Webb&lt;/a&gt;&lt;/strong&gt; - 614-397-3226</v>
      </c>
    </row>
    <row r="4" spans="1:18" ht="142.4" customHeight="1">
      <c r="A4" s="1" t="s">
        <v>684</v>
      </c>
      <c r="B4" s="23" t="s">
        <v>37</v>
      </c>
      <c r="C4" s="23" t="s">
        <v>685</v>
      </c>
      <c r="D4" s="15" t="s">
        <v>315</v>
      </c>
      <c r="E4" s="24" t="s">
        <v>693</v>
      </c>
      <c r="F4" s="23" t="s">
        <v>1</v>
      </c>
      <c r="G4" s="23" t="s">
        <v>695</v>
      </c>
      <c r="H4" s="23" t="s">
        <v>686</v>
      </c>
      <c r="I4" s="3" t="s">
        <v>7</v>
      </c>
      <c r="J4" s="55" t="s">
        <v>3</v>
      </c>
      <c r="K4" s="73" t="str">
        <f>HYPERLINK("mailto:"&amp;VLOOKUP(L4,'CONCAT Codes'!$A$14:$G$26,5,FALSE)&amp;"?subject="&amp;_xlfn.CONCAT(C4," - APPLICANT for ",A4)&amp;"&amp;cc="&amp;'CONCAT Codes'!$A$32&amp;"&amp;body="&amp;D4&amp;"%0A%0APlease see my resume and bio for the above tour.","Click HERE to apply")</f>
        <v>Click HERE to apply</v>
      </c>
      <c r="L4" s="56" t="s">
        <v>245</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Project Manager 26-6219 &lt;/span&gt;&lt;/strong&gt;&lt;/h3&gt;
   &lt;/td&gt;
   &lt;td&gt;
   &lt;h4 style="text-align: right;"&gt;&lt;span style="color:#ffffff;"&gt; Army: O2:O3&lt;/span&gt;&lt;/h4&gt;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Sacramento, CA&lt;br /&gt;
&lt;strong&gt;Agency:&lt;/strong&gt; Corps of Engineers&lt;strong&gt; Activity:&lt;/strong&gt; USACE - Sacramento District (SPK)&lt;br /&gt;
&lt;strong&gt;Service:&lt;/strong&gt; Army&lt;strong&gt; Desired Grade:&lt;/strong&gt; O2:O3&lt;br /&gt;
&lt;br /&gt;
&lt;strong&gt;Tour Description:&lt;/strong&gt; 26-6219,Tour length; 1 year
Hiring two applicants for various locations within USACE's Sacramento District. Locations including Concord, Sacramento, Stockton, and Folsom.  
Hiring two candidates as Project Managers for the Interagency and International Support section, Non-Department of Veteran Affairs. Responsible for coordinating and leveraging the project delivery team (PDT) consisting of 10 branches/offices for successful delivery of $30 million worth of construction in current and future programming over nine buildings on two sites and one semi-passive water treatment plant for an EPA superfund site. Conducts upwards reporting to Sacramento District Leadership and South Pacific Division Program Management in accordance with governance requirements laid out in the Enterprise Program Management Plan (EPgMP). Acts as subject matter expert for all project matters to the Executive Leadership Team (ELT). Directly coordinates with up to 10 inter-agency partners to ensure a positive partnership at the project level and ensure communication styles meet the acceptance levels of each individual partner.
Hiring one candidate to support the Military Ocean Terminal Concord (MOTCO) managing active construction projects valued at $62M to support MOTCO and SDDC's mission for success of its national strategic defense mission and will be the lead MILCON PM forward.
Qualifications: 12A MOS or equivalent civilian experience and education
To apply for this position, please email your military bio, soldier talent profile, three evaluations, and your resume to SFC Tabitha Ruckman at tabitha.n.ruckman.mil@mail.mil.</v>
      </c>
      <c r="R4" s="25" t="str">
        <f>_xlfn.CONCAT('CONCAT Codes'!$A$10,VLOOKUP(L4,'CONCAT Codes'!$A$14:$G$26,5,FALSE),'CONCAT Codes'!$B$10,'Tours Added'!A4," ",C4," ",D4," ",'CONCAT Codes'!$C$10,VLOOKUP(L4,'CONCAT Codes'!$A$14:$G$253,7,FALSE),'CONCAT Codes'!$D$10,VLOOKUP(L4,'CONCAT Codes'!$A$14:$G$26,6,FALSE))</f>
        <v>&lt;br /&gt; &lt;br /&gt; &lt;strong&gt;To apply, contact: &lt;a href="mailto:tabitha.n.ruckman.mil@mail.mil?subject=Tour 26-6219 USACE - Sacramento District (SPK) Project Manager &amp;amp;cc=dfas.indianapolis-in.zh.mbx.pfi@mail.mil&amp;amp;body=Please find my resume and bio attached for consideration."&gt;SFC Tabitha Ruckman&lt;/a&gt;&lt;/strong&gt; - 463-298-4378</v>
      </c>
    </row>
    <row r="5" spans="1:18" ht="90.65" customHeight="1">
      <c r="A5" s="1" t="s">
        <v>687</v>
      </c>
      <c r="B5" s="23" t="s">
        <v>164</v>
      </c>
      <c r="C5" s="23" t="s">
        <v>165</v>
      </c>
      <c r="D5" s="15" t="s">
        <v>688</v>
      </c>
      <c r="E5" s="24" t="s">
        <v>692</v>
      </c>
      <c r="F5" s="23" t="s">
        <v>16</v>
      </c>
      <c r="G5" s="23" t="s">
        <v>40</v>
      </c>
      <c r="H5" s="23" t="s">
        <v>167</v>
      </c>
      <c r="I5" s="3" t="s">
        <v>15</v>
      </c>
      <c r="J5" s="55" t="s">
        <v>3</v>
      </c>
      <c r="K5" s="73" t="str">
        <f>HYPERLINK("mailto:"&amp;VLOOKUP(L5,'CONCAT Codes'!$A$14:$G$26,5,FALSE)&amp;"?subject="&amp;_xlfn.CONCAT(C5," - APPLICANT for ",A5)&amp;"&amp;cc="&amp;'CONCAT Codes'!$A$32&amp;"&amp;body="&amp;D5&amp;"%0A%0APlease see my resume and bio for the above tour.","Click HERE to apply")</f>
        <v>Click HERE to apply</v>
      </c>
      <c r="L5" s="56" t="s">
        <v>72</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FMS Contract Specialist 26-6221 &lt;/span&gt;&lt;/strong&gt;&lt;/h3&gt;
   &lt;/td&gt;
   &lt;td&gt;
   &lt;h4 style="text-align: right;"&gt;&lt;span style="color:#ffffff;"&gt; Air Force: O3:O4&lt;/span&gt;&lt;/h4&gt;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Arlington, VA&lt;br /&gt;
&lt;strong&gt;Agency:&lt;/strong&gt; OUSD - Acquisition &amp; Sustainment&lt;strong&gt; Activity:&lt;/strong&gt; F35 Joint Program Office&lt;br /&gt;
&lt;strong&gt;Service:&lt;/strong&gt; Air Force&lt;strong&gt; Desired Grade:&lt;/strong&gt; O3:O4&lt;br /&gt;
&lt;br /&gt;
&lt;strong&gt;Tour Description:&lt;/strong&gt; 26-6221, Length 1 year:
Performs duties as contract specialist on the F-35 Joint Program Office supporting Foreign Military Sales. The contract specialist will have regular interactions with international partners and foreign military sales customers. Contract actions range from administrative contract actions to $100M+ sole source negotiations. The specialist will develop pre and post award contract documents with the direction of the FMS Lead Contracting Officer. The candidates should have some sole source experience and knowledge of cost and price analysis. FMS experience is desired but not required.
Qualifications:  Candidate must possess BS or BA degree. Understanding of qualitative and quantitative analytical and evaluative methods. Applicant must possess and maintain a Secret security clearance.</v>
      </c>
      <c r="R5" s="25" t="str">
        <f>_xlfn.CONCAT('CONCAT Codes'!$A$10,VLOOKUP(L5,'CONCAT Codes'!$A$14:$G$26,5,FALSE),'CONCAT Codes'!$B$10,'Tours Added'!A5," ",C5," ",D5," ",'CONCAT Codes'!$C$10,VLOOKUP(L5,'CONCAT Codes'!$A$14:$G$253,7,FALSE),'CONCAT Codes'!$D$10,VLOOKUP(L5,'CONCAT Codes'!$A$14:$G$26,6,FALSE))</f>
        <v>&lt;br /&gt; &lt;br /&gt; &lt;strong&gt;To apply, contact: &lt;a href="mailto:tania.a.cousineau.mil@mail.mil?subject=Tour 26-6221 F35 Joint Program Office FMS Contract Specialist &amp;amp;cc=dfas.indianapolis-in.zh.mbx.pfi@mail.mil&amp;amp;body=Please find my resume and bio attached for consideration."&gt;SMSgt Tania 'TC' Cousineau&lt;/a&gt;&lt;/strong&gt; - 317-270-2066</v>
      </c>
    </row>
    <row r="6" spans="1:18" ht="165.65" customHeight="1">
      <c r="A6" s="1"/>
      <c r="B6" s="23"/>
      <c r="C6" s="23"/>
      <c r="D6" s="15"/>
      <c r="E6" s="24"/>
      <c r="F6" s="23"/>
      <c r="G6" s="23"/>
      <c r="H6" s="23"/>
      <c r="I6" s="3"/>
      <c r="J6" s="55"/>
      <c r="K6" s="73"/>
      <c r="L6" s="56"/>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6" s="26" t="str">
        <f>CONCATENATE('CONCAT Codes'!$A$6,'CONCAT Codes'!$B$6,'Tours Added'!H6,", ",'Tours Added'!I6,'CONCAT Codes'!C$6,B6,'CONCAT Codes'!$D$6,C6,'CONCAT Codes'!$E$6,F6,'CONCAT Codes'!$F$6,G6,'CONCAT Codes'!$G$6,'Tours Added'!E6)</f>
        <v xml:space="preserve">&lt;strong&gt; Location:&lt;/strong&gt; , &lt;br /&gt;
&lt;strong&gt;Agency:&lt;/strong&gt; &lt;strong&gt; Activity:&lt;/strong&gt; &lt;br /&gt;
&lt;strong&gt;Service:&lt;/strong&gt; &lt;strong&gt; Desired Grade:&lt;/strong&gt; &lt;br /&gt;
&lt;br /&gt;
&lt;strong&gt;Tour Description:&lt;/strong&gt; </v>
      </c>
      <c r="R6" s="25" t="e">
        <f>_xlfn.CONCAT('CONCAT Codes'!$A$10,VLOOKUP(L6,'CONCAT Codes'!$A$14:$G$26,5,FALSE),'CONCAT Codes'!$B$10,'Tours Added'!A6," ",C6," ",D6," ",'CONCAT Codes'!$C$10,VLOOKUP(L6,'CONCAT Codes'!$A$14:$G$253,7,FALSE),'CONCAT Codes'!$D$10,VLOOKUP(L6,'CONCAT Codes'!$A$14:$G$26,6,FALSE))</f>
        <v>#N/A</v>
      </c>
    </row>
    <row r="7" spans="1:18" ht="165.65" customHeight="1">
      <c r="A7" s="1"/>
      <c r="B7" s="23"/>
      <c r="C7" s="23"/>
      <c r="D7" s="15"/>
      <c r="E7" s="24"/>
      <c r="F7" s="23"/>
      <c r="G7" s="23"/>
      <c r="H7" s="23"/>
      <c r="I7" s="3"/>
      <c r="J7" s="55"/>
      <c r="K7" s="73"/>
      <c r="L7" s="56"/>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7" s="26" t="str">
        <f>CONCATENATE('CONCAT Codes'!$A$6,'CONCAT Codes'!$B$6,'Tours Added'!H7,", ",'Tours Added'!I7,'CONCAT Codes'!C$6,B7,'CONCAT Codes'!$D$6,C7,'CONCAT Codes'!$E$6,F7,'CONCAT Codes'!$F$6,G7,'CONCAT Codes'!$G$6,'Tours Added'!E7)</f>
        <v xml:space="preserve">&lt;strong&gt; Location:&lt;/strong&gt; , &lt;br /&gt;
&lt;strong&gt;Agency:&lt;/strong&gt; &lt;strong&gt; Activity:&lt;/strong&gt; &lt;br /&gt;
&lt;strong&gt;Service:&lt;/strong&gt; &lt;strong&gt; Desired Grade:&lt;/strong&gt; &lt;br /&gt;
&lt;br /&gt;
&lt;strong&gt;Tour Description:&lt;/strong&gt; </v>
      </c>
      <c r="R7" s="25" t="e">
        <f>_xlfn.CONCAT('CONCAT Codes'!$A$10,VLOOKUP(L7,'CONCAT Codes'!$A$14:$G$26,5,FALSE),'CONCAT Codes'!$B$10,'Tours Added'!A7," ",C7," ",D7," ",'CONCAT Codes'!$C$10,VLOOKUP(L7,'CONCAT Codes'!$A$14:$G$253,7,FALSE),'CONCAT Codes'!$D$10,VLOOKUP(L7,'CONCAT Codes'!$A$14:$G$26,6,FALSE))</f>
        <v>#N/A</v>
      </c>
    </row>
    <row r="8" spans="1:18" ht="165.65" customHeight="1">
      <c r="A8" s="1"/>
      <c r="B8" s="23"/>
      <c r="C8" s="23"/>
      <c r="D8" s="15"/>
      <c r="E8" s="24"/>
      <c r="F8" s="23"/>
      <c r="G8" s="23"/>
      <c r="H8" s="23"/>
      <c r="I8" s="3"/>
      <c r="J8" s="55"/>
      <c r="K8" s="73"/>
      <c r="L8" s="56"/>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65" customHeight="1">
      <c r="A9" s="1"/>
      <c r="B9" s="23"/>
      <c r="C9" s="23"/>
      <c r="D9" s="15"/>
      <c r="E9" s="24"/>
      <c r="F9" s="23"/>
      <c r="G9" s="23"/>
      <c r="H9" s="23"/>
      <c r="I9" s="3"/>
      <c r="J9" s="55"/>
      <c r="K9" s="73"/>
      <c r="L9" s="56"/>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5" customHeight="1">
      <c r="A10" s="1"/>
      <c r="B10" s="23"/>
      <c r="C10" s="23"/>
      <c r="D10" s="15"/>
      <c r="E10" s="24"/>
      <c r="F10" s="23"/>
      <c r="G10" s="23"/>
      <c r="H10" s="23"/>
      <c r="I10" s="3"/>
      <c r="J10" s="55"/>
      <c r="K10" s="73"/>
      <c r="L10" s="56"/>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5" customHeight="1">
      <c r="A11" s="1"/>
      <c r="B11" s="23"/>
      <c r="C11" s="23"/>
      <c r="D11" s="15"/>
      <c r="E11" s="24"/>
      <c r="F11" s="23"/>
      <c r="G11" s="23"/>
      <c r="H11" s="23"/>
      <c r="I11" s="3"/>
      <c r="J11" s="55"/>
      <c r="K11" s="73"/>
      <c r="L11" s="56"/>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5" customHeight="1">
      <c r="A12" s="1"/>
      <c r="B12" s="23"/>
      <c r="C12" s="23"/>
      <c r="D12" s="15"/>
      <c r="E12" s="24"/>
      <c r="F12" s="23"/>
      <c r="G12" s="23"/>
      <c r="H12" s="23"/>
      <c r="I12" s="3"/>
      <c r="J12" s="55"/>
      <c r="K12" s="73"/>
      <c r="L12" s="56"/>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5" customHeight="1">
      <c r="A13" s="1"/>
      <c r="B13" s="23"/>
      <c r="C13" s="23"/>
      <c r="D13" s="15"/>
      <c r="E13" s="24"/>
      <c r="F13" s="23"/>
      <c r="G13" s="23"/>
      <c r="H13" s="23"/>
      <c r="I13" s="3"/>
      <c r="J13" s="55"/>
      <c r="K13" s="73"/>
      <c r="L13" s="56"/>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5" customHeight="1">
      <c r="A14" s="1"/>
      <c r="B14" s="23"/>
      <c r="C14" s="23"/>
      <c r="D14" s="15"/>
      <c r="E14" s="24"/>
      <c r="F14" s="23"/>
      <c r="G14" s="23"/>
      <c r="H14" s="23"/>
      <c r="I14" s="3"/>
      <c r="J14" s="55"/>
      <c r="K14" s="73"/>
      <c r="L14" s="56"/>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5" customHeight="1">
      <c r="A15" s="1"/>
      <c r="B15" s="23"/>
      <c r="C15" s="23"/>
      <c r="D15" s="15"/>
      <c r="E15" s="24"/>
      <c r="F15" s="23"/>
      <c r="G15" s="23"/>
      <c r="H15" s="23"/>
      <c r="I15" s="3"/>
      <c r="J15" s="55"/>
      <c r="K15" s="73"/>
      <c r="L15" s="56"/>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5" customHeight="1">
      <c r="A16" s="1"/>
      <c r="B16" s="23"/>
      <c r="C16" s="23"/>
      <c r="D16" s="15"/>
      <c r="E16" s="24"/>
      <c r="F16" s="23"/>
      <c r="G16" s="23"/>
      <c r="H16" s="23"/>
      <c r="I16" s="3"/>
      <c r="J16" s="55"/>
      <c r="K16" s="73"/>
      <c r="L16" s="56"/>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5" customHeight="1">
      <c r="A17" s="1"/>
      <c r="B17" s="23"/>
      <c r="C17" s="23"/>
      <c r="D17" s="15"/>
      <c r="E17" s="24"/>
      <c r="F17" s="23"/>
      <c r="G17" s="23"/>
      <c r="H17" s="23"/>
      <c r="I17" s="3"/>
      <c r="J17" s="55"/>
      <c r="K17" s="73"/>
      <c r="L17" s="56"/>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5" customHeight="1">
      <c r="A18" s="1"/>
      <c r="B18" s="23"/>
      <c r="C18" s="23"/>
      <c r="D18" s="15"/>
      <c r="E18" s="24"/>
      <c r="F18" s="23"/>
      <c r="G18" s="23"/>
      <c r="H18" s="23"/>
      <c r="I18" s="3"/>
      <c r="J18" s="55"/>
      <c r="K18" s="73"/>
      <c r="L18" s="56"/>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15"/>
      <c r="E19" s="24"/>
      <c r="F19" s="23"/>
      <c r="G19" s="23"/>
      <c r="H19" s="23"/>
      <c r="I19" s="3"/>
      <c r="J19" s="55"/>
      <c r="K19" s="73"/>
      <c r="L19" s="56"/>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15"/>
      <c r="E20" s="24"/>
      <c r="F20" s="23"/>
      <c r="G20" s="23"/>
      <c r="H20" s="23"/>
      <c r="I20" s="3"/>
      <c r="J20" s="55"/>
      <c r="K20" s="73"/>
      <c r="L20" s="56"/>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15"/>
      <c r="E21" s="24"/>
      <c r="F21" s="23"/>
      <c r="G21" s="23"/>
      <c r="H21" s="23"/>
      <c r="I21" s="3"/>
      <c r="J21" s="55"/>
      <c r="K21" s="73"/>
      <c r="L21" s="56"/>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15"/>
      <c r="E22" s="24"/>
      <c r="F22" s="23"/>
      <c r="G22" s="23"/>
      <c r="H22" s="23"/>
      <c r="I22" s="3"/>
      <c r="J22" s="61"/>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15"/>
      <c r="E23" s="24"/>
      <c r="F23" s="23"/>
      <c r="G23" s="23"/>
      <c r="H23" s="23"/>
      <c r="I23" s="3"/>
      <c r="J23" s="61"/>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15"/>
      <c r="E24" s="24"/>
      <c r="F24" s="23"/>
      <c r="G24" s="23"/>
      <c r="H24" s="23"/>
      <c r="I24" s="3"/>
      <c r="J24" s="61"/>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15"/>
      <c r="E25" s="24"/>
      <c r="F25" s="23"/>
      <c r="G25" s="23"/>
      <c r="H25" s="23"/>
      <c r="I25" s="3"/>
      <c r="J25" s="61"/>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1" priority="194"/>
  </conditionalFormatting>
  <conditionalFormatting sqref="A2:A5">
    <cfRule type="duplicateValues" dxfId="10" priority="1"/>
  </conditionalFormatting>
  <conditionalFormatting sqref="A6">
    <cfRule type="duplicateValues" dxfId="9" priority="3"/>
  </conditionalFormatting>
  <conditionalFormatting sqref="A7:A21">
    <cfRule type="duplicateValues" dxfId="8" priority="6"/>
  </conditionalFormatting>
  <conditionalFormatting sqref="A22:A25">
    <cfRule type="duplicateValues" dxfId="7" priority="100"/>
  </conditionalFormatting>
  <conditionalFormatting sqref="A26:A1048576 A1">
    <cfRule type="duplicateValues" dxfId="6" priority="240"/>
  </conditionalFormatting>
  <conditionalFormatting sqref="K2:K21">
    <cfRule type="containsText" dxfId="5"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3"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113" t="s">
        <v>76</v>
      </c>
      <c r="B1" s="113"/>
      <c r="C1" s="113"/>
    </row>
    <row r="2" spans="1:12" s="34" customFormat="1" ht="145">
      <c r="A2" s="33" t="s">
        <v>75</v>
      </c>
      <c r="B2" s="33" t="s">
        <v>74</v>
      </c>
      <c r="C2" s="33" t="s">
        <v>73</v>
      </c>
    </row>
    <row r="5" spans="1:12" s="29" customFormat="1">
      <c r="A5" s="28" t="s">
        <v>78</v>
      </c>
    </row>
    <row r="6" spans="1:12" s="39" customFormat="1" ht="70">
      <c r="A6" s="35"/>
      <c r="B6" s="35" t="s">
        <v>148</v>
      </c>
      <c r="C6" s="36" t="s">
        <v>80</v>
      </c>
      <c r="D6" s="35" t="s">
        <v>79</v>
      </c>
      <c r="E6" s="36" t="s">
        <v>81</v>
      </c>
      <c r="F6" s="35" t="s">
        <v>82</v>
      </c>
      <c r="G6" s="36" t="s">
        <v>83</v>
      </c>
      <c r="H6" s="36" t="s">
        <v>84</v>
      </c>
      <c r="I6" s="36" t="s">
        <v>85</v>
      </c>
      <c r="J6" s="35" t="s">
        <v>87</v>
      </c>
      <c r="K6" s="37" t="s">
        <v>88</v>
      </c>
      <c r="L6" s="38" t="s">
        <v>89</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136</v>
      </c>
    </row>
    <row r="10" spans="1:12" ht="101.5">
      <c r="A10" t="s">
        <v>154</v>
      </c>
      <c r="B10" t="s">
        <v>87</v>
      </c>
      <c r="C10" s="40" t="s">
        <v>88</v>
      </c>
      <c r="D10" t="s">
        <v>89</v>
      </c>
    </row>
    <row r="12" spans="1:12" s="29" customFormat="1">
      <c r="A12" s="28" t="s">
        <v>86</v>
      </c>
    </row>
    <row r="13" spans="1:12" s="42" customFormat="1">
      <c r="A13" s="43" t="s">
        <v>139</v>
      </c>
      <c r="B13" s="41" t="s">
        <v>98</v>
      </c>
      <c r="C13" s="41" t="s">
        <v>99</v>
      </c>
      <c r="D13" s="41" t="s">
        <v>100</v>
      </c>
      <c r="E13" s="41" t="s">
        <v>134</v>
      </c>
      <c r="F13" s="41" t="s">
        <v>135</v>
      </c>
      <c r="G13" s="43" t="s">
        <v>147</v>
      </c>
    </row>
    <row r="14" spans="1:12">
      <c r="A14" t="s">
        <v>53</v>
      </c>
      <c r="B14" t="s">
        <v>101</v>
      </c>
      <c r="C14" t="s">
        <v>102</v>
      </c>
      <c r="D14" t="s">
        <v>103</v>
      </c>
      <c r="E14" t="s">
        <v>104</v>
      </c>
      <c r="F14" t="s">
        <v>93</v>
      </c>
      <c r="G14" s="40" t="s">
        <v>141</v>
      </c>
      <c r="H14" s="42"/>
    </row>
    <row r="15" spans="1:12">
      <c r="A15" t="s">
        <v>72</v>
      </c>
      <c r="B15" t="s">
        <v>105</v>
      </c>
      <c r="C15" t="s">
        <v>106</v>
      </c>
      <c r="D15" t="s">
        <v>107</v>
      </c>
      <c r="E15" t="s">
        <v>108</v>
      </c>
      <c r="F15" t="s">
        <v>91</v>
      </c>
      <c r="G15" s="40" t="s">
        <v>142</v>
      </c>
    </row>
    <row r="16" spans="1:12">
      <c r="A16" t="s">
        <v>52</v>
      </c>
      <c r="B16" t="s">
        <v>109</v>
      </c>
      <c r="C16" t="s">
        <v>110</v>
      </c>
      <c r="D16" t="s">
        <v>111</v>
      </c>
      <c r="E16" t="s">
        <v>112</v>
      </c>
      <c r="F16" t="s">
        <v>96</v>
      </c>
      <c r="G16" s="40" t="s">
        <v>143</v>
      </c>
    </row>
    <row r="17" spans="1:7">
      <c r="A17" t="s">
        <v>56</v>
      </c>
      <c r="B17" t="s">
        <v>113</v>
      </c>
      <c r="C17" t="s">
        <v>114</v>
      </c>
      <c r="D17" t="s">
        <v>115</v>
      </c>
      <c r="E17" t="s">
        <v>345</v>
      </c>
      <c r="F17" t="s">
        <v>95</v>
      </c>
      <c r="G17" t="s">
        <v>137</v>
      </c>
    </row>
    <row r="18" spans="1:7">
      <c r="A18" t="s">
        <v>55</v>
      </c>
      <c r="B18" t="s">
        <v>113</v>
      </c>
      <c r="C18" t="s">
        <v>116</v>
      </c>
      <c r="D18" t="s">
        <v>117</v>
      </c>
      <c r="E18" t="s">
        <v>118</v>
      </c>
      <c r="F18" t="s">
        <v>92</v>
      </c>
      <c r="G18" s="40" t="s">
        <v>144</v>
      </c>
    </row>
    <row r="19" spans="1:7">
      <c r="A19" t="s">
        <v>140</v>
      </c>
      <c r="B19" t="s">
        <v>119</v>
      </c>
      <c r="C19" t="s">
        <v>120</v>
      </c>
      <c r="D19" t="s">
        <v>121</v>
      </c>
      <c r="E19" t="s">
        <v>122</v>
      </c>
      <c r="F19" t="s">
        <v>123</v>
      </c>
      <c r="G19" s="40" t="s">
        <v>145</v>
      </c>
    </row>
    <row r="20" spans="1:7">
      <c r="A20" t="s">
        <v>71</v>
      </c>
      <c r="B20" t="s">
        <v>109</v>
      </c>
      <c r="C20" t="s">
        <v>124</v>
      </c>
      <c r="D20" t="s">
        <v>125</v>
      </c>
      <c r="E20" t="s">
        <v>126</v>
      </c>
      <c r="F20" t="s">
        <v>97</v>
      </c>
      <c r="G20" t="s">
        <v>138</v>
      </c>
    </row>
    <row r="21" spans="1:7">
      <c r="A21" t="s">
        <v>54</v>
      </c>
      <c r="B21" t="s">
        <v>113</v>
      </c>
      <c r="C21" t="s">
        <v>127</v>
      </c>
      <c r="D21" t="s">
        <v>128</v>
      </c>
      <c r="E21" t="s">
        <v>129</v>
      </c>
      <c r="F21" t="s">
        <v>94</v>
      </c>
      <c r="G21" s="40" t="s">
        <v>146</v>
      </c>
    </row>
    <row r="22" spans="1:7">
      <c r="A22" t="s">
        <v>51</v>
      </c>
      <c r="B22" t="s">
        <v>105</v>
      </c>
      <c r="C22" t="s">
        <v>130</v>
      </c>
      <c r="D22" t="s">
        <v>131</v>
      </c>
      <c r="E22" t="s">
        <v>132</v>
      </c>
      <c r="F22" t="s">
        <v>133</v>
      </c>
      <c r="G22" s="40" t="s">
        <v>220</v>
      </c>
    </row>
    <row r="23" spans="1:7">
      <c r="A23" t="s">
        <v>173</v>
      </c>
      <c r="B23" t="s">
        <v>174</v>
      </c>
      <c r="C23" t="s">
        <v>175</v>
      </c>
      <c r="D23" t="s">
        <v>176</v>
      </c>
      <c r="E23" t="s">
        <v>177</v>
      </c>
      <c r="F23" t="s">
        <v>179</v>
      </c>
      <c r="G23" s="40" t="s">
        <v>178</v>
      </c>
    </row>
    <row r="24" spans="1:7">
      <c r="A24" t="s">
        <v>245</v>
      </c>
      <c r="B24" t="s">
        <v>113</v>
      </c>
      <c r="C24" t="s">
        <v>254</v>
      </c>
      <c r="D24" t="s">
        <v>255</v>
      </c>
      <c r="E24" t="s">
        <v>256</v>
      </c>
      <c r="F24" t="s">
        <v>348</v>
      </c>
      <c r="G24" s="40" t="s">
        <v>257</v>
      </c>
    </row>
    <row r="25" spans="1:7">
      <c r="A25" s="74" t="s">
        <v>246</v>
      </c>
      <c r="B25" t="s">
        <v>258</v>
      </c>
      <c r="C25" t="s">
        <v>259</v>
      </c>
      <c r="D25" t="s">
        <v>260</v>
      </c>
      <c r="E25" t="s">
        <v>261</v>
      </c>
      <c r="F25" t="s">
        <v>262</v>
      </c>
      <c r="G25" s="40" t="s">
        <v>263</v>
      </c>
    </row>
    <row r="26" spans="1:7">
      <c r="A26" t="s">
        <v>318</v>
      </c>
      <c r="B26" t="s">
        <v>294</v>
      </c>
      <c r="C26" t="s">
        <v>295</v>
      </c>
      <c r="D26" t="s">
        <v>296</v>
      </c>
      <c r="E26" t="s">
        <v>298</v>
      </c>
      <c r="F26" t="s">
        <v>319</v>
      </c>
      <c r="G26" s="40" t="s">
        <v>297</v>
      </c>
    </row>
    <row r="32" spans="1:7">
      <c r="A32" t="s">
        <v>264</v>
      </c>
    </row>
    <row r="34" spans="1:1">
      <c r="A34" t="s">
        <v>275</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3"/>
  <sheetViews>
    <sheetView zoomScale="70" zoomScaleNormal="70" workbookViewId="0">
      <selection activeCell="K38" sqref="K38"/>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60" bestFit="1" customWidth="1"/>
  </cols>
  <sheetData>
    <row r="1" spans="1:13" ht="29.5" customHeight="1">
      <c r="A1" s="17" t="s">
        <v>22</v>
      </c>
      <c r="B1" s="21" t="s">
        <v>23</v>
      </c>
      <c r="C1" s="21" t="s">
        <v>24</v>
      </c>
      <c r="D1" s="18" t="s">
        <v>25</v>
      </c>
      <c r="E1" s="17" t="s">
        <v>21</v>
      </c>
      <c r="F1" s="21" t="s">
        <v>18</v>
      </c>
      <c r="G1" s="21" t="s">
        <v>19</v>
      </c>
      <c r="H1" s="21" t="s">
        <v>20</v>
      </c>
      <c r="I1" s="17" t="s">
        <v>47</v>
      </c>
      <c r="J1" s="52" t="s">
        <v>48</v>
      </c>
      <c r="K1" s="19" t="s">
        <v>27</v>
      </c>
      <c r="L1" s="54" t="s">
        <v>50</v>
      </c>
      <c r="M1" s="17" t="s">
        <v>184</v>
      </c>
    </row>
    <row r="2" spans="1:13">
      <c r="A2" s="1"/>
      <c r="B2" s="23"/>
      <c r="C2" s="23"/>
      <c r="D2" s="15"/>
      <c r="E2" s="24"/>
      <c r="F2" s="23"/>
      <c r="G2" s="23"/>
      <c r="H2" s="23"/>
      <c r="I2" s="3"/>
      <c r="J2" s="55"/>
      <c r="K2" s="73"/>
      <c r="L2" s="56"/>
      <c r="M2" s="86"/>
    </row>
    <row r="3" spans="1:13">
      <c r="A3" s="80"/>
      <c r="B3" s="81"/>
      <c r="C3" s="81"/>
      <c r="D3" s="82"/>
      <c r="E3" s="83"/>
      <c r="F3" s="81"/>
      <c r="G3" s="81"/>
      <c r="H3" s="81"/>
      <c r="I3" s="84"/>
      <c r="J3" s="85"/>
      <c r="K3" s="73"/>
      <c r="L3" s="56"/>
      <c r="M3" s="86"/>
    </row>
    <row r="4" spans="1:13">
      <c r="A4" s="1"/>
      <c r="B4" s="23"/>
      <c r="C4" s="23"/>
      <c r="D4" s="15"/>
      <c r="E4" s="24"/>
      <c r="F4" s="23"/>
      <c r="G4" s="23"/>
      <c r="H4" s="23"/>
      <c r="I4" s="3"/>
      <c r="J4" s="53"/>
      <c r="K4" s="73"/>
      <c r="L4" s="56"/>
      <c r="M4" s="86"/>
    </row>
    <row r="5" spans="1:13">
      <c r="A5" s="1"/>
      <c r="B5" s="23"/>
      <c r="C5" s="23"/>
      <c r="D5" s="15"/>
      <c r="E5" s="24"/>
      <c r="F5" s="23"/>
      <c r="G5" s="23"/>
      <c r="H5" s="23"/>
      <c r="I5" s="3"/>
      <c r="J5" s="53"/>
      <c r="K5" s="73"/>
      <c r="L5" s="56"/>
      <c r="M5" s="86"/>
    </row>
    <row r="6" spans="1:13">
      <c r="A6" s="1"/>
      <c r="B6" s="23"/>
      <c r="C6" s="23"/>
      <c r="D6" s="15"/>
      <c r="E6" s="24"/>
      <c r="F6" s="23"/>
      <c r="G6" s="23"/>
      <c r="H6" s="23"/>
      <c r="I6" s="3"/>
      <c r="J6" s="53"/>
      <c r="K6" s="73"/>
      <c r="L6" s="56"/>
      <c r="M6" s="86"/>
    </row>
    <row r="7" spans="1:13">
      <c r="A7" s="1"/>
      <c r="B7" s="23"/>
      <c r="C7" s="23"/>
      <c r="D7" s="15"/>
      <c r="E7" s="24"/>
      <c r="F7" s="23"/>
      <c r="G7" s="23"/>
      <c r="H7" s="23"/>
      <c r="I7" s="3"/>
      <c r="J7" s="53"/>
      <c r="K7" s="73"/>
      <c r="L7" s="56"/>
      <c r="M7" s="86"/>
    </row>
    <row r="8" spans="1:13">
      <c r="A8" s="1"/>
      <c r="B8" s="23"/>
      <c r="C8" s="23"/>
      <c r="D8" s="15"/>
      <c r="E8" s="24"/>
      <c r="F8" s="23"/>
      <c r="G8" s="23"/>
      <c r="H8" s="23"/>
      <c r="I8" s="3"/>
      <c r="J8" s="53"/>
      <c r="K8" s="73"/>
      <c r="L8" s="56"/>
      <c r="M8" s="86"/>
    </row>
    <row r="9" spans="1:13">
      <c r="A9" s="86"/>
      <c r="B9" s="24"/>
      <c r="C9" s="24"/>
      <c r="D9" s="86"/>
      <c r="E9" s="24"/>
      <c r="F9" s="24"/>
      <c r="G9" s="24"/>
      <c r="H9" s="24"/>
      <c r="I9" s="3"/>
      <c r="J9" s="61"/>
      <c r="K9" s="73"/>
      <c r="L9" s="56"/>
      <c r="M9" s="86"/>
    </row>
    <row r="10" spans="1:13" s="90" customFormat="1">
      <c r="A10" s="23"/>
      <c r="B10" s="23"/>
      <c r="C10" s="23"/>
      <c r="D10" s="23"/>
      <c r="E10" s="23"/>
      <c r="F10" s="23"/>
      <c r="G10" s="23"/>
      <c r="H10" s="23"/>
      <c r="I10" s="23"/>
      <c r="J10" s="23"/>
      <c r="K10" s="73"/>
      <c r="L10" s="23"/>
      <c r="M10" s="86"/>
    </row>
    <row r="11" spans="1:13" s="90" customFormat="1">
      <c r="A11" s="23"/>
      <c r="B11" s="23"/>
      <c r="C11" s="23"/>
      <c r="D11" s="23"/>
      <c r="E11" s="23"/>
      <c r="F11" s="23"/>
      <c r="G11" s="23"/>
      <c r="H11" s="23"/>
      <c r="I11" s="23"/>
      <c r="J11" s="23"/>
      <c r="K11" s="73"/>
      <c r="L11" s="23"/>
      <c r="M11" s="86"/>
    </row>
    <row r="12" spans="1:13" s="90" customFormat="1">
      <c r="A12" s="23"/>
      <c r="B12" s="23"/>
      <c r="C12" s="23"/>
      <c r="D12" s="23"/>
      <c r="E12" s="23"/>
      <c r="F12" s="23"/>
      <c r="G12" s="23"/>
      <c r="H12" s="23"/>
      <c r="I12" s="23"/>
      <c r="J12" s="23"/>
      <c r="K12" s="73"/>
      <c r="L12" s="23"/>
      <c r="M12" s="86"/>
    </row>
    <row r="13" spans="1:13" s="90" customFormat="1">
      <c r="A13" s="23"/>
      <c r="B13" s="23"/>
      <c r="C13" s="23"/>
      <c r="D13" s="23"/>
      <c r="E13" s="23"/>
      <c r="F13" s="23"/>
      <c r="G13" s="23"/>
      <c r="H13" s="23"/>
      <c r="I13" s="23"/>
      <c r="J13" s="23"/>
      <c r="K13" s="73"/>
      <c r="L13" s="23"/>
      <c r="M13" s="86"/>
    </row>
  </sheetData>
  <autoFilter ref="A1:M1" xr:uid="{D60CF029-A45F-4B09-BEA1-AAAF1A79F49F}">
    <sortState xmlns:xlrd2="http://schemas.microsoft.com/office/spreadsheetml/2017/richdata2" ref="A2:M35">
      <sortCondition ref="C1"/>
    </sortState>
  </autoFilter>
  <conditionalFormatting sqref="A1">
    <cfRule type="duplicateValues" dxfId="4" priority="55"/>
  </conditionalFormatting>
  <conditionalFormatting sqref="A2">
    <cfRule type="duplicateValues" dxfId="3" priority="2"/>
  </conditionalFormatting>
  <conditionalFormatting sqref="A3:A9">
    <cfRule type="duplicateValues" dxfId="2" priority="21"/>
  </conditionalFormatting>
  <conditionalFormatting sqref="A3:A1048576 A1">
    <cfRule type="duplicateValues" dxfId="1" priority="8"/>
  </conditionalFormatting>
  <conditionalFormatting sqref="K2:K13">
    <cfRule type="containsText" dxfId="0" priority="1"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26Mar2026</vt:lpstr>
      <vt:lpstr>Tours Closed</vt:lpstr>
      <vt:lpstr>Tours Added</vt:lpstr>
      <vt:lpstr>CONCAT Codes</vt:lpstr>
      <vt:lpstr>Tours to be Updated</vt:lpstr>
      <vt:lpstr>'ADOS Tours Updated 26Mar2026'!Print_Area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2026-03-26T12:39:20Z</dcterms:modified>
</cp:coreProperties>
</file>