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8_{A2E63306-4489-465F-89FC-87F5981F73D3}" xr6:coauthVersionLast="47" xr6:coauthVersionMax="47" xr10:uidLastSave="{00000000-0000-0000-0000-000000000000}"/>
  <bookViews>
    <workbookView xWindow="28680" yWindow="-2835" windowWidth="29040" windowHeight="15720" tabRatio="707" activeTab="1" xr2:uid="{00000000-000D-0000-FFFF-FFFF00000000}"/>
  </bookViews>
  <sheets>
    <sheet name="Instructions" sheetId="4" r:id="rId1"/>
    <sheet name="ADOS Tours Updated 5Mar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5Mar2026'!$A$1:$L$117</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5Mar2026'!$A$1:$L$1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 r="K3" i="3"/>
  <c r="K2" i="3"/>
  <c r="K120" i="1"/>
  <c r="K119" i="1"/>
  <c r="K118" i="1"/>
  <c r="K11" i="2"/>
  <c r="K10" i="2"/>
  <c r="K9" i="2"/>
  <c r="K8" i="2"/>
  <c r="K7" i="2"/>
  <c r="K6" i="2"/>
  <c r="K5" i="2"/>
  <c r="K4" i="2"/>
  <c r="K3" i="2"/>
  <c r="K2" i="2"/>
  <c r="K96" i="1"/>
  <c r="K97" i="1"/>
  <c r="K117" i="1"/>
  <c r="K116" i="1"/>
  <c r="K115" i="1"/>
  <c r="K76" i="1"/>
  <c r="K53" i="1"/>
  <c r="K114" i="1"/>
  <c r="K42" i="1"/>
  <c r="K22" i="1"/>
  <c r="K21" i="1"/>
  <c r="K20" i="1"/>
  <c r="K65" i="1"/>
  <c r="K85" i="1"/>
  <c r="K84" i="1"/>
  <c r="K54" i="1"/>
  <c r="K19" i="1"/>
  <c r="K18" i="1"/>
  <c r="K17" i="1"/>
  <c r="K16" i="1"/>
  <c r="K15" i="1"/>
  <c r="K14" i="1"/>
  <c r="K50" i="1"/>
  <c r="K64" i="1"/>
  <c r="K63" i="1"/>
  <c r="K62" i="1"/>
  <c r="K75" i="1"/>
  <c r="K74" i="1"/>
  <c r="K41" i="1"/>
  <c r="K13" i="1"/>
  <c r="K2" i="1"/>
  <c r="K44" i="1"/>
  <c r="K95" i="1"/>
  <c r="K49" i="1"/>
  <c r="K48" i="1"/>
  <c r="K47" i="1"/>
  <c r="K46" i="1"/>
  <c r="K45" i="1"/>
  <c r="K3" i="1"/>
  <c r="K94" i="1"/>
  <c r="K12" i="1"/>
  <c r="K11" i="1"/>
  <c r="K55" i="1"/>
  <c r="K113" i="1"/>
  <c r="K10" i="1" l="1"/>
  <c r="K112" i="1"/>
  <c r="K111" i="1"/>
  <c r="K29" i="1"/>
  <c r="K110" i="1"/>
  <c r="K109" i="1"/>
  <c r="K108" i="1"/>
  <c r="K107" i="1"/>
  <c r="K106" i="1"/>
  <c r="K105" i="1"/>
  <c r="K104" i="1"/>
  <c r="K103" i="1"/>
  <c r="K83" i="1"/>
  <c r="K40" i="1"/>
  <c r="K89" i="1"/>
  <c r="K88" i="1"/>
  <c r="K39" i="1"/>
  <c r="K38" i="1"/>
  <c r="K37" i="1"/>
  <c r="K36" i="1"/>
  <c r="K35" i="1"/>
  <c r="K34" i="1"/>
  <c r="K33" i="1"/>
  <c r="K32" i="1"/>
  <c r="K87" i="1"/>
  <c r="K9" i="1"/>
  <c r="K61" i="1"/>
  <c r="K26" i="1"/>
  <c r="K73" i="1"/>
  <c r="K93" i="1"/>
  <c r="K59" i="1"/>
  <c r="K57" i="1"/>
  <c r="K60" i="1"/>
  <c r="K31" i="1"/>
  <c r="K58" i="1"/>
  <c r="K56" i="1"/>
  <c r="K25" i="1"/>
  <c r="K82" i="1"/>
  <c r="K81" i="1"/>
  <c r="K80" i="1"/>
  <c r="K72" i="1"/>
  <c r="K8" i="1"/>
  <c r="K98" i="1"/>
  <c r="K30" i="1"/>
  <c r="K79" i="1"/>
  <c r="K27" i="1"/>
  <c r="K102" i="1"/>
  <c r="K4" i="1"/>
  <c r="K5" i="1"/>
  <c r="K6" i="1"/>
  <c r="K7" i="1"/>
  <c r="K23" i="1"/>
  <c r="K24" i="1"/>
  <c r="K28" i="1"/>
  <c r="K51" i="1"/>
  <c r="K52" i="1"/>
  <c r="K67" i="1"/>
  <c r="K68" i="1"/>
  <c r="K66" i="1"/>
  <c r="K69" i="1"/>
  <c r="K77" i="1"/>
  <c r="K78" i="1"/>
  <c r="K86" i="1"/>
  <c r="K91" i="1"/>
  <c r="K92" i="1"/>
  <c r="K90" i="1"/>
  <c r="K99" i="1"/>
  <c r="K100" i="1"/>
  <c r="K101" i="1"/>
  <c r="K70" i="1"/>
  <c r="K71" i="1"/>
  <c r="K43"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<sst xmlns="http://schemas.openxmlformats.org/spreadsheetml/2006/main" count="1620" uniqueCount="714">
  <si>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</si>
  <si>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</si>
  <si>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</si>
  <si>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</si>
  <si>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</si>
  <si>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</si>
  <si>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</si>
  <si>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</si>
  <si>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</si>
  <si>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</si>
  <si>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</si>
  <si>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</si>
  <si>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</si>
  <si>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</si>
  <si>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</si>
  <si>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</si>
  <si>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</si>
  <si>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</si>
  <si>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</si>
  <si>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</si>
  <si>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</si>
  <si>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</si>
  <si>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</si>
  <si>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</si>
  <si>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</si>
  <si>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</si>
  <si>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</si>
  <si>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</si>
  <si>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</si>
  <si>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</si>
  <si>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</si>
  <si>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</si>
  <si>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</si>
  <si>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</si>
  <si>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</si>
  <si>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</si>
  <si>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</si>
  <si>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</si>
  <si>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</si>
  <si>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</si>
  <si>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</si>
  <si>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</si>
  <si>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</si>
  <si>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</si>
  <si>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</si>
  <si>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</si>
  <si>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</si>
  <si>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</si>
  <si>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</si>
  <si>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</si>
  <si>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</si>
  <si>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</si>
  <si>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</si>
  <si>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</si>
  <si>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</si>
  <si>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</si>
  <si>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</si>
  <si>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</si>
  <si>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</si>
  <si>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</si>
  <si>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</si>
  <si>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</si>
  <si>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</si>
  <si>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</si>
  <si>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</si>
  <si>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</si>
  <si>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</si>
  <si>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</si>
  <si>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</si>
  <si>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</si>
  <si>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</si>
  <si>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</si>
  <si>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</si>
  <si>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</si>
  <si>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</si>
  <si>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</si>
  <si>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</si>
  <si>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</si>
  <si>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</si>
  <si>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</si>
  <si>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</si>
  <si>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</si>
  <si>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</si>
  <si>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</si>
  <si>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</si>
  <si>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</si>
  <si>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</si>
  <si>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</si>
  <si>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</si>
  <si>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</si>
  <si>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</si>
  <si>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</si>
  <si>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</si>
  <si>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</si>
  <si>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</si>
  <si>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</si>
  <si>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</si>
  <si>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</si>
  <si>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</si>
  <si>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</si>
  <si>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</si>
  <si>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</si>
  <si>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</si>
  <si>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</si>
  <si>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</si>
  <si>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</si>
  <si>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</si>
  <si>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</si>
  <si>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</si>
  <si>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</si>
  <si>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</si>
  <si>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</si>
  <si>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</si>
  <si>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</si>
  <si>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</si>
  <si>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</si>
  <si>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</si>
  <si>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</si>
  <si>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</si>
  <si>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</si>
  <si>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</si>
  <si>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</si>
  <si>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</si>
  <si>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</si>
  <si>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</si>
  <si>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</si>
  <si>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</si>
  <si>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</si>
  <si>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</si>
  <si>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</si>
  <si>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</si>
  <si>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</si>
  <si>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</si>
  <si>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</si>
  <si>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</si>
  <si>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</si>
  <si>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</si>
  <si>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</si>
  <si>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</si>
  <si>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</si>
  <si>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</si>
  <si>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</si>
  <si>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</si>
  <si>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</si>
  <si>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</si>
  <si>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</si>
  <si>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</si>
  <si>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</si>
  <si>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</si>
  <si>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</si>
  <si>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</si>
  <si>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</si>
  <si>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</si>
  <si>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</si>
  <si>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</si>
  <si>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</si>
  <si>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Scott AFB</t>
  </si>
  <si>
    <t>IL</t>
  </si>
  <si>
    <t>&lt;br /&gt; &lt;br /&gt; &lt;strong&gt;To apply, contact: &lt;a href="mailto:</t>
  </si>
  <si>
    <t>E5:E6:E7:E8</t>
  </si>
  <si>
    <t>E7</t>
  </si>
  <si>
    <t>Indianapolis</t>
  </si>
  <si>
    <t>Military Police</t>
  </si>
  <si>
    <t>E2:E3:E4:E5</t>
  </si>
  <si>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</si>
  <si>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</si>
  <si>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</si>
  <si>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</si>
  <si>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</si>
  <si>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</si>
  <si>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</si>
  <si>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</si>
  <si>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</si>
  <si>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</si>
  <si>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</si>
  <si>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</si>
  <si>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</si>
  <si>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</si>
  <si>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</si>
  <si>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</si>
  <si>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</si>
  <si>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</si>
  <si>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</si>
  <si>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</si>
  <si>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</si>
  <si>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</si>
  <si>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</si>
  <si>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</si>
  <si>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</si>
  <si>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</si>
  <si>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</si>
  <si>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</si>
  <si>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</si>
  <si>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Risk Management Internal Control</t>
  </si>
  <si>
    <t>MA</t>
  </si>
  <si>
    <t>DCSA - OCFO</t>
  </si>
  <si>
    <t>USACE - Jacksonville District (SAC)</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</si>
  <si>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</si>
  <si>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</si>
  <si>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</si>
  <si>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</si>
  <si>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t>25-6279</t>
  </si>
  <si>
    <t>DISA - SD512</t>
  </si>
  <si>
    <t>Operations Support</t>
  </si>
  <si>
    <t>Jacksonville</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</si>
  <si>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</si>
  <si>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t>25-6305</t>
  </si>
  <si>
    <t>JMC-Tooele Army Depot</t>
  </si>
  <si>
    <t>Tooele</t>
  </si>
  <si>
    <t>SD</t>
  </si>
  <si>
    <t>St Louis</t>
  </si>
  <si>
    <t>MO</t>
  </si>
  <si>
    <t>Construction Control Representative</t>
  </si>
  <si>
    <t>E6:E7:E8:W1:W2</t>
  </si>
  <si>
    <t>JMC-Crane Army Ammunition Activity</t>
  </si>
  <si>
    <t>25-6340</t>
  </si>
  <si>
    <t>Mobile Equipment Operator</t>
  </si>
  <si>
    <t>25-6346</t>
  </si>
  <si>
    <t>Ordnance Equipment Inspector</t>
  </si>
  <si>
    <t>E5:E6:E7:E8:E9</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</si>
  <si>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</si>
  <si>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</si>
  <si>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</si>
  <si>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</si>
  <si>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Administrative Support Specialist</t>
  </si>
  <si>
    <t>Boyers</t>
  </si>
  <si>
    <t>Operations Research Analyst</t>
  </si>
  <si>
    <t>25-6404</t>
  </si>
  <si>
    <t>Business Management Analyst</t>
  </si>
  <si>
    <t>E4:E5:E6:E7:E8:E9:O1:O2:O3:O4:O5:W1:W2:W3:W4:W5</t>
  </si>
  <si>
    <t>25-6405</t>
  </si>
  <si>
    <t>Explosive Handler</t>
  </si>
  <si>
    <t>25-6409</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</si>
  <si>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</si>
  <si>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</si>
  <si>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</si>
  <si>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</si>
  <si>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</si>
  <si>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</si>
  <si>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</si>
  <si>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</si>
  <si>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</si>
  <si>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</si>
  <si>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</si>
  <si>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</si>
  <si>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Contracting Specialist</t>
  </si>
  <si>
    <t>25-6448</t>
  </si>
  <si>
    <t>Allied Trade Specialist</t>
  </si>
  <si>
    <t>E2:E3:E4:E5:E6</t>
  </si>
  <si>
    <t>25-6449</t>
  </si>
  <si>
    <t>Machinist/CNC Programmer</t>
  </si>
  <si>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</si>
  <si>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</si>
  <si>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t>USTRANSCOM</t>
  </si>
  <si>
    <t>Management Analyst</t>
  </si>
  <si>
    <t>25-6466</t>
  </si>
  <si>
    <t>USACE - Louisville District (LRL)</t>
  </si>
  <si>
    <t>Supervisory Contract Specialist</t>
  </si>
  <si>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</si>
  <si>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</si>
  <si>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</si>
  <si>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</si>
  <si>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</si>
  <si>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</si>
  <si>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</si>
  <si>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</si>
  <si>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</si>
  <si>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</si>
  <si>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</si>
  <si>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</si>
  <si>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t>25-6500</t>
  </si>
  <si>
    <t>DCSA - Mid Atlantic Region</t>
  </si>
  <si>
    <t>Alexandria</t>
  </si>
  <si>
    <t>25-6501</t>
  </si>
  <si>
    <t>Integration Analyst</t>
  </si>
  <si>
    <t>25-6503</t>
  </si>
  <si>
    <t>AH-64D Maintenance Test Pilot</t>
  </si>
  <si>
    <t>W2:W3:W4</t>
  </si>
  <si>
    <t>DLA - ASOC</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</si>
  <si>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</si>
  <si>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</si>
  <si>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</si>
  <si>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</si>
  <si>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</si>
  <si>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</si>
  <si>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</si>
  <si>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</si>
  <si>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</si>
  <si>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</si>
  <si>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</si>
  <si>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</si>
  <si>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</si>
  <si>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</si>
  <si>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</si>
  <si>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</si>
  <si>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</si>
  <si>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</si>
  <si>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</si>
  <si>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</si>
  <si>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</si>
  <si>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</si>
  <si>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</si>
  <si>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</si>
  <si>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</si>
  <si>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</si>
  <si>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</si>
  <si>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</si>
  <si>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</si>
  <si>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</si>
  <si>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</si>
  <si>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</si>
  <si>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</si>
  <si>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</si>
  <si>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</si>
  <si>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25-6467</t>
  </si>
  <si>
    <t>USACE - Albuquerque District (SPA)</t>
  </si>
  <si>
    <t>Water Control Manual Technical Lead</t>
  </si>
  <si>
    <t>O1:O2:O3:W1:W2:W3:W4</t>
  </si>
  <si>
    <t>Albuquerque</t>
  </si>
  <si>
    <t>NM</t>
  </si>
  <si>
    <t>25-6496</t>
  </si>
  <si>
    <t>O3:O4:W4:W5</t>
  </si>
  <si>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</si>
  <si>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</si>
  <si>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</si>
  <si>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</si>
  <si>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</si>
  <si>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25-6583</t>
  </si>
  <si>
    <t>AH-64 Armament/Electronics/Avionics Repairer</t>
  </si>
  <si>
    <t>Houston</t>
  </si>
  <si>
    <t>25-6593</t>
  </si>
  <si>
    <t>AMD C4I Advisor</t>
  </si>
  <si>
    <t>25-6594</t>
  </si>
  <si>
    <t>AMD Signal Advisor</t>
  </si>
  <si>
    <t>25-6595</t>
  </si>
  <si>
    <t>AMD Advisor</t>
  </si>
  <si>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</si>
  <si>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</si>
  <si>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</si>
  <si>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</si>
  <si>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</si>
  <si>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</si>
  <si>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</si>
  <si>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</si>
  <si>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</si>
  <si>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</si>
  <si>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</si>
  <si>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</si>
  <si>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</si>
  <si>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</si>
  <si>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</si>
  <si>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</si>
  <si>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</si>
  <si>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</si>
  <si>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</si>
  <si>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</si>
  <si>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</si>
  <si>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25-6610</t>
  </si>
  <si>
    <t>USACE - New Orleans District (MVN)</t>
  </si>
  <si>
    <t>Executive Assistant</t>
  </si>
  <si>
    <t>O3</t>
  </si>
  <si>
    <t>New Orleans</t>
  </si>
  <si>
    <t>LA</t>
  </si>
  <si>
    <t>25-6611</t>
  </si>
  <si>
    <t>USACE - Los Angeles District (SPL)</t>
  </si>
  <si>
    <t>Project Engineer</t>
  </si>
  <si>
    <t>E7:E8:O2:O3:O4:W1:W2</t>
  </si>
  <si>
    <t>Los Angeles</t>
  </si>
  <si>
    <t>Project Manager</t>
  </si>
  <si>
    <t>25-6613</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</si>
  <si>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</si>
  <si>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</si>
  <si>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</si>
  <si>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</si>
  <si>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</si>
  <si>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</si>
  <si>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</si>
  <si>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</si>
  <si>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t>E1:E2:E3:E4:E5:E6:E7</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</si>
  <si>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</si>
  <si>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</si>
  <si>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</si>
  <si>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</si>
  <si>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</si>
  <si>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</si>
  <si>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</si>
  <si>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</si>
  <si>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</si>
  <si>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</si>
  <si>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</si>
  <si>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</si>
  <si>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</si>
  <si>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</si>
  <si>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O4:O5</t>
  </si>
  <si>
    <t>25-6624</t>
  </si>
  <si>
    <t>DCSA - Eastern Region-Field Ops</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</si>
  <si>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</si>
  <si>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</si>
  <si>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</si>
  <si>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</si>
  <si>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</si>
  <si>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</si>
  <si>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</si>
  <si>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</si>
  <si>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</si>
  <si>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</si>
  <si>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</si>
  <si>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</si>
  <si>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t>leanne.felvus-webb.mil@mail.mil</t>
  </si>
  <si>
    <t>USACE - St Paul District (MVP)</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</si>
  <si>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</si>
  <si>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</si>
  <si>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</si>
  <si>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</si>
  <si>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</si>
  <si>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</si>
  <si>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</si>
  <si>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</si>
  <si>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</si>
  <si>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</si>
  <si>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</si>
  <si>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</si>
  <si>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</si>
  <si>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</si>
  <si>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</si>
  <si>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</si>
  <si>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</si>
  <si>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</si>
  <si>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</si>
  <si>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Andover</t>
  </si>
  <si>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</si>
  <si>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</si>
  <si>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</si>
  <si>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</si>
  <si>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</si>
  <si>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Police Officer</t>
  </si>
  <si>
    <t>26-6034</t>
  </si>
  <si>
    <t>IT Specialist (Network)</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</si>
  <si>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</si>
  <si>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</si>
  <si>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</si>
  <si>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</si>
  <si>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</si>
  <si>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</si>
  <si>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</si>
  <si>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</si>
  <si>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</si>
  <si>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</si>
  <si>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</si>
  <si>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</si>
  <si>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</si>
  <si>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</si>
  <si>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</si>
  <si>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</si>
  <si>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</si>
  <si>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</si>
  <si>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</si>
  <si>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</si>
  <si>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</si>
  <si>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</si>
  <si>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</si>
  <si>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</si>
  <si>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</si>
  <si>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</si>
  <si>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</si>
  <si>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t>26-6054</t>
  </si>
  <si>
    <t>Exercise Planner</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</si>
  <si>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</si>
  <si>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E7:E8:O3:O4:O5:W1:W2:W3:W4:W5</t>
  </si>
  <si>
    <r>
      <rPr>
        <b/>
        <sz val="11"/>
        <color rgb="FF000000"/>
        <rFont val="Calibri"/>
        <family val="2"/>
        <scheme val="minor"/>
      </rPr>
      <t>26-6054, Length 1 Year</t>
    </r>
    <r>
      <rPr>
        <sz val="11"/>
        <color indexed="8"/>
        <rFont val="Calibri"/>
        <family val="2"/>
        <scheme val="minor"/>
      </rPr>
      <t>: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Qualifications: Member requires access to NIPR and SIPR. Active GTC required for multiple TDYs. Exercise Planning experience (familiarity with JTIMS or JTT, JELC events) required. Logistics and Fuel experience preferred but not required.</t>
    </r>
  </si>
  <si>
    <t>26-6006</t>
  </si>
  <si>
    <t>Electronics/Radar Repairer</t>
  </si>
  <si>
    <t>E3:E4:E5:E6:E7</t>
  </si>
  <si>
    <t>26-6043</t>
  </si>
  <si>
    <t>E3:E4:E5:O1:O2:O3:W1:W2</t>
  </si>
  <si>
    <t>26-6044</t>
  </si>
  <si>
    <t>26-6059</t>
  </si>
  <si>
    <t>DLA - Installation Mgmt-Columbus Police</t>
  </si>
  <si>
    <t>E3:E4:E5:E6:E7:E8</t>
  </si>
  <si>
    <t>Columbus</t>
  </si>
  <si>
    <t>OH</t>
  </si>
  <si>
    <t>26-6060</t>
  </si>
  <si>
    <t>Materiel Management Specialist</t>
  </si>
  <si>
    <r>
      <rPr>
        <b/>
        <sz val="11"/>
        <color rgb="FF000000"/>
        <rFont val="Calibri"/>
        <family val="2"/>
        <scheme val="minor"/>
      </rPr>
      <t>26-6059, Length 1 Year:</t>
    </r>
    <r>
      <rPr>
        <sz val="11"/>
        <color indexed="8"/>
        <rFont val="Calibri"/>
        <family val="2"/>
        <scheme val="minor"/>
      </rPr>
      <t xml:space="preserve">
Conduct screening of identification at main vehicle access control point of installation.  Conduct screening of identification at commercial vehicle access control point of installation.  Conduct contraband searches of commercial vehicles entering the installation.</t>
    </r>
  </si>
  <si>
    <r>
      <rPr>
        <b/>
        <sz val="11"/>
        <color rgb="FF000000"/>
        <rFont val="Calibri"/>
        <family val="2"/>
        <scheme val="minor"/>
      </rPr>
      <t>26-6043, Length 1 Year:</t>
    </r>
    <r>
      <rPr>
        <sz val="11"/>
        <color indexed="8"/>
        <rFont val="Calibri"/>
        <family val="2"/>
        <scheme val="minor"/>
      </rPr>
      <t xml:space="preserve">
Assists in planning, directing and coordinating administrative functions of Branches and Offices. Perform tasks in a timely, detailed oriented, manner w/ minimal supervision. Support Engineering Division (ED) Front Office staff as needed
• Process incoming and outgoing USPS mail and non-USPS shipments.
• Serve as ED Front Office Timekeeper, ensuring accuracy of time and attendance records. 
• Prepare and/or review Travel Orders &amp; Travel Vouchers
• Maintain list of all government owned bar tagged property w/ location. Under the supervision of the Hand Receipt Holder (HRH) conduct annual inventory, reconciling discrepancies. Update inventory as equipment is obtained or excessed / de-accessioned.
With the Engineering Division staff and Leadership, when requested, assist w/ fiscal functions establishing operating budgets, maintenance and control of varied funds covering ED operations. 
• When requested, assist preparing annual ED OH budget and mid-cycle update
• Monitor office supplies monthly. Coordinate with Billing Official, and approver to order office supplies as needed. 
• If directed, arrange for office equipment acquisitions according to established policy and procedure.
• Track funding ensuring proper labor and travel accounting  
• Maintain Government Purchase Card and Government Training Card in accordance with regulations. 
• Order, receive and reconcile GPC purchases for OH account at least 3 days prior to due date
• Process Professional License/Certification reimbursements 
• Track and distribute mandatory training requirements and compliance to ED personnel
• Assist ED Admin Officers coordinating training actions with RM and other parties as requested. 
• Process training invoice payments 
Comply with established business processes and policy. 
• Create high-quality products complying with deadlines. 
• Demonstrate competency in tasks as indicated by sound professional judgment, positive feedback 
Work productively and collaboratively with other staff effectively and efficiently executing assigned tasks.  Communicate clearly and concisely.
• Coordinate with Leadership and supervisor ensuring consistent, timely, courteous and accurate response to requests and inquiries. Follow up regularly until issue is resolved or task successfully completed.
</t>
    </r>
    <r>
      <rPr>
        <b/>
        <sz val="11"/>
        <color rgb="FF000000"/>
        <rFont val="Calibri"/>
        <family val="2"/>
        <scheme val="minor"/>
      </rPr>
      <t>Qualifications</t>
    </r>
    <r>
      <rPr>
        <sz val="11"/>
        <color indexed="8"/>
        <rFont val="Calibri"/>
        <family val="2"/>
        <scheme val="minor"/>
      </rPr>
      <t>: 
High School Diploma or GED
Experience integrating information from various sources to validate data and produce findings &amp; recommendations in narrative, numerical, statistical and graphic formats.
Advanced level skills using business software programs, i.e. Spreadsheet programs, PowerPoint, Word. Ability to quickly learn and become proficient at USACE and DoD proprietary programs.
To apply for this position please email SFC Ruckman at tabitha.n.ruckman.mil@mail.mil and include your resume, military biosketch, last three evaluations, and your solider talent profile.</t>
    </r>
  </si>
  <si>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t>
    </r>
    <r>
      <rPr>
        <b/>
        <sz val="11"/>
        <color rgb="FF000000"/>
        <rFont val="Calibri"/>
        <family val="2"/>
        <scheme val="minor"/>
      </rPr>
      <t>Qualifications</t>
    </r>
    <r>
      <rPr>
        <sz val="11"/>
        <color indexed="8"/>
        <rFont val="Calibri"/>
        <family val="2"/>
        <scheme val="minor"/>
      </rPr>
      <t>:  Experience with the following: ELMS/Equipment; Inventory Management; D043/FEDLOG; ESSS/ILS-S/SBSS</t>
    </r>
  </si>
  <si>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</si>
  <si>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26-6006,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t>
    </r>
    <r>
      <rPr>
        <b/>
        <sz val="11"/>
        <color rgb="FF000000"/>
        <rFont val="Calibri"/>
        <family val="2"/>
        <scheme val="minor"/>
      </rPr>
      <t>Qualifications</t>
    </r>
    <r>
      <rPr>
        <sz val="11"/>
        <color indexed="8"/>
        <rFont val="Calibri"/>
        <family val="2"/>
        <scheme val="minor"/>
      </rPr>
      <t>:  Army 94-series electronics MOSs; USAF 5/7-level Electronics/Radar AFSCs (1C8X3, 2A2X2, 2A2X3, 2A3X4, 2A3X5, 2A5X3, 2A9X1, 2A9X4, 2M0X1, 4A2X1). Significant experience maintaining/repairing complex military electronics systems.</t>
    </r>
  </si>
  <si>
    <t>General Equipment Mechanic - Forklift Operator</t>
  </si>
  <si>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</si>
  <si>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25-6305, Length 1 Year:</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Qualifications: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</si>
  <si>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</si>
  <si>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</si>
  <si>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25-6346, Length 1 year:</t>
    </r>
    <r>
      <rPr>
        <sz val="11"/>
        <color indexed="8"/>
        <rFont val="Calibri"/>
        <family val="2"/>
        <scheme val="minor"/>
      </rPr>
      <t xml:space="preserve">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</si>
  <si>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</si>
  <si>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25-6405, Length 1 Year:</t>
    </r>
    <r>
      <rPr>
        <sz val="11"/>
        <color indexed="8"/>
        <rFont val="Calibri"/>
        <family val="2"/>
        <scheme val="minor"/>
      </rPr>
      <t xml:space="preserve">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Qualifications: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</si>
  <si>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25-6409, Length 1 Year:</t>
    </r>
    <r>
      <rPr>
        <sz val="11"/>
        <color indexed="8"/>
        <rFont val="Calibri"/>
        <family val="2"/>
        <scheme val="minor"/>
      </rPr>
      <t xml:space="preserve">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</si>
  <si>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</si>
  <si>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</si>
  <si>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</si>
  <si>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</si>
  <si>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</si>
  <si>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t>
    </r>
    <r>
      <rPr>
        <b/>
        <sz val="11"/>
        <color rgb="FF000000"/>
        <rFont val="Calibri"/>
        <family val="2"/>
        <scheme val="minor"/>
      </rPr>
      <t>Qualifications</t>
    </r>
    <r>
      <rPr>
        <sz val="11"/>
        <color indexed="8"/>
        <rFont val="Calibri"/>
        <family val="2"/>
        <scheme val="minor"/>
      </rPr>
      <t>:
Secret Clearance (Privileged Access Required to perform work).
DoD Directive 8140 Cyber Workforce Management 
Level 2 Network Environment. 
DCWF work role = 441 Network Operations Specialist
Applicants must email the following documents to holly.c.tilley.mil@mail.mil for consideration***
Professional Resume
Military Bio
Last three evaluations (if applicable)
Soldier Talent Profile (Army Only)</t>
    </r>
  </si>
  <si>
    <t>26-6070</t>
  </si>
  <si>
    <t>USASAC-TMO</t>
  </si>
  <si>
    <t>26-6071</t>
  </si>
  <si>
    <t>26-6072</t>
  </si>
  <si>
    <t>Human Resources NCO</t>
  </si>
  <si>
    <t>26-6073</t>
  </si>
  <si>
    <t>Human Resources Advisor</t>
  </si>
  <si>
    <t>26-6074</t>
  </si>
  <si>
    <t>Joint Force NCO Military Advisor</t>
  </si>
  <si>
    <t>E7:E8</t>
  </si>
  <si>
    <t>26-6076</t>
  </si>
  <si>
    <t>Intel NCO Military Advisor</t>
  </si>
  <si>
    <t>26-6077</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</si>
  <si>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</si>
  <si>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</si>
  <si>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</si>
  <si>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</si>
  <si>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</si>
  <si>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</si>
  <si>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</si>
  <si>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</si>
  <si>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</si>
  <si>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</si>
  <si>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</si>
  <si>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</si>
  <si>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26-6085</t>
  </si>
  <si>
    <t>Religious Affairs Specialist</t>
  </si>
  <si>
    <t>26-6086</t>
  </si>
  <si>
    <t>Finance Specialist</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</si>
  <si>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</si>
  <si>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</si>
  <si>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</si>
  <si>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</si>
  <si>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</si>
  <si>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26-6077,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</si>
  <si>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</si>
  <si>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</si>
  <si>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</si>
  <si>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</si>
  <si>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26-6085, Length 420 days:</t>
    </r>
    <r>
      <rPr>
        <sz val="11"/>
        <color indexed="8"/>
        <rFont val="Calibri"/>
        <family val="2"/>
        <scheme val="minor"/>
      </rPr>
      <t xml:space="preserve">
Serves as a Religious Affairs Specialists (RAS), designated as Chaplain Assistants, are vital personnel who work directly with Chaplains to provide religious support and care to Soldiers, Civilian personnel, and their families. Soldier will be assigned a 1-2 bedroom villa in a western-compound residential resort (Al Nakhla), Chevy Tahoe, and receive $4,600 for R&amp;R travel. There are options for non-command sponsored dependents to live in Saudi Arabia and there is current OPM-SANG members with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Details: RAS assist Chaplains in a broad range of duties, including the planning and execution of religious
services, provision of pastoral care, and management of administrative tasks related to religious support. As integral
members of the Unit Ministry Team, RAS collaborate closely with the Chaplain to ensure the religious needs of all personnel are met. In addition to assisting with religious functions, RAS are entrusted with a high degree of confidentiality – comparable to that of a Chaplain – and may serve as peer counselors.</t>
    </r>
  </si>
  <si>
    <r>
      <rPr>
        <b/>
        <sz val="11"/>
        <color rgb="FF000000"/>
        <rFont val="Calibri"/>
        <family val="2"/>
        <scheme val="minor"/>
      </rPr>
      <t>26-6086, Length 420 days:</t>
    </r>
    <r>
      <rPr>
        <sz val="11"/>
        <color indexed="8"/>
        <rFont val="Calibri"/>
        <family val="2"/>
        <scheme val="minor"/>
      </rPr>
      <t xml:space="preserve">
Serves as the Finance Specialist within the G8 for the Office of the Program Manager Saudi Arabian National Guard (OPM-SANG). Soldier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 This position is responsible for budget analytics and accounting on routine financial operations and providing financial guidance as new changes arises concerning the General Fund Enterprise Business System (GFEBS). Advises the Program Manager in financial analysis on upcoming new cases. Submits PBACs, Financial Management Reviews and assist on the Command Operating Budget, and quarterly execution reviews. Provides technical expertise regarding the use of Foreign Military Sales (FMS) funding. Collaborates on decreasing current ULO's and closing cases. Monitors the expenditure of funds and recommends fiscal priorities in support of MNG efforts. Reviews military and civilian travel (PCS and TDY) claims for processing.</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</si>
  <si>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</si>
  <si>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</si>
  <si>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26-6070,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</si>
  <si>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</si>
  <si>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</si>
  <si>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</si>
  <si>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26-6084</t>
  </si>
  <si>
    <t>DCSA - HCMO</t>
  </si>
  <si>
    <t>Learning Evaluation Specialist</t>
  </si>
  <si>
    <t>E5:E6:E7:E8:O1:O2:O3</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</si>
  <si>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</si>
  <si>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</si>
  <si>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</si>
  <si>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</si>
  <si>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</si>
  <si>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</si>
  <si>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</si>
  <si>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</si>
  <si>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</si>
  <si>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</si>
  <si>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</si>
  <si>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</si>
  <si>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</si>
  <si>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</si>
  <si>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</si>
  <si>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</si>
  <si>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</si>
  <si>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</si>
  <si>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</si>
  <si>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</si>
  <si>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</si>
  <si>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</si>
  <si>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t>26-6116</t>
  </si>
  <si>
    <t>Current Operations Battle Captain</t>
  </si>
  <si>
    <r>
      <rPr>
        <b/>
        <sz val="11"/>
        <color rgb="FF000000"/>
        <rFont val="Calibri"/>
        <family val="2"/>
        <scheme val="minor"/>
      </rPr>
      <t>26-6084, Length 1 Year:</t>
    </r>
    <r>
      <rPr>
        <sz val="11"/>
        <color indexed="8"/>
        <rFont val="Calibri"/>
        <family val="2"/>
        <scheme val="minor"/>
      </rPr>
      <t xml:space="preserve">
Applicants must email the following documents to leanne.felvus-webb.mil@mail.mil for consideration***
Professional Resume
Military Bio
Last three evaluations
MULTIPLE LOCATIONS: Ft. MEADE, MD | STAFFORD, VA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Employee &amp; Leader Development Division of Defense Counterintelligence and Security Agency in a Quality Assurance capacity. 
This position supports the evaluation and continuous improvement of agency training, education, and professional development program (TE&amp;PD), ensuring their effectiveness and efficiency. The incumbent uses qualitative and quantitative methods, drawing on principles from learning and development practice and industrial-organizational psychology, to rigorously assess the efficacy of TE&amp;PD programs. This role involves analyzing complex data from multiple sources, presenting actionable insights to senior management, and serving as a technical expert on employee development training policy to drive data informed decisions related to workforce optimization and organizational readiness.  
Contributes to the design, implementation, and evaluation of agency-wide employee development and training programs using evidence-based practices.
Apply qualitative and quantitative methods to assess the effectiveness, efficiency, and impact of training and leadership development initiatives 
Analyze and translate complex data into actionable insights and visual narratives that support strategic decisions, training /curriculum improvements and workforce planning.
Provide consultative support to leadership and stakeholders on program evaluation and instructional design.
Develop and implement comprehensive training assessment strategies, incorporating diverse tools and methodologies to evaluate relevance, learner engagement, and return on investment. This includes developing and conducting training assessments, as well as creating 360-degree feedback tools, leadership style assessments, and behavioral assessments to support leadership development, coaching, and mentoring programs.
Assist in the analysis, design, and refinement of instructional materials, learning objectives, and assessment tools.  Ensure training environments and delivery methods are optimized for learner performance and accessibility.
Secret Clearance required for position. Civilian experience will be considered for this position. PCS is auth
Qualifications:  Demonstrated expertise in data analysis, program evaluation, &amp; storytelling w/ data to influence decision-making. Strong writing &amp; communication skills, w/the ability to produce high-impact reports &amp; strategic documentation.
Experience contributing to training &amp; professional development programs, curriculum design, learning evaluation &amp; assessment, &amp; performance measurement. Knowledge of industrial-organizational psychology principles, including human factors, performance and org development.</t>
    </r>
  </si>
  <si>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</si>
  <si>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</si>
  <si>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</si>
  <si>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</si>
  <si>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</si>
  <si>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</si>
  <si>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</si>
  <si>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</si>
  <si>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</si>
  <si>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r>
      <rPr>
        <b/>
        <sz val="11"/>
        <color rgb="FF000000"/>
        <rFont val="Calibri"/>
        <family val="2"/>
        <scheme val="minor"/>
      </rPr>
      <t>26-6116, Length 181 days:</t>
    </r>
    <r>
      <rPr>
        <sz val="11"/>
        <color indexed="8"/>
        <rFont val="Calibri"/>
        <family val="2"/>
        <scheme val="minor"/>
      </rPr>
      <t xml:space="preserve">
Serves as the DLA Agency Synchronization Operations Center (ASOC) CUOPS Battle Captain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Extensions past 6 months considered.
Qualifications:  Minimum SECRET clearance required. Intermediate Level / Working Knowledge skill set of Microsoft Office products. Service Branch immaterial.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</si>
  <si>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</si>
  <si>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</si>
  <si>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MD, VA</t>
  </si>
  <si>
    <t>26-6118</t>
  </si>
  <si>
    <t>Fuel Operations NCO</t>
  </si>
  <si>
    <t>Elmendorf AFB</t>
  </si>
  <si>
    <t>AK</t>
  </si>
  <si>
    <t>26-6119</t>
  </si>
  <si>
    <t>26-6121</t>
  </si>
  <si>
    <t>UAS Trainer (Maintenance/Operations) OUSW R&amp;E</t>
  </si>
  <si>
    <t>E6:E7:W1:W2</t>
  </si>
  <si>
    <t>Yuma</t>
  </si>
  <si>
    <r>
      <rPr>
        <b/>
        <sz val="11"/>
        <color rgb="FF000000"/>
        <rFont val="Calibri"/>
        <family val="2"/>
        <scheme val="minor"/>
      </rPr>
      <t>26-6118,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and Canada.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Analyzing, evaluating, and conducting critical assessments of support operations. Analysis of complex problems, interpret operational needs, and develop integrated, creative solutions.
Evaluate current infrastructure to support future requirements and assist in the development of mitigation strategy to support COCOM requirements. Provide comprehensive advice to senior leadership on the development, implementation, and evaluation of changes and improvements to existing operations, systems, and procedures.  Provide knowledge and understanding of U.S. Military Service petroleum storage and distribution capabilities, military sustainment operations, and national security policies and concepts in order for DLA Energy Americas North to provide the most comprehensive and best support options. Provide expertise and knowledge of DLA Energy peacetime, wartime and emergency bulk petroleum sustainment doctrines and associated DLA Energy planning systems, policies, procedures, and regulations. Analysis identifying issues or trends and formulating solution sets in order to maximize readiness and capability. Ensure DLA Energy plans and programs, mobility and ground fuel support, inventory auditability and Defense Fuel Support Point (DFSP) management practices can support mission requirements. Evaluation and analysis of the commercial petroleum industry and military petroleum distribution systems utilized in Alaska.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
AFSC 2F071</t>
    </r>
  </si>
  <si>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</si>
  <si>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Qualifications</t>
    </r>
    <r>
      <rPr>
        <sz val="11"/>
        <color indexed="8"/>
        <rFont val="Calibri"/>
        <family val="2"/>
        <scheme val="minor"/>
      </rPr>
      <t>:  Secret Clearance Required</t>
    </r>
  </si>
  <si>
    <t>25-6248</t>
  </si>
  <si>
    <t>DFAS-IND-JFL-Military Pay Operations</t>
  </si>
  <si>
    <t>Military Pay Technician</t>
  </si>
  <si>
    <t>26-6123</t>
  </si>
  <si>
    <t>Information Technology Specialist</t>
  </si>
  <si>
    <t>26-6124</t>
  </si>
  <si>
    <t>26-6127</t>
  </si>
  <si>
    <t>USACE - Portland District (NWP)</t>
  </si>
  <si>
    <t>Culinary Specialist/Chef</t>
  </si>
  <si>
    <t>Portland</t>
  </si>
  <si>
    <t>OR</t>
  </si>
  <si>
    <t>26-6128</t>
  </si>
  <si>
    <t>Electronic Integrated systems Mechanic</t>
  </si>
  <si>
    <t>26-6129</t>
  </si>
  <si>
    <t>26-6130</t>
  </si>
  <si>
    <t>Program Analyst/Action Officer</t>
  </si>
  <si>
    <t>26-6131</t>
  </si>
  <si>
    <t>Instructor Pilot Master Gunner</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</si>
  <si>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</si>
  <si>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</si>
  <si>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</si>
  <si>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</si>
  <si>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</si>
  <si>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</si>
  <si>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</si>
  <si>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</si>
  <si>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</si>
  <si>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</si>
  <si>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</si>
  <si>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</si>
  <si>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</si>
  <si>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</si>
  <si>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</si>
  <si>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</si>
  <si>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</si>
  <si>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</si>
  <si>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</si>
  <si>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</si>
  <si>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rPr>
        <b/>
        <sz val="11"/>
        <color rgb="FF000000"/>
        <rFont val="Calibri"/>
        <family val="2"/>
        <scheme val="minor"/>
      </rPr>
      <t>25-6248, Length 1 Year:</t>
    </r>
    <r>
      <rPr>
        <sz val="11"/>
        <color indexed="8"/>
        <rFont val="Calibri"/>
        <family val="2"/>
        <scheme val="minor"/>
      </rPr>
      <t xml:space="preserve">
Serves as a Technician or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THESE POSITIONS MAY REQUIRE 4-6 MONTHS OF TDY IN THE PACIFIC THEATER.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</si>
  <si>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</si>
  <si>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b/>
        <sz val="11"/>
        <color rgb="FF000000"/>
        <rFont val="Calibri"/>
        <family val="2"/>
        <scheme val="minor"/>
      </rPr>
      <t>26-6130,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DCSA in a full-time Program Analyst/Action Officer capacity. The incumbent will provide input with objective information to make informed decisions on administrative and programmatic aspects.  Responsible for operations and administration, policy, standards, and communications in accordance with higher level guidance.  Establishes, revises, and/or reviews policies procedures, mission objectives and organization structure to increase efficiency and drive solutions contributing to mission success.  Identifying issues, conducts research, and recommends solutions for decisions.  Prepares and concisely articulates orally and in writing.  Self motivated to act and develop solutions.  Coordinates with others to maintain effective communications and represent mission interest while shaping the development of new or modified administrative program policies, regulations, goals or objectives.  Promotes procedure and systems for establishing, operating and accessing effectiveness of mission success.  Collecting, analyzing, and using information to reach a consensus of understanding and collaboratively align compliance with existing or proposed policies, regulations, directives and instructions.  Organizing work setting priorities and determining resource requirements; determining short/long-term goals and strategies to achieve them, coordinating with others to accomplish goals.  Monitoring progress and evaluating outcomes.  Identifying and analyzing problems, weighing relevance, and accuracy of information.  Seeking/generating and evaluating alternative perspectives/solutions.  Making timely/effective recommendations based on potential implications of findings or conclusions.  Critical evaluation of root cause of problems and choosing courses of action that balance interest of agency.  Defining needs and recommending solutions that deliver value to process improvement, communication management, strategic planning and policy development.  Other duties as assigned. 
Civilian experience will be considered for this position. PCS is authorized.
</t>
    </r>
    <r>
      <rPr>
        <b/>
        <sz val="11"/>
        <color rgb="FF000000"/>
        <rFont val="Calibri"/>
        <family val="2"/>
        <scheme val="minor"/>
      </rPr>
      <t>Qualifications</t>
    </r>
    <r>
      <rPr>
        <sz val="11"/>
        <color indexed="8"/>
        <rFont val="Calibri"/>
        <family val="2"/>
        <scheme val="minor"/>
      </rPr>
      <t>:  Requires demonstrated project management knowledge/tools such as LSS, Agile, PMP, Gant, RACI charts to find efficiencies and outline tasks. Proficiency with analytic tools is desired like Access, Excel, Python, R, SQL, VBA and proficiency in visualizing and presenting data using platforms such as Tableau, Power BI, or equivalent. Secret Clearance required for position. TS/SCI clearance or eligibility to upgrade preferred.</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</si>
  <si>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</si>
  <si>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26-6148</t>
  </si>
  <si>
    <t>DCSA - TWIG</t>
  </si>
  <si>
    <t>Project Management</t>
  </si>
  <si>
    <t>E7:E8:E9:O1:O2:O3:O4:W1:W2:W3:W4</t>
  </si>
  <si>
    <t>26-6149</t>
  </si>
  <si>
    <t>Foreign Affairs Training Program Manager</t>
  </si>
  <si>
    <t>Randolph AFB</t>
  </si>
  <si>
    <r>
      <rPr>
        <b/>
        <sz val="11"/>
        <color rgb="FF000000"/>
        <rFont val="Calibri"/>
        <family val="2"/>
        <scheme val="minor"/>
      </rPr>
      <t>26-6148, Length 1 year:</t>
    </r>
    <r>
      <rPr>
        <sz val="11"/>
        <color indexed="8"/>
        <rFont val="Calibri"/>
        <family val="2"/>
        <scheme val="minor"/>
      </rPr>
      <t xml:space="preserve">
MULTIPLE LOCATIONS: FT. MEADE, MD/ QUANTICO, VA / BOYERS, PA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Trusted Workforce Integration Group (TWIG) Office of Defense Counterintelligence and Security Agency in a Project Management capacity. 
Position Summary: As a Project Manager for the Trusted Workforce Integration Group (TWIG), you will lead key projects for the government-wide Trusted Workforce 2.0 personnel security modernization. You will be responsible for the planning, execution, and delivery of projects, coordinating with stakeholders across the DoW to ensure a successful transition to a continuous vetting model.
Duties and Responsibilities
Your primary role is to manage the project lifecycle from start to finish. This includes developing and managing project plans, defining scope and deliverables, and serving as the main point of contact for all stakeholders. You will be responsible for coordinating resources, managing schedules, and ensuring projects are delivered on time and within scope. Additional duties include tracking and reporting on project performance to leadership, managing risks, and leading process improvement efforts to support the warfighter.
Additional Information: Civilian experience will be considered for this position. PCS is authorized.
</t>
    </r>
    <r>
      <rPr>
        <b/>
        <sz val="11"/>
        <color rgb="FF000000"/>
        <rFont val="Calibri"/>
        <family val="2"/>
        <scheme val="minor"/>
      </rPr>
      <t>Qualifications</t>
    </r>
    <r>
      <rPr>
        <sz val="11"/>
        <color indexed="8"/>
        <rFont val="Calibri"/>
        <family val="2"/>
        <scheme val="minor"/>
      </rPr>
      <t>:  Demonstrated experience in project management, preferably on DoW or government-wide initiatives.
Project Management Professional (PMP) certification is highly preferred. Must be eligible for a Top Secret/SCI security clearance.</t>
    </r>
  </si>
  <si>
    <r>
      <rPr>
        <b/>
        <sz val="11"/>
        <color rgb="FF000000"/>
        <rFont val="Calibri"/>
        <family val="2"/>
        <scheme val="minor"/>
      </rPr>
      <t>26-6149, Length 1-5 Years:</t>
    </r>
    <r>
      <rPr>
        <sz val="11"/>
        <color indexed="8"/>
        <rFont val="Calibri"/>
        <family val="2"/>
        <scheme val="minor"/>
      </rPr>
      <t xml:space="preserve">
To serve as a professional Foreign Affairs Training Program Manager (TPM) concerned with developing and implementing an overall training program under the Foreign Military Sales (FMS) to provide dedicated program management for the Korean case KS-D-QFU, Indonesia case ID-D-QAQ, and Japaneses case JA-D-SAJ from July 2026 to July 2031.  The PFI must support the critical acquisition and initial support phase of the (Indonesia F-16V, Japan KC-46, and the Korea RQ-4 Programs). 
Duties include: Lead and execute initiatives conducted under the FMS program that support U.S. Security Cooperation objectives and INDOPACOM focus area requirements and readiness priorities. Training Program Manager (TPM) for Security Assistance and Security Cooperation (SA/SC) international training programs, independently provides equitable and timely customer service while managing all aspects of assigned Foreign Military Sales (FMS) cases, including planning, execution, financial, logistical, and acquisition matters utilizing Security Assistance Management Manual (SAMM), DoD or Air Force directed software programs and databases. Adheres to the USAF, AFSAT, and MAJCOM plans, policies, and procedures for CONUS and overseas training, maintaining close communication with Major Weapon System (MWS) program managers and contracting officers to monitor program progress and address issues impacting costs or schedules. Researches and resolves customer training issues, preparing all necessary documents (e.g., Letters of Agreement (LOAs), contracts, Memorandums of Understanding (MOU's), training plans). Develops Performance Work Statements and Independent Government Estimates (IGE) to support SA/SC missions, reviews standards to ensure proper staffing and funding, and monitors travel and government fund use, reporting misuse to define student training needs and collaborating with LOA Case Managers, scheduling offices, and other agencies to address requirements. Researches and resolves customer training issues, preparing all necessary documents. Track program metrics and provide senior level reporting and recommendations. Experience supporting INDOPACOM, PACAF, or partner nation air forces.  Familiarity with USAF international training programs, security cooperation, and FMS/IMET processes. Strong facilitation, coaching, and communication skills. Proven ability to manage programs, coordinate multinational training, and influence across rank structures.
</t>
    </r>
    <r>
      <rPr>
        <b/>
        <sz val="11"/>
        <color rgb="FF000000"/>
        <rFont val="Calibri"/>
        <family val="2"/>
        <scheme val="minor"/>
      </rPr>
      <t>Qualifications</t>
    </r>
    <r>
      <rPr>
        <sz val="11"/>
        <color indexed="8"/>
        <rFont val="Calibri"/>
        <family val="2"/>
        <scheme val="minor"/>
      </rPr>
      <t>:  Required or recommended an 11G (general rated officer), 21A2/3 (aircraft MX officer), 16P (PAS), or 16F4L (FAO) with a Secret clearance and able to go OCONUS TDY.</t>
    </r>
  </si>
  <si>
    <t>MD, PA, VA</t>
  </si>
  <si>
    <t>26-6001</t>
  </si>
  <si>
    <t>Customer Account Specialist</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</si>
  <si>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</si>
  <si>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</si>
  <si>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</si>
  <si>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</si>
  <si>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</si>
  <si>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</si>
  <si>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</si>
  <si>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</si>
  <si>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</si>
  <si>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</si>
  <si>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</si>
  <si>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</si>
  <si>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</si>
  <si>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</si>
  <si>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</si>
  <si>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</si>
  <si>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</si>
  <si>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</si>
  <si>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</si>
  <si>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</si>
  <si>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</si>
  <si>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</si>
  <si>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</si>
  <si>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26-6163</t>
  </si>
  <si>
    <t>USACE - Philadelphia District (NAP)</t>
  </si>
  <si>
    <t>Emergency Management Specialist</t>
  </si>
  <si>
    <t>E7:E8:E9:O1:O2:O3:W1:W2:W3</t>
  </si>
  <si>
    <t>Philadelphia</t>
  </si>
  <si>
    <t>26-6164</t>
  </si>
  <si>
    <t>DISA - ID4</t>
  </si>
  <si>
    <t>Acquisition Support Officer</t>
  </si>
  <si>
    <r>
      <rPr>
        <b/>
        <sz val="11"/>
        <color rgb="FF000000"/>
        <rFont val="Calibri"/>
        <family val="2"/>
        <scheme val="minor"/>
      </rPr>
      <t>26-6163, Length 1 Year:</t>
    </r>
    <r>
      <rPr>
        <sz val="11"/>
        <color rgb="FF000000"/>
        <rFont val="Calibri"/>
        <family val="2"/>
        <scheme val="minor"/>
      </rPr>
      <t xml:space="preserve">
Position will serve as manager of the District's National Emergency Program or Natural Emergency Program. Develops, plans, and assures implementation of emergency policies and procedures in accordance with applicable regulations. Serves in the absence of the Chief, Emergency Management Office during Duty and Non-Duty hours for all aspects of emergency operations and is responsible for keeping the Commander advised regarding important developments in District emergency programs.
Plans for/coordinates with the Chief, Emergency Management Office the development of preparedness/operational programs designed to provide positive action during event of mobilization, national emergencies, continuity of operations, natural disasters, technological emergencies and emergency employment of the Army resources. Represents the District on committees and at conferences to formulate the national emergency policies and determine support requirements and services to be provided by the District. Evaluates state and local emergency agency policies and regulations. Maintains a wide array of contacts for the District with other agencies such as State Area Commands, supported DOD installations, state and local emergency officials to ensure the Corps emergency authorities and capabilities for support remain current. Commits District resources in support of authorized missions. Manages national mission of the Emergency Operations Center. Participates in EOC operation for both National and Natural Emergency Preparedness activities.
Organizes and conducts District participation in all hazards exercises and drills, Continuity of Operations exercises involving relocations and HQUSACE and North Atlantic Division communications drills. Also organizes and conducts National disaster training and exercises. Participates as a District representative in regional/local technological drills and Port Readiness exercises. Prepares directives covering District participation in such exercises. Coordinates After-Action and Lessons Learned reports with higher headquarters.
To apply for this position, please send your resume, military bio, three evaluations, and your soldier talent profile to tabitha.n.ruckman.mil@mail.mil.
</t>
    </r>
    <r>
      <rPr>
        <b/>
        <sz val="11"/>
        <color rgb="FF000000"/>
        <rFont val="Calibri"/>
        <family val="2"/>
        <scheme val="minor"/>
      </rPr>
      <t>Qualifications</t>
    </r>
    <r>
      <rPr>
        <sz val="11"/>
        <color rgb="FF000000"/>
        <rFont val="Calibri"/>
        <family val="2"/>
        <scheme val="minor"/>
      </rPr>
      <t>:  Understanding of USACE emergency operations and Public Law 84-99/FCCE authorities is desired but not required.</t>
    </r>
  </si>
  <si>
    <r>
      <rPr>
        <b/>
        <sz val="11"/>
        <color rgb="FF000000"/>
        <rFont val="Calibri"/>
        <family val="2"/>
        <scheme val="minor"/>
      </rPr>
      <t>26-6164, Length 1 Year:</t>
    </r>
    <r>
      <rPr>
        <sz val="11"/>
        <color rgb="FF000000"/>
        <rFont val="Calibri"/>
        <family val="2"/>
        <scheme val="minor"/>
      </rPr>
      <t xml:space="preserve">
Serves as Acquisition Support Officer for PEO Cyber/ID4 Portfolio. Role includes strategic planning, technical execution, project management, and serving as the program's Acquisition Subject Matter Expert (SME) and Contracting Officer Representative (COR) on multiple IT, Engineering, Implementation, Migration, Cybersecurity, and Global Operations Support projects. Focuses on the acquisition of cyber/IT systems and solutions, providing technical expertise, vendor management, and facilitating successful integration within existing IT infrastructure. Manages and supports Program Control efforts related to acquisition, finance, and strategic planning. Works with stakeholders and government engineering and implementation teams to define and validate HW/SW and Service contract requirements, ensuring they align with agency's needs and objectives. Develops and implements acquisition strategies, considering technical requirements, cost, schedule, performance, and risk management. Represents the branch, division, and Agency in collaborative meetings to all stakeholders. Manages and tracks program milestones, schedules, and deliverables. Provides acquisition and program-related recommendations to the ID4 Portfolio Manager, Deputy Portfolio Manager, and Portfolio Branch Chiefs. Works with the DISA IT Contracting Office to facilitate Contract Awards and Modifications. Serves as acquisitions SME on assigned contracts as well as primary point of contact for other CORs—duties encompass performing and overseeing acquisitions life cycle: requirement gathering, document preparation for solicitation, proposal evaluation, contract monitoring, closure, and other contract related tasks associated with contract execution.
</t>
    </r>
    <r>
      <rPr>
        <b/>
        <sz val="11"/>
        <color rgb="FF000000"/>
        <rFont val="Calibri"/>
        <family val="2"/>
        <scheme val="minor"/>
      </rPr>
      <t>Qualifications</t>
    </r>
    <r>
      <rPr>
        <sz val="11"/>
        <color rgb="FF000000"/>
        <rFont val="Calibri"/>
        <family val="2"/>
        <scheme val="minor"/>
      </rPr>
      <t>:  Final Secret Clearance Required. Final TS/SCI preferred.
Knowledge of Programs/Project Management Processes, Budget, and IT Acquisition.
Must have excellent written and verbal communication.
Preferred Functional Area/Branch Qualification in: Acquisition(FA51), Logistics(90A), Signal(25A), or Cyber(17A)</t>
    </r>
  </si>
  <si>
    <t>25-6476</t>
  </si>
  <si>
    <t>Transportation Management Coordinator</t>
  </si>
  <si>
    <t>E5:E6:E7:O1:O2</t>
  </si>
  <si>
    <t>25-6635</t>
  </si>
  <si>
    <t>Planner for DLA LNO to NORTHCOM</t>
  </si>
  <si>
    <t>Peterson AFB</t>
  </si>
  <si>
    <t>CO</t>
  </si>
  <si>
    <t>Joint Mobility &amp; Deployment Operations Officer</t>
  </si>
  <si>
    <t>26-6119, Length 1 Year:
Serves as Battle Captain of Joint Mobility &amp; Deployment Operations within the Defense Logistics Agency (DLA) Deployment Operations Branch (J311). This position provides mobility, deployment, and distribution integration in support of Joint Force deployment and global operations, with a critical focus on the DoD Expeditionary Civilian (DoD-EC) workforce and contractors.
Enable and execute the deployment of joint forces by synchronizing DLA capabilities with joint mobility plans to ensure forces are postured, moved, and sustained in accordance with Combatant Command (CCMD) operational requirements. Manage DLA's responsibilities as a Force Provider (FP) to meet CCMD requirements for expeditionary civilians, ensuring the agency is prepared to source personnel against the established Demand Signal and within the Force Pool cap. Plan, synchronize, and coordinate inter-modal force movement and sustainment logistics with CCMDs, USTRANSCOM, the Joint Staff, and other service and agency partners. Manage the selection, training, and mobilization of all DLA personnel deploying globally. Integrate DLA's Force Provider capabilities and obligations into joint operational plans and execution frameworks, advising leadership on deployment feasibility, risk, and mobility constraints. Support crisis action planning and real-world operations by managing the DLA Rapid Deployment Team (RDT) program and deploying DLA Support Teams to enable rapid force projection and sustained global reach. Proficient in Joint deployment systems and manages deployment operations programs and policies. 
Extensions past 6 months considered.
Qualifications:  Minimum TOP SECRET clearance required. 
Global Force Management and deployment readiness reporting; JOPES; Newsgroups; Air load planning; MPMD. Working knowledge of Data Analytics; AI; Power BI</t>
  </si>
  <si>
    <t>E7:W2:W3</t>
  </si>
  <si>
    <t>26-6169</t>
  </si>
  <si>
    <t>Transporter/COR</t>
  </si>
  <si>
    <r>
      <rPr>
        <b/>
        <sz val="11"/>
        <color rgb="FF000000"/>
        <rFont val="Calibri"/>
        <family val="2"/>
        <scheme val="minor"/>
      </rPr>
      <t>25-6476,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This position involves providing comprehensive traffic management services for the movement of a wide range of commodities, including hazardous materials and classified items, through various transportation modes. The incumbent applies knowledge of transportation regulations, policies, and procedures to coordinate and oversee all phases of traffic management, including inbound and outbound shipment planning and documentation. Responsibilities include preparing shipping documents, coordinating with carriers, and resolving discrepancies or shipment delays. The position requires using automated transportation systems to generate shipping data and maintain shipment records. The incumbent ensures compliance with safety, security, and environmental requirements and resolves transportation problems that might arise due to regulatory changes or logistical issues. This role involves working closely with internal and external stakeholders, providing technical guidance, and representing the organization at meetings or during negotiations with transportation providers. The position requires a proactive approach to problem-solving and the ability to handle complex traffic management tasks independently while supporting overall mission goals of the logistics team.
Qualifications:  MOS: 88N | AOC: 88A</t>
    </r>
  </si>
  <si>
    <r>
      <rPr>
        <b/>
        <sz val="11"/>
        <color rgb="FF000000"/>
        <rFont val="Calibri"/>
        <family val="2"/>
        <scheme val="minor"/>
      </rPr>
      <t>25-6635, Length 1 Year:</t>
    </r>
    <r>
      <rPr>
        <sz val="11"/>
        <color indexed="8"/>
        <rFont val="Calibri"/>
        <family val="2"/>
        <scheme val="minor"/>
      </rPr>
      <t xml:space="preserve">
HQ NORAD &amp; USNORTHCOM, Defense Logistics Agency (DLA), Peterson Space Force Base, Colorado.
Seeking well motivated leader to serve as a Planner for the DLA LNO to NORTHCOM. Member shall be an O-4, who holds and is able to maintain an active clearance of SECRET or higher. Tour length is a minimum of 1 year, with a potential of follow-on extensions.
The DLA Planner, embedded within USNORTHCOM J4, collaborates with the resident DLA Liaison cell and serves as the primary liaison between CCMD J4 exercise/deliberate planning and HQ DLA. The planner develops and manages exercises, plans, and orders by integrating diverse information to support joint operations, ensuring seamless DLA integration into USNORTHCOM's strategic planning. Responsibilities include collaborating with DLA and CCMD exercise and deliberate planners to ensure that planning products incorporate DLA equities and that exercises include robust objectives and DLA participation to enhance DLA's effectiveness in integrated exercises. The planner will engage with DLA and other partners (e.g., OSD, Joint Staff, CCMDs, etc.) to develop logistics
support strategies, and ensuring timely analysis and publication of joint plans, instructions, and policies. The planner also prepares executive-level briefings/reports and performs other duties as assigned.
POC: MAJ Kelly Mills 571-814-8691, kelly.mills.res@dla.mil
Qualifications:  Candidate must hold an active SECRET clearance, and be eligible to obtain and maintain a TS/SCI. Member must be proficient in MS Office products. Ideal applicant will have experienced logistics background and/or military planning and Exercise experience.</t>
    </r>
  </si>
  <si>
    <r>
      <rPr>
        <b/>
        <sz val="11"/>
        <color rgb="FF000000"/>
        <rFont val="Calibri"/>
        <family val="2"/>
        <scheme val="minor"/>
      </rPr>
      <t>26-6169,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Qualifications:  Familiarization is desired but not required with logistics/transportation management. SM will be trained on all aspects of tasks associated with the position.</t>
    </r>
  </si>
  <si>
    <t>26-6031</t>
  </si>
  <si>
    <t>DLA - Small Business</t>
  </si>
  <si>
    <t>26-6183</t>
  </si>
  <si>
    <t>Current Operations Intelligence Battle Captain</t>
  </si>
  <si>
    <t>26-6191</t>
  </si>
  <si>
    <r>
      <rPr>
        <b/>
        <sz val="11"/>
        <color rgb="FF000000"/>
        <rFont val="Calibri"/>
        <family val="2"/>
        <scheme val="minor"/>
      </rPr>
      <t>26-6191, Length 1 Year:</t>
    </r>
    <r>
      <rPr>
        <sz val="11"/>
        <color indexed="8"/>
        <rFont val="Calibri"/>
        <family val="2"/>
        <scheme val="minor"/>
      </rPr>
      <t xml:space="preserve">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Qualifications:  Secret Clearance required, Highly desires some executive secretary and protocol experience, however not required.</t>
    </r>
  </si>
  <si>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t>
    </r>
  </si>
  <si>
    <r>
      <rPr>
        <b/>
        <sz val="11"/>
        <color rgb="FF000000"/>
        <rFont val="Calibri"/>
        <family val="2"/>
        <scheme val="minor"/>
      </rPr>
      <t>26-6183, Length 1 year</t>
    </r>
    <r>
      <rPr>
        <sz val="11"/>
        <color indexed="8"/>
        <rFont val="Calibri"/>
        <family val="2"/>
        <scheme val="minor"/>
      </rPr>
      <t xml:space="preserve">
Seeking a motivated leader to perform as the Agency Synchronization Operations Center (ASOC) Current Operations (CUOPS) Intelligence Officer Battle Captain. Member shall be an O-4 who holds and is able to maintain an active clearance of SECRET or higher. Tour length is a minimum of 1 year, with a potential of follow-on extensions. Provide support to the Agency Synchronization Operation Center missions by analyzing and integrating related logistics intelligence to inform Defense Logistics Agency (DLA) leadership on logistics-related impacts to DLA global operations. Officer will coordinate with DLA Intelligence and Security (DI&amp;S) section to identify, prioritize, and direct the intelligence review and assessment of strategic planning documents for joint contingency operations, campaign plans, and joint military exercises. Responsible for conducting continuous operational support and staff officer actions in support of Agency mission. Deconflicts and synchronizes incoming requests for information (RFI) from the DLA enterprise. Officer is expected to liaise between multiple divisions and government/military organizations. Officer must be able to interpret Agency and DoD policy. Officer will plan, coordinate, analyze, and develop briefs and communications for mission requirements, regarding various logistics intelligence. Officer will be in charge of special projects and must be able to prioritize and strategize individually. Officer will lead efforts to identify inefficiencies and develop plans for improving program efficiencies. Desired Qualifications: Joint operational, large scale planning experience. Command and/or Staff Operations and supervisory experience desired. Experience with logistics intelligence is a plus.
Qualifications:  Candidate must hold an active SECRET clearance, and be eligible to obtain and maintain a TS/SCI. Member must be proficient in MS Office products. Ideal applicant will have experienced logistics background and/or military planning experience.  Service Branches considered: Army or Air Force.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</si>
</sst>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14">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0" fillId="0" borderId="0" xfId="0" applyAlignment="1">
      <alignment vertical="top"/>
    </xf>
    <xf numFmtId="0" fontId="0" fillId="0" borderId="0" xfId="0" applyBorder="1" applyAlignment="1">
      <alignment vertical="top" wrapText="1"/>
    </xf>
    <xf numFmtId="0" fontId="1" fillId="0" borderId="0" xfId="0" applyFont="1" applyBorder="1" applyAlignment="1">
      <alignment horizontal="left" vertical="top" wrapText="1"/>
    </xf>
    <xf numFmtId="0" fontId="0" fillId="0" borderId="0" xfId="0" applyFont="1" applyAlignment="1">
      <alignment horizontal="left" vertical="top" wrapText="1"/>
    </xf>
    <xf numFmtId="0" fontId="0" fillId="0" borderId="2" xfId="0" applyFont="1" applyBorder="1" applyAlignment="1">
      <alignment horizontal="left" vertical="top" wrapText="1"/>
    </xf>
    <xf numFmtId="0" fontId="5" fillId="0" borderId="1" xfId="0" applyFont="1" applyFill="1" applyBorder="1" applyAlignment="1">
      <alignment horizontal="left" vertical="top" wrapText="1"/>
    </xf>
    <xf numFmtId="0" fontId="1" fillId="0" borderId="3" xfId="0" applyFont="1" applyBorder="1" applyAlignment="1">
      <alignment vertical="top" wrapText="1"/>
    </xf>
    <xf numFmtId="0" fontId="6" fillId="0" borderId="1" xfId="0" applyFont="1" applyFill="1" applyBorder="1" applyAlignment="1">
      <alignment horizontal="lef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0" fillId="0" borderId="3" xfId="0" applyFont="1" applyBorder="1" applyAlignment="1">
      <alignment horizontal="left" vertical="top" wrapText="1"/>
    </xf>
    <xf numFmtId="0" fontId="0" fillId="0" borderId="3" xfId="0" applyFont="1" applyFill="1" applyBorder="1" applyAlignment="1">
      <alignment horizontal="left" vertical="top" wrapText="1"/>
    </xf>
    <xf numFmtId="0" fontId="5" fillId="0" borderId="1" xfId="0" applyFont="1" applyFill="1" applyBorder="1" applyAlignment="1">
      <alignment horizontal="center" vertical="top" wrapText="1"/>
    </xf>
    <xf numFmtId="0" fontId="1" fillId="0" borderId="4" xfId="0" applyFont="1" applyBorder="1" applyAlignment="1">
      <alignment vertical="top" wrapText="1"/>
    </xf>
    <xf numFmtId="0" fontId="0" fillId="0" borderId="4" xfId="0" applyBorder="1" applyAlignment="1">
      <alignment vertical="top" wrapText="1"/>
    </xf>
    <xf numFmtId="0" fontId="13" fillId="0" borderId="4" xfId="0" applyFont="1" applyBorder="1" applyAlignment="1">
      <alignment vertical="top" wrapText="1"/>
    </xf>
    <xf numFmtId="0" fontId="0" fillId="0" borderId="4" xfId="0" applyBorder="1" applyAlignment="1">
      <alignment horizontal="left" vertical="top" wrapText="1"/>
    </xf>
    <xf numFmtId="0" fontId="1" fillId="0" borderId="4" xfId="0" applyFont="1" applyBorder="1" applyAlignment="1">
      <alignment horizontal="center" vertical="top" wrapText="1"/>
    </xf>
    <xf numFmtId="0" fontId="0" fillId="0" borderId="4" xfId="0" applyFont="1" applyBorder="1" applyAlignment="1">
      <alignment horizontal="left" vertical="top" wrapText="1"/>
    </xf>
    <xf numFmtId="0" fontId="3" fillId="0" borderId="5" xfId="1" applyFont="1" applyBorder="1" applyAlignment="1">
      <alignment horizontal="center" vertical="top" wrapText="1"/>
    </xf>
    <xf numFmtId="0" fontId="0" fillId="0" borderId="4" xfId="0" applyFont="1" applyFill="1" applyBorder="1" applyAlignment="1">
      <alignment horizontal="left" vertical="top" wrapText="1"/>
    </xf>
    <xf numFmtId="0" fontId="1" fillId="5" borderId="0" xfId="0" applyFont="1" applyFill="1" applyAlignment="1">
      <alignment horizontal="left" vertical="top"/>
    </xf>
  </cellXfs>
  <cellStyles count="2">
    <cellStyle name="Hyperlink" xfId="1" builtinId="8"/>
    <cellStyle name="Normal" xfId="0" builtinId="0"/>
  </cellStyles>
  <dxfs count="38">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53</v>
      </c>
    </row>
    <row r="2" spans="1:1">
      <c r="A2" s="13" t="s">
        <v>64</v>
      </c>
    </row>
    <row r="3" spans="1:1" ht="77.5">
      <c r="A3" s="9" t="s">
        <v>65</v>
      </c>
    </row>
    <row r="4" spans="1:1">
      <c r="A4" s="9"/>
    </row>
    <row r="5" spans="1:1">
      <c r="A5" s="12" t="s">
        <v>66</v>
      </c>
    </row>
    <row r="6" spans="1:1" ht="62">
      <c r="A6" s="10" t="s">
        <v>73</v>
      </c>
    </row>
    <row r="7" spans="1:1">
      <c r="A7" s="10" t="s">
        <v>67</v>
      </c>
    </row>
    <row r="8" spans="1:1">
      <c r="A8" s="10" t="s">
        <v>68</v>
      </c>
    </row>
    <row r="9" spans="1:1">
      <c r="A9" s="10" t="s">
        <v>69</v>
      </c>
    </row>
    <row r="10" spans="1:1">
      <c r="A10" s="10" t="s">
        <v>72</v>
      </c>
    </row>
    <row r="12" spans="1:1">
      <c r="A12" s="12" t="s">
        <v>70</v>
      </c>
    </row>
    <row r="13" spans="1:1" ht="31">
      <c r="A13" s="10" t="s">
        <v>71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20"/>
  <sheetViews>
    <sheetView tabSelected="1" zoomScale="70" zoomScaleNormal="70" zoomScaleSheetLayoutView="40" zoomScalePageLayoutView="50" workbookViewId="0">
      <pane ySplit="1" topLeftCell="A2" activePane="bottomLeft" state="frozen"/>
      <selection pane="bottomLeft" activeCell="E123" sqref="E123"/>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54296875" style="26" customWidth="1"/>
    <col min="6" max="6" width="13.54296875" style="25" customWidth="1"/>
    <col min="7" max="7" width="21" style="25" customWidth="1"/>
    <col min="8" max="8" width="16.81640625" style="25" customWidth="1"/>
    <col min="9" max="9" width="14.54296875" style="4" customWidth="1"/>
    <col min="10" max="10" width="23.1796875" style="93" customWidth="1"/>
    <col min="11" max="11" width="17.1796875" style="20" customWidth="1"/>
    <col min="12" max="12" width="26.54296875" style="57" customWidth="1"/>
    <col min="13" max="16384" width="9.1796875" style="25"/>
  </cols>
  <sheetData>
    <row r="1" spans="1:14" s="22" customFormat="1" ht="53.5" customHeight="1">
      <c r="A1" s="17" t="s">
        <v>22</v>
      </c>
      <c r="B1" s="21" t="s">
        <v>23</v>
      </c>
      <c r="C1" s="21" t="s">
        <v>24</v>
      </c>
      <c r="D1" s="18" t="s">
        <v>25</v>
      </c>
      <c r="E1" s="17" t="s">
        <v>21</v>
      </c>
      <c r="F1" s="21" t="s">
        <v>18</v>
      </c>
      <c r="G1" s="21" t="s">
        <v>19</v>
      </c>
      <c r="H1" s="21" t="s">
        <v>20</v>
      </c>
      <c r="I1" s="17" t="s">
        <v>51</v>
      </c>
      <c r="J1" s="52" t="s">
        <v>52</v>
      </c>
      <c r="K1" s="19" t="s">
        <v>27</v>
      </c>
      <c r="L1" s="54" t="s">
        <v>54</v>
      </c>
    </row>
    <row r="2" spans="1:14" ht="54.65" customHeight="1">
      <c r="A2" s="1" t="s">
        <v>592</v>
      </c>
      <c r="B2" s="23" t="s">
        <v>0</v>
      </c>
      <c r="C2" s="23" t="s">
        <v>167</v>
      </c>
      <c r="D2" s="15" t="s">
        <v>593</v>
      </c>
      <c r="E2" s="24" t="s">
        <v>601</v>
      </c>
      <c r="F2" s="23" t="s">
        <v>16</v>
      </c>
      <c r="G2" s="23" t="s">
        <v>512</v>
      </c>
      <c r="H2" s="23" t="s">
        <v>594</v>
      </c>
      <c r="I2" s="3" t="s">
        <v>595</v>
      </c>
      <c r="J2" s="55" t="s">
        <v>3</v>
      </c>
      <c r="K2" s="72" t="str">
        <f>HYPERLINK("mailto:"&amp;VLOOKUP(L2,'CONCAT Codes'!$A$14:$G$26,5,FALSE)&amp;"?subject="&amp;_xlfn.CONCAT(C2," - APPLICANT for ",A2)&amp;"&amp;cc="&amp;'CONCAT Codes'!$A$32&amp;"&amp;body="&amp;D2&amp;"%0A%0APlease see my resume and bio for the above tour.","Click HERE to apply")</f>
        <v>Click HERE to apply</v>
      </c>
      <c r="L2" s="56" t="s">
        <v>284</v>
      </c>
    </row>
    <row r="3" spans="1:14" ht="54.65" customHeight="1">
      <c r="A3" s="1" t="s">
        <v>560</v>
      </c>
      <c r="B3" s="23" t="s">
        <v>6</v>
      </c>
      <c r="C3" s="23" t="s">
        <v>561</v>
      </c>
      <c r="D3" s="15" t="s">
        <v>562</v>
      </c>
      <c r="E3" s="24" t="s">
        <v>582</v>
      </c>
      <c r="F3" s="23" t="s">
        <v>1</v>
      </c>
      <c r="G3" s="23" t="s">
        <v>49</v>
      </c>
      <c r="H3" s="23" t="s">
        <v>563</v>
      </c>
      <c r="I3" s="3" t="s">
        <v>564</v>
      </c>
      <c r="J3" s="55" t="s">
        <v>3</v>
      </c>
      <c r="K3" s="72" t="str">
        <f>HYPERLINK("mailto:"&amp;VLOOKUP(L3,'CONCAT Codes'!$A$14:$G$26,5,FALSE)&amp;"?subject="&amp;_xlfn.CONCAT(C3," - APPLICANT for ",A3)&amp;"&amp;cc="&amp;'CONCAT Codes'!$A$32&amp;"&amp;body="&amp;D3&amp;"%0A%0APlease see my resume and bio for the above tour.","Click HERE to apply")</f>
        <v>Click HERE to apply</v>
      </c>
      <c r="L3" s="56" t="s">
        <v>372</v>
      </c>
    </row>
    <row r="4" spans="1:14" ht="54.65" customHeight="1">
      <c r="A4" s="1" t="s">
        <v>275</v>
      </c>
      <c r="B4" s="23" t="s">
        <v>61</v>
      </c>
      <c r="C4" s="23" t="s">
        <v>62</v>
      </c>
      <c r="D4" s="15" t="s">
        <v>276</v>
      </c>
      <c r="E4" s="65" t="s">
        <v>280</v>
      </c>
      <c r="F4" s="23" t="s">
        <v>1</v>
      </c>
      <c r="G4" s="23" t="s">
        <v>277</v>
      </c>
      <c r="H4" s="23" t="s">
        <v>153</v>
      </c>
      <c r="I4" s="3" t="s">
        <v>32</v>
      </c>
      <c r="J4" s="55" t="s">
        <v>3</v>
      </c>
      <c r="K4" s="72" t="str">
        <f>HYPERLINK("mailto:"&amp;VLOOKUP(L4,'CONCAT Codes'!$A$14:$G$26,5,FALSE)&amp;"?subject="&amp;_xlfn.CONCAT(C4," - APPLICANT for ",A4)&amp;"&amp;cc="&amp;'CONCAT Codes'!$A$32&amp;"&amp;body="&amp;D4&amp;"%0A%0APlease see my resume and bio for the above tour.","Click HERE to apply")</f>
        <v>Click HERE to apply</v>
      </c>
      <c r="L4" s="56" t="s">
        <v>58</v>
      </c>
    </row>
    <row r="5" spans="1:14" ht="54.65" customHeight="1">
      <c r="A5" s="1" t="s">
        <v>289</v>
      </c>
      <c r="B5" s="23" t="s">
        <v>61</v>
      </c>
      <c r="C5" s="23" t="s">
        <v>62</v>
      </c>
      <c r="D5" s="1" t="s">
        <v>245</v>
      </c>
      <c r="E5" s="23" t="s">
        <v>291</v>
      </c>
      <c r="F5" s="24" t="s">
        <v>1</v>
      </c>
      <c r="G5" s="24" t="s">
        <v>290</v>
      </c>
      <c r="H5" s="24" t="s">
        <v>153</v>
      </c>
      <c r="I5" s="3" t="s">
        <v>32</v>
      </c>
      <c r="J5" s="24" t="s">
        <v>3</v>
      </c>
      <c r="K5" s="72" t="str">
        <f>HYPERLINK("mailto:"&amp;VLOOKUP(L5,'CONCAT Codes'!$A$14:$G$26,5,FALSE)&amp;"?subject="&amp;_xlfn.CONCAT(C5," - APPLICANT for ",A5)&amp;"&amp;cc="&amp;'CONCAT Codes'!$A$32&amp;"&amp;body="&amp;D5&amp;"%0A%0APlease see my resume and bio for the above tour.","Click HERE to apply")</f>
        <v>Click HERE to apply</v>
      </c>
      <c r="L5" s="24" t="s">
        <v>58</v>
      </c>
    </row>
    <row r="6" spans="1:14" ht="54.65" customHeight="1">
      <c r="A6" s="1" t="s">
        <v>303</v>
      </c>
      <c r="B6" s="23" t="s">
        <v>61</v>
      </c>
      <c r="C6" s="23" t="s">
        <v>62</v>
      </c>
      <c r="D6" s="15" t="s">
        <v>304</v>
      </c>
      <c r="E6" s="24" t="s">
        <v>305</v>
      </c>
      <c r="F6" s="23" t="s">
        <v>1</v>
      </c>
      <c r="G6" s="23" t="s">
        <v>160</v>
      </c>
      <c r="H6" s="23" t="s">
        <v>153</v>
      </c>
      <c r="I6" s="3" t="s">
        <v>32</v>
      </c>
      <c r="J6" s="55" t="s">
        <v>3</v>
      </c>
      <c r="K6" s="72" t="str">
        <f>HYPERLINK("mailto:"&amp;VLOOKUP(L6,'CONCAT Codes'!$A$14:$G$26,5,FALSE)&amp;"?subject="&amp;_xlfn.CONCAT(C6," - APPLICANT for ",A6)&amp;"&amp;cc="&amp;'CONCAT Codes'!$A$32&amp;"&amp;body="&amp;D6&amp;"%0A%0APlease see my resume and bio for the above tour.","Click HERE to apply")</f>
        <v>Click HERE to apply</v>
      </c>
      <c r="L6" s="56" t="s">
        <v>58</v>
      </c>
    </row>
    <row r="7" spans="1:14" ht="54.65" customHeight="1">
      <c r="A7" s="62" t="s">
        <v>327</v>
      </c>
      <c r="B7" s="63" t="s">
        <v>61</v>
      </c>
      <c r="C7" s="63" t="s">
        <v>62</v>
      </c>
      <c r="D7" s="62" t="s">
        <v>328</v>
      </c>
      <c r="E7" s="24" t="s">
        <v>336</v>
      </c>
      <c r="F7" s="24" t="s">
        <v>1</v>
      </c>
      <c r="G7" s="63" t="s">
        <v>29</v>
      </c>
      <c r="H7" s="63" t="s">
        <v>153</v>
      </c>
      <c r="I7" s="64" t="s">
        <v>32</v>
      </c>
      <c r="J7" s="63" t="s">
        <v>3</v>
      </c>
      <c r="K7" s="72" t="str">
        <f>HYPERLINK("mailto:"&amp;VLOOKUP(L7,'CONCAT Codes'!$A$14:$G$26,5,FALSE)&amp;"?subject="&amp;_xlfn.CONCAT(C7," - APPLICANT for ",A7)&amp;"&amp;cc="&amp;'CONCAT Codes'!$A$32&amp;"&amp;body="&amp;D7&amp;"%0A%0APlease see my resume and bio for the above tour.","Click HERE to apply")</f>
        <v>Click HERE to apply</v>
      </c>
      <c r="L7" s="63" t="s">
        <v>58</v>
      </c>
    </row>
    <row r="8" spans="1:14" ht="54.65" customHeight="1">
      <c r="A8" s="1" t="s">
        <v>401</v>
      </c>
      <c r="B8" s="23" t="s">
        <v>61</v>
      </c>
      <c r="C8" s="23" t="s">
        <v>62</v>
      </c>
      <c r="D8" s="77" t="s">
        <v>405</v>
      </c>
      <c r="E8" s="78" t="s">
        <v>404</v>
      </c>
      <c r="F8" s="23" t="s">
        <v>1</v>
      </c>
      <c r="G8" s="23" t="s">
        <v>49</v>
      </c>
      <c r="H8" s="23" t="s">
        <v>153</v>
      </c>
      <c r="I8" s="3" t="s">
        <v>32</v>
      </c>
      <c r="J8" s="55" t="s">
        <v>3</v>
      </c>
      <c r="K8" s="72" t="str">
        <f>HYPERLINK("mailto:"&amp;VLOOKUP(L8,'CONCAT Codes'!$A$14:$G$26,5,FALSE)&amp;"?subject="&amp;_xlfn.CONCAT(C8," - APPLICANT for ",A8)&amp;"&amp;cc="&amp;'CONCAT Codes'!$A$32&amp;"&amp;body="&amp;D8&amp;"%0A%0APlease see my resume and bio for the above tour.","Click HERE to apply")</f>
        <v>Click HERE to apply</v>
      </c>
      <c r="L8" s="56" t="s">
        <v>58</v>
      </c>
    </row>
    <row r="9" spans="1:14" ht="54.65" customHeight="1">
      <c r="A9" s="1" t="s">
        <v>481</v>
      </c>
      <c r="B9" s="23" t="s">
        <v>17</v>
      </c>
      <c r="C9" s="23" t="s">
        <v>30</v>
      </c>
      <c r="D9" s="15" t="s">
        <v>482</v>
      </c>
      <c r="E9" s="24" t="s">
        <v>485</v>
      </c>
      <c r="F9" s="23" t="s">
        <v>16</v>
      </c>
      <c r="G9" s="23" t="s">
        <v>29</v>
      </c>
      <c r="H9" s="23" t="s">
        <v>31</v>
      </c>
      <c r="I9" s="3" t="s">
        <v>32</v>
      </c>
      <c r="J9" s="55" t="s">
        <v>3</v>
      </c>
      <c r="K9" s="72" t="str">
        <f>HYPERLINK("mailto:"&amp;VLOOKUP(L9,'CONCAT Codes'!$A$14:$G$26,5,FALSE)&amp;"?subject="&amp;_xlfn.CONCAT(C9," - APPLICANT for ",A9)&amp;"&amp;cc="&amp;'CONCAT Codes'!$A$32&amp;"&amp;body="&amp;D9&amp;"%0A%0APlease see my resume and bio for the above tour.","Click HERE to apply")</f>
        <v>Click HERE to apply</v>
      </c>
      <c r="L9" s="56" t="s">
        <v>284</v>
      </c>
    </row>
    <row r="10" spans="1:14" ht="54.65" customHeight="1">
      <c r="A10" s="1" t="s">
        <v>532</v>
      </c>
      <c r="B10" s="23" t="s">
        <v>61</v>
      </c>
      <c r="C10" s="23" t="s">
        <v>62</v>
      </c>
      <c r="D10" s="15" t="s">
        <v>533</v>
      </c>
      <c r="E10" s="24" t="s">
        <v>544</v>
      </c>
      <c r="F10" s="23" t="s">
        <v>1</v>
      </c>
      <c r="G10" s="23" t="s">
        <v>40</v>
      </c>
      <c r="H10" s="23" t="s">
        <v>153</v>
      </c>
      <c r="I10" s="3" t="s">
        <v>32</v>
      </c>
      <c r="J10" s="55" t="s">
        <v>3</v>
      </c>
      <c r="K10" s="72" t="str">
        <f>HYPERLINK("mailto:"&amp;VLOOKUP(L10,'CONCAT Codes'!$A$14:$G$26,5,FALSE)&amp;"?subject="&amp;_xlfn.CONCAT(C10," - APPLICANT for ",A10)&amp;"&amp;cc="&amp;'CONCAT Codes'!$A$32&amp;"&amp;body="&amp;D10&amp;"%0A%0APlease see my resume and bio for the above tour.","Click HERE to apply")</f>
        <v>Click HERE to apply</v>
      </c>
      <c r="L10" s="56" t="s">
        <v>58</v>
      </c>
    </row>
    <row r="11" spans="1:14" ht="54.65" customHeight="1">
      <c r="A11" s="1" t="s">
        <v>554</v>
      </c>
      <c r="B11" s="23" t="s">
        <v>61</v>
      </c>
      <c r="C11" s="23" t="s">
        <v>62</v>
      </c>
      <c r="D11" s="15" t="s">
        <v>555</v>
      </c>
      <c r="E11" s="24" t="s">
        <v>579</v>
      </c>
      <c r="F11" s="23" t="s">
        <v>1</v>
      </c>
      <c r="G11" s="23" t="s">
        <v>392</v>
      </c>
      <c r="H11" s="23" t="s">
        <v>153</v>
      </c>
      <c r="I11" s="3" t="s">
        <v>32</v>
      </c>
      <c r="J11" s="55" t="s">
        <v>3</v>
      </c>
      <c r="K11" s="72" t="str">
        <f>HYPERLINK("mailto:"&amp;VLOOKUP(L11,'CONCAT Codes'!$A$14:$G$26,5,FALSE)&amp;"?subject="&amp;_xlfn.CONCAT(C11," - APPLICANT for ",A11)&amp;"&amp;cc="&amp;'CONCAT Codes'!$A$32&amp;"&amp;body="&amp;D11&amp;"%0A%0APlease see my resume and bio for the above tour.","Click HERE to apply")</f>
        <v>Click HERE to apply</v>
      </c>
      <c r="L11" s="56" t="s">
        <v>58</v>
      </c>
    </row>
    <row r="12" spans="1:14" ht="54.65" customHeight="1">
      <c r="A12" s="1" t="s">
        <v>556</v>
      </c>
      <c r="B12" s="23" t="s">
        <v>61</v>
      </c>
      <c r="C12" s="23" t="s">
        <v>62</v>
      </c>
      <c r="D12" s="15" t="s">
        <v>557</v>
      </c>
      <c r="E12" s="24" t="s">
        <v>580</v>
      </c>
      <c r="F12" s="23" t="s">
        <v>1</v>
      </c>
      <c r="G12" s="23" t="s">
        <v>40</v>
      </c>
      <c r="H12" s="23" t="s">
        <v>153</v>
      </c>
      <c r="I12" s="3" t="s">
        <v>32</v>
      </c>
      <c r="J12" s="55" t="s">
        <v>3</v>
      </c>
      <c r="K12" s="72" t="str">
        <f>HYPERLINK("mailto:"&amp;VLOOKUP(L12,'CONCAT Codes'!$A$14:$G$26,5,FALSE)&amp;"?subject="&amp;_xlfn.CONCAT(C12," - APPLICANT for ",A12)&amp;"&amp;cc="&amp;'CONCAT Codes'!$A$32&amp;"&amp;body="&amp;D12&amp;"%0A%0APlease see my resume and bio for the above tour.","Click HERE to apply")</f>
        <v>Click HERE to apply</v>
      </c>
      <c r="L12" s="56" t="s">
        <v>58</v>
      </c>
    </row>
    <row r="13" spans="1:14" ht="54.65" customHeight="1">
      <c r="A13" s="1" t="s">
        <v>597</v>
      </c>
      <c r="B13" s="23" t="s">
        <v>449</v>
      </c>
      <c r="C13" s="23" t="s">
        <v>450</v>
      </c>
      <c r="D13" s="15" t="s">
        <v>598</v>
      </c>
      <c r="E13" s="24" t="s">
        <v>602</v>
      </c>
      <c r="F13" s="23" t="s">
        <v>1</v>
      </c>
      <c r="G13" s="23" t="s">
        <v>599</v>
      </c>
      <c r="H13" s="23" t="s">
        <v>600</v>
      </c>
      <c r="I13" s="3" t="s">
        <v>32</v>
      </c>
      <c r="J13" s="55" t="s">
        <v>3</v>
      </c>
      <c r="K13" s="72" t="str">
        <f>HYPERLINK("mailto:"&amp;VLOOKUP(L13,'CONCAT Codes'!$A$14:$G$26,5,FALSE)&amp;"?subject="&amp;_xlfn.CONCAT(C13," - APPLICANT for ",A13)&amp;"&amp;cc="&amp;'CONCAT Codes'!$A$32&amp;"&amp;body="&amp;D13&amp;"%0A%0APlease see my resume and bio for the above tour.","Click HERE to apply")</f>
        <v>Click HERE to apply</v>
      </c>
      <c r="L13" s="56" t="s">
        <v>55</v>
      </c>
    </row>
    <row r="14" spans="1:14" ht="54.65" customHeight="1">
      <c r="A14" s="1" t="s">
        <v>620</v>
      </c>
      <c r="B14" s="23" t="s">
        <v>61</v>
      </c>
      <c r="C14" s="23" t="s">
        <v>62</v>
      </c>
      <c r="D14" s="15" t="s">
        <v>621</v>
      </c>
      <c r="E14" s="24" t="s">
        <v>636</v>
      </c>
      <c r="F14" s="23" t="s">
        <v>1</v>
      </c>
      <c r="G14" s="23" t="s">
        <v>277</v>
      </c>
      <c r="H14" s="23" t="s">
        <v>153</v>
      </c>
      <c r="I14" s="3" t="s">
        <v>32</v>
      </c>
      <c r="J14" s="55" t="s">
        <v>3</v>
      </c>
      <c r="K14" s="72" t="str">
        <f>HYPERLINK("mailto:"&amp;VLOOKUP(L14,'CONCAT Codes'!$A$14:$G$26,5,FALSE)&amp;"?subject="&amp;_xlfn.CONCAT(C14," - APPLICANT for ",A14)&amp;"&amp;cc="&amp;'CONCAT Codes'!$A$32&amp;"&amp;body="&amp;D14&amp;"%0A%0APlease see my resume and bio for the above tour.","Click HERE to apply")</f>
        <v>Click HERE to apply</v>
      </c>
      <c r="L14" s="56" t="s">
        <v>58</v>
      </c>
      <c r="N14" s="50"/>
    </row>
    <row r="15" spans="1:14" ht="54.65" customHeight="1">
      <c r="A15" s="1" t="s">
        <v>622</v>
      </c>
      <c r="B15" s="23" t="s">
        <v>61</v>
      </c>
      <c r="C15" s="23" t="s">
        <v>62</v>
      </c>
      <c r="D15" s="15" t="s">
        <v>623</v>
      </c>
      <c r="E15" s="24" t="s">
        <v>637</v>
      </c>
      <c r="F15" s="23" t="s">
        <v>1</v>
      </c>
      <c r="G15" s="23" t="s">
        <v>282</v>
      </c>
      <c r="H15" s="23" t="s">
        <v>153</v>
      </c>
      <c r="I15" s="3" t="s">
        <v>32</v>
      </c>
      <c r="J15" s="55" t="s">
        <v>3</v>
      </c>
      <c r="K15" s="72" t="str">
        <f>HYPERLINK("mailto:"&amp;VLOOKUP(L15,'CONCAT Codes'!$A$14:$G$26,5,FALSE)&amp;"?subject="&amp;_xlfn.CONCAT(C15," - APPLICANT for ",A15)&amp;"&amp;cc="&amp;'CONCAT Codes'!$A$32&amp;"&amp;body="&amp;D15&amp;"%0A%0APlease see my resume and bio for the above tour.","Click HERE to apply")</f>
        <v>Click HERE to apply</v>
      </c>
      <c r="L15" s="56" t="s">
        <v>58</v>
      </c>
      <c r="N15" s="50"/>
    </row>
    <row r="16" spans="1:14" ht="54.65" customHeight="1">
      <c r="A16" s="1" t="s">
        <v>624</v>
      </c>
      <c r="B16" s="23" t="s">
        <v>61</v>
      </c>
      <c r="C16" s="23" t="s">
        <v>62</v>
      </c>
      <c r="D16" s="15" t="s">
        <v>625</v>
      </c>
      <c r="E16" s="24" t="s">
        <v>638</v>
      </c>
      <c r="F16" s="23" t="s">
        <v>1</v>
      </c>
      <c r="G16" s="23" t="s">
        <v>160</v>
      </c>
      <c r="H16" s="23" t="s">
        <v>153</v>
      </c>
      <c r="I16" s="3" t="s">
        <v>32</v>
      </c>
      <c r="J16" s="55" t="s">
        <v>3</v>
      </c>
      <c r="K16" s="72" t="str">
        <f>HYPERLINK("mailto:"&amp;VLOOKUP(L16,'CONCAT Codes'!$A$14:$G$26,5,FALSE)&amp;"?subject="&amp;_xlfn.CONCAT(C16," - APPLICANT for ",A16)&amp;"&amp;cc="&amp;'CONCAT Codes'!$A$32&amp;"&amp;body="&amp;D16&amp;"%0A%0APlease see my resume and bio for the above tour.","Click HERE to apply")</f>
        <v>Click HERE to apply</v>
      </c>
      <c r="L16" s="56" t="s">
        <v>58</v>
      </c>
      <c r="M16" s="49"/>
      <c r="N16" s="50"/>
    </row>
    <row r="17" spans="1:14" s="50" customFormat="1" ht="54.65" customHeight="1">
      <c r="A17" s="1" t="s">
        <v>626</v>
      </c>
      <c r="B17" s="23" t="s">
        <v>61</v>
      </c>
      <c r="C17" s="23" t="s">
        <v>62</v>
      </c>
      <c r="D17" s="15" t="s">
        <v>627</v>
      </c>
      <c r="E17" s="24" t="s">
        <v>639</v>
      </c>
      <c r="F17" s="23" t="s">
        <v>1</v>
      </c>
      <c r="G17" s="23" t="s">
        <v>191</v>
      </c>
      <c r="H17" s="23" t="s">
        <v>153</v>
      </c>
      <c r="I17" s="3" t="s">
        <v>32</v>
      </c>
      <c r="J17" s="55" t="s">
        <v>3</v>
      </c>
      <c r="K17" s="72" t="str">
        <f>HYPERLINK("mailto:"&amp;VLOOKUP(L17,'CONCAT Codes'!$A$14:$G$26,5,FALSE)&amp;"?subject="&amp;_xlfn.CONCAT(C17," - APPLICANT for ",A17)&amp;"&amp;cc="&amp;'CONCAT Codes'!$A$32&amp;"&amp;body="&amp;D17&amp;"%0A%0APlease see my resume and bio for the above tour.","Click HERE to apply")</f>
        <v>Click HERE to apply</v>
      </c>
      <c r="L17" s="56" t="s">
        <v>58</v>
      </c>
      <c r="M17" s="25"/>
    </row>
    <row r="18" spans="1:14" s="50" customFormat="1" ht="54.65" customHeight="1">
      <c r="A18" s="1" t="s">
        <v>628</v>
      </c>
      <c r="B18" s="23" t="s">
        <v>61</v>
      </c>
      <c r="C18" s="23" t="s">
        <v>62</v>
      </c>
      <c r="D18" s="15" t="s">
        <v>629</v>
      </c>
      <c r="E18" s="24" t="s">
        <v>640</v>
      </c>
      <c r="F18" s="23" t="s">
        <v>1</v>
      </c>
      <c r="G18" s="23" t="s">
        <v>349</v>
      </c>
      <c r="H18" s="23" t="s">
        <v>153</v>
      </c>
      <c r="I18" s="3" t="s">
        <v>32</v>
      </c>
      <c r="J18" s="55" t="s">
        <v>3</v>
      </c>
      <c r="K18" s="72" t="str">
        <f>HYPERLINK("mailto:"&amp;VLOOKUP(L18,'CONCAT Codes'!$A$14:$G$26,5,FALSE)&amp;"?subject="&amp;_xlfn.CONCAT(C18," - APPLICANT for ",A18)&amp;"&amp;cc="&amp;'CONCAT Codes'!$A$32&amp;"&amp;body="&amp;D18&amp;"%0A%0APlease see my resume and bio for the above tour.","Click HERE to apply")</f>
        <v>Click HERE to apply</v>
      </c>
      <c r="L18" s="56" t="s">
        <v>58</v>
      </c>
      <c r="M18" s="25"/>
      <c r="N18" s="25"/>
    </row>
    <row r="19" spans="1:14" ht="54.65" customHeight="1">
      <c r="A19" s="1" t="s">
        <v>630</v>
      </c>
      <c r="B19" s="23" t="s">
        <v>61</v>
      </c>
      <c r="C19" s="23" t="s">
        <v>62</v>
      </c>
      <c r="D19" s="15" t="s">
        <v>631</v>
      </c>
      <c r="E19" s="24" t="s">
        <v>641</v>
      </c>
      <c r="F19" s="23" t="s">
        <v>1</v>
      </c>
      <c r="G19" s="23" t="s">
        <v>277</v>
      </c>
      <c r="H19" s="23" t="s">
        <v>153</v>
      </c>
      <c r="I19" s="3" t="s">
        <v>32</v>
      </c>
      <c r="J19" s="55" t="s">
        <v>3</v>
      </c>
      <c r="K19" s="72" t="str">
        <f>HYPERLINK("mailto:"&amp;VLOOKUP(L19,'CONCAT Codes'!$A$14:$G$26,5,FALSE)&amp;"?subject="&amp;_xlfn.CONCAT(C19," - APPLICANT for ",A19)&amp;"&amp;cc="&amp;'CONCAT Codes'!$A$32&amp;"&amp;body="&amp;D19&amp;"%0A%0APlease see my resume and bio for the above tour.","Click HERE to apply")</f>
        <v>Click HERE to apply</v>
      </c>
      <c r="L19" s="56" t="s">
        <v>58</v>
      </c>
    </row>
    <row r="20" spans="1:14" ht="54.65" customHeight="1">
      <c r="A20" s="1" t="s">
        <v>664</v>
      </c>
      <c r="B20" s="23" t="s">
        <v>61</v>
      </c>
      <c r="C20" s="23" t="s">
        <v>62</v>
      </c>
      <c r="D20" s="15" t="s">
        <v>665</v>
      </c>
      <c r="E20" s="24" t="s">
        <v>675</v>
      </c>
      <c r="F20" s="23" t="s">
        <v>1</v>
      </c>
      <c r="G20" s="23" t="s">
        <v>40</v>
      </c>
      <c r="H20" s="23" t="s">
        <v>153</v>
      </c>
      <c r="I20" s="3" t="s">
        <v>32</v>
      </c>
      <c r="J20" s="55" t="s">
        <v>3</v>
      </c>
      <c r="K20" s="72" t="str">
        <f>HYPERLINK("mailto:"&amp;VLOOKUP(L20,'CONCAT Codes'!$A$14:$G$26,5,FALSE)&amp;"?subject="&amp;_xlfn.CONCAT(C20," - APPLICANT for ",A20)&amp;"&amp;cc="&amp;'CONCAT Codes'!$A$32&amp;"&amp;body="&amp;D20&amp;"%0A%0APlease see my resume and bio for the above tour.","Click HERE to apply")</f>
        <v>Click HERE to apply</v>
      </c>
      <c r="L20" s="56" t="s">
        <v>58</v>
      </c>
    </row>
    <row r="21" spans="1:14" ht="54.65" customHeight="1">
      <c r="A21" s="1" t="s">
        <v>666</v>
      </c>
      <c r="B21" s="23" t="s">
        <v>61</v>
      </c>
      <c r="C21" s="23" t="s">
        <v>62</v>
      </c>
      <c r="D21" s="15" t="s">
        <v>667</v>
      </c>
      <c r="E21" s="24" t="s">
        <v>677</v>
      </c>
      <c r="F21" s="23" t="s">
        <v>1</v>
      </c>
      <c r="G21" s="23" t="s">
        <v>668</v>
      </c>
      <c r="H21" s="23" t="s">
        <v>153</v>
      </c>
      <c r="I21" s="3" t="s">
        <v>32</v>
      </c>
      <c r="J21" s="55" t="s">
        <v>3</v>
      </c>
      <c r="K21" s="72" t="str">
        <f>HYPERLINK("mailto:"&amp;VLOOKUP(L21,'CONCAT Codes'!$A$14:$G$26,5,FALSE)&amp;"?subject="&amp;_xlfn.CONCAT(C21," - APPLICANT for ",A21)&amp;"&amp;cc="&amp;'CONCAT Codes'!$A$32&amp;"&amp;body="&amp;D21&amp;"%0A%0APlease see my resume and bio for the above tour.","Click HERE to apply")</f>
        <v>Click HERE to apply</v>
      </c>
      <c r="L21" s="56" t="s">
        <v>58</v>
      </c>
    </row>
    <row r="22" spans="1:14" ht="54.65" customHeight="1">
      <c r="A22" s="1" t="s">
        <v>669</v>
      </c>
      <c r="B22" s="23" t="s">
        <v>61</v>
      </c>
      <c r="C22" s="23" t="s">
        <v>62</v>
      </c>
      <c r="D22" s="15" t="s">
        <v>670</v>
      </c>
      <c r="E22" s="24" t="s">
        <v>676</v>
      </c>
      <c r="F22" s="23" t="s">
        <v>1</v>
      </c>
      <c r="G22" s="23" t="s">
        <v>49</v>
      </c>
      <c r="H22" s="23" t="s">
        <v>153</v>
      </c>
      <c r="I22" s="3" t="s">
        <v>32</v>
      </c>
      <c r="J22" s="55" t="s">
        <v>3</v>
      </c>
      <c r="K22" s="72" t="str">
        <f>HYPERLINK("mailto:"&amp;VLOOKUP(L22,'CONCAT Codes'!$A$14:$G$26,5,FALSE)&amp;"?subject="&amp;_xlfn.CONCAT(C22," - APPLICANT for ",A22)&amp;"&amp;cc="&amp;'CONCAT Codes'!$A$32&amp;"&amp;body="&amp;D22&amp;"%0A%0APlease see my resume and bio for the above tour.","Click HERE to apply")</f>
        <v>Click HERE to apply</v>
      </c>
      <c r="L22" s="56" t="s">
        <v>58</v>
      </c>
    </row>
    <row r="23" spans="1:14" ht="54.65" customHeight="1">
      <c r="A23" s="1" t="s">
        <v>261</v>
      </c>
      <c r="B23" s="23" t="s">
        <v>37</v>
      </c>
      <c r="C23" s="23" t="s">
        <v>262</v>
      </c>
      <c r="D23" s="15" t="s">
        <v>263</v>
      </c>
      <c r="E23" s="24" t="s">
        <v>312</v>
      </c>
      <c r="F23" s="23" t="s">
        <v>1</v>
      </c>
      <c r="G23" s="23" t="s">
        <v>264</v>
      </c>
      <c r="H23" s="23" t="s">
        <v>265</v>
      </c>
      <c r="I23" s="3" t="s">
        <v>7</v>
      </c>
      <c r="J23" s="55" t="s">
        <v>3</v>
      </c>
      <c r="K23" s="72" t="str">
        <f>HYPERLINK("mailto:"&amp;VLOOKUP(L23,'CONCAT Codes'!$A$14:$G$26,5,FALSE)&amp;"?subject="&amp;_xlfn.CONCAT(C23," - APPLICANT for ",A23)&amp;"&amp;cc="&amp;'CONCAT Codes'!$A$32&amp;"&amp;body="&amp;D23&amp;"%0A%0APlease see my resume and bio for the above tour.","Click HERE to apply")</f>
        <v>Click HERE to apply</v>
      </c>
      <c r="L23" s="56" t="s">
        <v>283</v>
      </c>
    </row>
    <row r="24" spans="1:14" ht="54.65" customHeight="1">
      <c r="A24" s="1" t="s">
        <v>266</v>
      </c>
      <c r="B24" s="23" t="s">
        <v>37</v>
      </c>
      <c r="C24" s="23" t="s">
        <v>262</v>
      </c>
      <c r="D24" s="15" t="s">
        <v>267</v>
      </c>
      <c r="E24" s="24" t="s">
        <v>268</v>
      </c>
      <c r="F24" s="23" t="s">
        <v>1</v>
      </c>
      <c r="G24" s="23" t="s">
        <v>159</v>
      </c>
      <c r="H24" s="23" t="s">
        <v>265</v>
      </c>
      <c r="I24" s="3" t="s">
        <v>7</v>
      </c>
      <c r="J24" s="55" t="s">
        <v>3</v>
      </c>
      <c r="K24" s="72" t="str">
        <f>HYPERLINK("mailto:"&amp;VLOOKUP(L24,'CONCAT Codes'!$A$14:$G$26,5,FALSE)&amp;"?subject="&amp;_xlfn.CONCAT(C24," - APPLICANT for ",A24)&amp;"&amp;cc="&amp;'CONCAT Codes'!$A$32&amp;"&amp;body="&amp;D24&amp;"%0A%0APlease see my resume and bio for the above tour.","Click HERE to apply")</f>
        <v>Click HERE to apply</v>
      </c>
      <c r="L24" s="56" t="s">
        <v>283</v>
      </c>
    </row>
    <row r="25" spans="1:14" ht="54.65" customHeight="1">
      <c r="A25" s="1" t="s">
        <v>431</v>
      </c>
      <c r="B25" s="23" t="s">
        <v>8</v>
      </c>
      <c r="C25" s="23" t="s">
        <v>430</v>
      </c>
      <c r="D25" s="15" t="s">
        <v>432</v>
      </c>
      <c r="E25" s="24" t="s">
        <v>434</v>
      </c>
      <c r="F25" s="23" t="s">
        <v>26</v>
      </c>
      <c r="G25" s="23" t="s">
        <v>29</v>
      </c>
      <c r="H25" s="23" t="s">
        <v>9</v>
      </c>
      <c r="I25" s="3" t="s">
        <v>7</v>
      </c>
      <c r="J25" s="55" t="s">
        <v>3</v>
      </c>
      <c r="K25" s="72" t="str">
        <f>HYPERLINK("mailto:"&amp;VLOOKUP(L25,'CONCAT Codes'!$A$14:$G$26,5,FALSE)&amp;"?subject="&amp;_xlfn.CONCAT(C25," - APPLICANT for ",A25)&amp;"&amp;cc="&amp;'CONCAT Codes'!$A$32&amp;"&amp;body="&amp;D25&amp;"%0A%0APlease see my resume and bio for the above tour.","Click HERE to apply")</f>
        <v>Click HERE to apply</v>
      </c>
      <c r="L25" s="56" t="s">
        <v>76</v>
      </c>
    </row>
    <row r="26" spans="1:14" ht="54.65" customHeight="1">
      <c r="A26" s="1" t="s">
        <v>475</v>
      </c>
      <c r="B26" s="23" t="s">
        <v>37</v>
      </c>
      <c r="C26" s="23" t="s">
        <v>364</v>
      </c>
      <c r="D26" s="15" t="s">
        <v>368</v>
      </c>
      <c r="E26" s="24" t="s">
        <v>486</v>
      </c>
      <c r="F26" s="23" t="s">
        <v>1</v>
      </c>
      <c r="G26" s="23" t="s">
        <v>355</v>
      </c>
      <c r="H26" s="23" t="s">
        <v>371</v>
      </c>
      <c r="I26" s="3" t="s">
        <v>7</v>
      </c>
      <c r="J26" s="55" t="s">
        <v>3</v>
      </c>
      <c r="K26" s="72" t="str">
        <f>HYPERLINK("mailto:"&amp;VLOOKUP(L26,'CONCAT Codes'!$A$14:$G$26,5,FALSE)&amp;"?subject="&amp;_xlfn.CONCAT(C26," - APPLICANT for ",A26)&amp;"&amp;cc="&amp;'CONCAT Codes'!$A$32&amp;"&amp;body="&amp;D26&amp;"%0A%0APlease see my resume and bio for the above tour.","Click HERE to apply")</f>
        <v>Click HERE to apply</v>
      </c>
      <c r="L26" s="56" t="s">
        <v>283</v>
      </c>
    </row>
    <row r="27" spans="1:14" ht="54.65" customHeight="1">
      <c r="A27" s="1" t="s">
        <v>386</v>
      </c>
      <c r="B27" s="23" t="s">
        <v>178</v>
      </c>
      <c r="C27" s="23" t="s">
        <v>387</v>
      </c>
      <c r="D27" s="15" t="s">
        <v>388</v>
      </c>
      <c r="E27" s="24" t="s">
        <v>389</v>
      </c>
      <c r="F27" s="23" t="s">
        <v>16</v>
      </c>
      <c r="G27" s="23" t="s">
        <v>307</v>
      </c>
      <c r="H27" s="23" t="s">
        <v>179</v>
      </c>
      <c r="I27" s="3" t="s">
        <v>11</v>
      </c>
      <c r="J27" s="55" t="s">
        <v>3</v>
      </c>
      <c r="K27" s="72" t="str">
        <f>HYPERLINK("mailto:"&amp;VLOOKUP(L27,'CONCAT Codes'!$A$14:$G$26,5,FALSE)&amp;"?subject="&amp;_xlfn.CONCAT(C27," - APPLICANT for ",A27)&amp;"&amp;cc="&amp;'CONCAT Codes'!$A$32&amp;"&amp;body="&amp;D27&amp;"%0A%0APlease see my resume and bio for the above tour.","Click HERE to apply")</f>
        <v>Click HERE to apply</v>
      </c>
      <c r="L27" s="56" t="s">
        <v>76</v>
      </c>
    </row>
    <row r="28" spans="1:14" ht="54.65" customHeight="1">
      <c r="A28" s="1" t="s">
        <v>285</v>
      </c>
      <c r="B28" s="23" t="s">
        <v>37</v>
      </c>
      <c r="C28" s="23" t="s">
        <v>286</v>
      </c>
      <c r="D28" s="1" t="s">
        <v>212</v>
      </c>
      <c r="E28" s="23" t="s">
        <v>324</v>
      </c>
      <c r="F28" s="24" t="s">
        <v>1</v>
      </c>
      <c r="G28" s="24" t="s">
        <v>50</v>
      </c>
      <c r="H28" s="24" t="s">
        <v>287</v>
      </c>
      <c r="I28" s="3" t="s">
        <v>288</v>
      </c>
      <c r="J28" s="24" t="s">
        <v>3</v>
      </c>
      <c r="K28" s="72" t="str">
        <f>HYPERLINK("mailto:"&amp;VLOOKUP(L28,'CONCAT Codes'!$A$14:$G$26,5,FALSE)&amp;"?subject="&amp;_xlfn.CONCAT(C28," - APPLICANT for ",A28)&amp;"&amp;cc="&amp;'CONCAT Codes'!$A$32&amp;"&amp;body="&amp;D28&amp;"%0A%0APlease see my resume and bio for the above tour.","Click HERE to apply")</f>
        <v>Click HERE to apply</v>
      </c>
      <c r="L28" s="24" t="s">
        <v>283</v>
      </c>
    </row>
    <row r="29" spans="1:14" ht="54.65" customHeight="1">
      <c r="A29" s="1" t="s">
        <v>524</v>
      </c>
      <c r="B29" s="23" t="s">
        <v>178</v>
      </c>
      <c r="C29" s="23" t="s">
        <v>525</v>
      </c>
      <c r="D29" s="15" t="s">
        <v>526</v>
      </c>
      <c r="E29" s="24" t="s">
        <v>545</v>
      </c>
      <c r="F29" s="23" t="s">
        <v>16</v>
      </c>
      <c r="G29" s="23" t="s">
        <v>248</v>
      </c>
      <c r="H29" s="23" t="s">
        <v>527</v>
      </c>
      <c r="I29" s="3" t="s">
        <v>549</v>
      </c>
      <c r="J29" s="55" t="s">
        <v>3</v>
      </c>
      <c r="K29" s="72" t="str">
        <f>HYPERLINK("mailto:"&amp;VLOOKUP(L29,'CONCAT Codes'!$A$14:$G$26,5,FALSE)&amp;"?subject="&amp;_xlfn.CONCAT(C29," - APPLICANT for ",A29)&amp;"&amp;cc="&amp;'CONCAT Codes'!$A$32&amp;"&amp;body="&amp;D29&amp;"%0A%0APlease see my resume and bio for the above tour.","Click HERE to apply")</f>
        <v>Click HERE to apply</v>
      </c>
      <c r="L29" s="56" t="s">
        <v>76</v>
      </c>
    </row>
    <row r="30" spans="1:14" ht="54.65" customHeight="1">
      <c r="A30" s="1" t="s">
        <v>394</v>
      </c>
      <c r="B30" s="23" t="s">
        <v>8</v>
      </c>
      <c r="C30" s="23" t="s">
        <v>253</v>
      </c>
      <c r="D30" s="15" t="s">
        <v>406</v>
      </c>
      <c r="E30" s="78" t="s">
        <v>407</v>
      </c>
      <c r="F30" s="23" t="s">
        <v>16</v>
      </c>
      <c r="G30" s="23" t="s">
        <v>33</v>
      </c>
      <c r="H30" s="23" t="s">
        <v>156</v>
      </c>
      <c r="I30" s="3" t="s">
        <v>157</v>
      </c>
      <c r="J30" s="55" t="s">
        <v>3</v>
      </c>
      <c r="K30" s="72" t="str">
        <f>HYPERLINK("mailto:"&amp;VLOOKUP(L30,'CONCAT Codes'!$A$14:$G$26,5,FALSE)&amp;"?subject="&amp;_xlfn.CONCAT(C30," - APPLICANT for ",A30)&amp;"&amp;cc="&amp;'CONCAT Codes'!$A$32&amp;"&amp;body="&amp;D30&amp;"%0A%0APlease see my resume and bio for the above tour.","Click HERE to apply")</f>
        <v>Click HERE to apply</v>
      </c>
      <c r="L30" s="56" t="s">
        <v>76</v>
      </c>
    </row>
    <row r="31" spans="1:14" ht="54.65" customHeight="1">
      <c r="A31" s="1" t="s">
        <v>448</v>
      </c>
      <c r="B31" s="23" t="s">
        <v>449</v>
      </c>
      <c r="C31" s="23" t="s">
        <v>450</v>
      </c>
      <c r="D31" s="15" t="s">
        <v>451</v>
      </c>
      <c r="E31" s="24" t="s">
        <v>460</v>
      </c>
      <c r="F31" s="23" t="s">
        <v>1</v>
      </c>
      <c r="G31" s="23" t="s">
        <v>452</v>
      </c>
      <c r="H31" s="23" t="s">
        <v>161</v>
      </c>
      <c r="I31" s="3" t="s">
        <v>2</v>
      </c>
      <c r="J31" s="55" t="s">
        <v>3</v>
      </c>
      <c r="K31" s="72" t="str">
        <f>HYPERLINK("mailto:"&amp;VLOOKUP(L31,'CONCAT Codes'!$A$14:$G$26,5,FALSE)&amp;"?subject="&amp;_xlfn.CONCAT(C31," - APPLICANT for ",A31)&amp;"&amp;cc="&amp;'CONCAT Codes'!$A$32&amp;"&amp;body="&amp;D31&amp;"%0A%0APlease see my resume and bio for the above tour.","Click HERE to apply")</f>
        <v>Click HERE to apply</v>
      </c>
      <c r="L31" s="56" t="s">
        <v>55</v>
      </c>
    </row>
    <row r="32" spans="1:14" ht="54.65" customHeight="1">
      <c r="A32" s="1" t="s">
        <v>215</v>
      </c>
      <c r="B32" s="23" t="s">
        <v>6</v>
      </c>
      <c r="C32" s="23" t="s">
        <v>214</v>
      </c>
      <c r="D32" s="15" t="s">
        <v>216</v>
      </c>
      <c r="E32" s="24" t="s">
        <v>491</v>
      </c>
      <c r="F32" s="23" t="s">
        <v>26</v>
      </c>
      <c r="G32" s="23" t="s">
        <v>29</v>
      </c>
      <c r="H32" s="23" t="s">
        <v>36</v>
      </c>
      <c r="I32" s="3" t="s">
        <v>2</v>
      </c>
      <c r="J32" s="55" t="s">
        <v>3</v>
      </c>
      <c r="K32" s="72" t="str">
        <f>HYPERLINK("mailto:"&amp;VLOOKUP(L32,'CONCAT Codes'!$A$14:$G$26,5,FALSE)&amp;"?subject="&amp;_xlfn.CONCAT(C32," - APPLICANT for ",A32)&amp;"&amp;cc="&amp;'CONCAT Codes'!$A$32&amp;"&amp;body="&amp;D32&amp;"%0A%0APlease see my resume and bio for the above tour.","Click HERE to apply")</f>
        <v>Click HERE to apply</v>
      </c>
      <c r="L32" s="56" t="s">
        <v>372</v>
      </c>
    </row>
    <row r="33" spans="1:12" ht="54.65" customHeight="1">
      <c r="A33" s="1" t="s">
        <v>259</v>
      </c>
      <c r="B33" s="23" t="s">
        <v>6</v>
      </c>
      <c r="C33" s="23" t="s">
        <v>214</v>
      </c>
      <c r="D33" s="15" t="s">
        <v>260</v>
      </c>
      <c r="E33" s="24" t="s">
        <v>492</v>
      </c>
      <c r="F33" s="23" t="s">
        <v>26</v>
      </c>
      <c r="G33" s="23" t="s">
        <v>29</v>
      </c>
      <c r="H33" s="23" t="s">
        <v>36</v>
      </c>
      <c r="I33" s="3" t="s">
        <v>2</v>
      </c>
      <c r="J33" s="55" t="s">
        <v>3</v>
      </c>
      <c r="K33" s="72" t="str">
        <f>HYPERLINK("mailto:"&amp;VLOOKUP(L33,'CONCAT Codes'!$A$14:$G$26,5,FALSE)&amp;"?subject="&amp;_xlfn.CONCAT(C33," - APPLICANT for ",A33)&amp;"&amp;cc="&amp;'CONCAT Codes'!$A$32&amp;"&amp;body="&amp;D33&amp;"%0A%0APlease see my resume and bio for the above tour.","Click HERE to apply")</f>
        <v>Click HERE to apply</v>
      </c>
      <c r="L33" s="56" t="s">
        <v>372</v>
      </c>
    </row>
    <row r="34" spans="1:12" ht="54.65" customHeight="1">
      <c r="A34" s="1" t="s">
        <v>217</v>
      </c>
      <c r="B34" s="23" t="s">
        <v>6</v>
      </c>
      <c r="C34" s="23" t="s">
        <v>214</v>
      </c>
      <c r="D34" s="15" t="s">
        <v>218</v>
      </c>
      <c r="E34" s="24" t="s">
        <v>493</v>
      </c>
      <c r="F34" s="23" t="s">
        <v>26</v>
      </c>
      <c r="G34" s="23" t="s">
        <v>219</v>
      </c>
      <c r="H34" s="23" t="s">
        <v>36</v>
      </c>
      <c r="I34" s="3" t="s">
        <v>2</v>
      </c>
      <c r="J34" s="55" t="s">
        <v>3</v>
      </c>
      <c r="K34" s="72" t="str">
        <f>HYPERLINK("mailto:"&amp;VLOOKUP(L34,'CONCAT Codes'!$A$14:$G$26,5,FALSE)&amp;"?subject="&amp;_xlfn.CONCAT(C34," - APPLICANT for ",A34)&amp;"&amp;cc="&amp;'CONCAT Codes'!$A$32&amp;"&amp;body="&amp;D34&amp;"%0A%0APlease see my resume and bio for the above tour.","Click HERE to apply")</f>
        <v>Click HERE to apply</v>
      </c>
      <c r="L34" s="56" t="s">
        <v>372</v>
      </c>
    </row>
    <row r="35" spans="1:12" ht="54.65" customHeight="1">
      <c r="A35" s="1" t="s">
        <v>227</v>
      </c>
      <c r="B35" s="23" t="s">
        <v>6</v>
      </c>
      <c r="C35" s="23" t="s">
        <v>214</v>
      </c>
      <c r="D35" s="15" t="s">
        <v>228</v>
      </c>
      <c r="E35" s="24" t="s">
        <v>494</v>
      </c>
      <c r="F35" s="23" t="s">
        <v>26</v>
      </c>
      <c r="G35" s="23" t="s">
        <v>229</v>
      </c>
      <c r="H35" s="23" t="s">
        <v>36</v>
      </c>
      <c r="I35" s="3" t="s">
        <v>2</v>
      </c>
      <c r="J35" s="55" t="s">
        <v>3</v>
      </c>
      <c r="K35" s="72" t="str">
        <f>HYPERLINK("mailto:"&amp;VLOOKUP(L35,'CONCAT Codes'!$A$14:$G$26,5,FALSE)&amp;"?subject="&amp;_xlfn.CONCAT(C35," - APPLICANT for ",A35)&amp;"&amp;cc="&amp;'CONCAT Codes'!$A$32&amp;"&amp;body="&amp;D35&amp;"%0A%0APlease see my resume and bio for the above tour.","Click HERE to apply")</f>
        <v>Click HERE to apply</v>
      </c>
      <c r="L35" s="56" t="s">
        <v>372</v>
      </c>
    </row>
    <row r="36" spans="1:12" ht="54.65" customHeight="1">
      <c r="A36" s="1" t="s">
        <v>230</v>
      </c>
      <c r="B36" s="23" t="s">
        <v>6</v>
      </c>
      <c r="C36" s="23" t="s">
        <v>214</v>
      </c>
      <c r="D36" s="15" t="s">
        <v>231</v>
      </c>
      <c r="E36" s="24" t="s">
        <v>495</v>
      </c>
      <c r="F36" s="23" t="s">
        <v>26</v>
      </c>
      <c r="G36" s="23" t="s">
        <v>29</v>
      </c>
      <c r="H36" s="23" t="s">
        <v>36</v>
      </c>
      <c r="I36" s="3" t="s">
        <v>2</v>
      </c>
      <c r="J36" s="55" t="s">
        <v>3</v>
      </c>
      <c r="K36" s="72" t="str">
        <f>HYPERLINK("mailto:"&amp;VLOOKUP(L36,'CONCAT Codes'!$A$14:$G$26,5,FALSE)&amp;"?subject="&amp;_xlfn.CONCAT(C36," - APPLICANT for ",A36)&amp;"&amp;cc="&amp;'CONCAT Codes'!$A$32&amp;"&amp;body="&amp;D36&amp;"%0A%0APlease see my resume and bio for the above tour.","Click HERE to apply")</f>
        <v>Click HERE to apply</v>
      </c>
      <c r="L36" s="56" t="s">
        <v>372</v>
      </c>
    </row>
    <row r="37" spans="1:12" ht="54.65" customHeight="1">
      <c r="A37" s="1" t="s">
        <v>232</v>
      </c>
      <c r="B37" s="23" t="s">
        <v>6</v>
      </c>
      <c r="C37" s="23" t="s">
        <v>214</v>
      </c>
      <c r="D37" s="15" t="s">
        <v>488</v>
      </c>
      <c r="E37" s="24" t="s">
        <v>496</v>
      </c>
      <c r="F37" s="23" t="s">
        <v>26</v>
      </c>
      <c r="G37" s="23" t="s">
        <v>29</v>
      </c>
      <c r="H37" s="23" t="s">
        <v>36</v>
      </c>
      <c r="I37" s="3" t="s">
        <v>2</v>
      </c>
      <c r="J37" s="55" t="s">
        <v>3</v>
      </c>
      <c r="K37" s="72" t="str">
        <f>HYPERLINK("mailto:"&amp;VLOOKUP(L37,'CONCAT Codes'!$A$14:$G$26,5,FALSE)&amp;"?subject="&amp;_xlfn.CONCAT(C37," - APPLICANT for ",A37)&amp;"&amp;cc="&amp;'CONCAT Codes'!$A$32&amp;"&amp;body="&amp;D37&amp;"%0A%0APlease see my resume and bio for the above tour.","Click HERE to apply")</f>
        <v>Click HERE to apply</v>
      </c>
      <c r="L37" s="56" t="s">
        <v>372</v>
      </c>
    </row>
    <row r="38" spans="1:12" ht="54.65" customHeight="1">
      <c r="A38" s="1" t="s">
        <v>233</v>
      </c>
      <c r="B38" s="23" t="s">
        <v>6</v>
      </c>
      <c r="C38" s="23" t="s">
        <v>214</v>
      </c>
      <c r="D38" s="15" t="s">
        <v>234</v>
      </c>
      <c r="E38" s="24" t="s">
        <v>489</v>
      </c>
      <c r="F38" s="23" t="s">
        <v>26</v>
      </c>
      <c r="G38" s="23" t="s">
        <v>29</v>
      </c>
      <c r="H38" s="23" t="s">
        <v>36</v>
      </c>
      <c r="I38" s="3" t="s">
        <v>2</v>
      </c>
      <c r="J38" s="55" t="s">
        <v>3</v>
      </c>
      <c r="K38" s="72" t="str">
        <f>HYPERLINK("mailto:"&amp;VLOOKUP(L38,'CONCAT Codes'!$A$14:$G$26,5,FALSE)&amp;"?subject="&amp;_xlfn.CONCAT(C38," - APPLICANT for ",A38)&amp;"&amp;cc="&amp;'CONCAT Codes'!$A$32&amp;"&amp;body="&amp;D38&amp;"%0A%0APlease see my resume and bio for the above tour.","Click HERE to apply")</f>
        <v>Click HERE to apply</v>
      </c>
      <c r="L38" s="56" t="s">
        <v>372</v>
      </c>
    </row>
    <row r="39" spans="1:12" ht="63" customHeight="1">
      <c r="A39" s="86" t="s">
        <v>235</v>
      </c>
      <c r="B39" s="24" t="s">
        <v>6</v>
      </c>
      <c r="C39" s="24" t="s">
        <v>214</v>
      </c>
      <c r="D39" s="86" t="s">
        <v>226</v>
      </c>
      <c r="E39" s="24" t="s">
        <v>497</v>
      </c>
      <c r="F39" s="24" t="s">
        <v>26</v>
      </c>
      <c r="G39" s="24" t="s">
        <v>229</v>
      </c>
      <c r="H39" s="24" t="s">
        <v>36</v>
      </c>
      <c r="I39" s="3" t="s">
        <v>2</v>
      </c>
      <c r="J39" s="24" t="s">
        <v>3</v>
      </c>
      <c r="K39" s="73" t="str">
        <f>HYPERLINK("mailto:"&amp;VLOOKUP(L39,'CONCAT Codes'!$A$14:$G$26,5,FALSE)&amp;"?subject="&amp;_xlfn.CONCAT(C39," - APPLICANT for ",A39)&amp;"&amp;cc="&amp;'CONCAT Codes'!$A$32&amp;"&amp;body="&amp;D39&amp;"%0A%0APlease see my resume and bio for the above tour.","Click HERE to apply")</f>
        <v>Click HERE to apply</v>
      </c>
      <c r="L39" s="56" t="s">
        <v>372</v>
      </c>
    </row>
    <row r="40" spans="1:12" ht="54.65" customHeight="1">
      <c r="A40" s="1" t="s">
        <v>443</v>
      </c>
      <c r="B40" s="23" t="s">
        <v>6</v>
      </c>
      <c r="C40" s="23" t="s">
        <v>214</v>
      </c>
      <c r="D40" s="1" t="s">
        <v>162</v>
      </c>
      <c r="E40" s="23" t="s">
        <v>501</v>
      </c>
      <c r="F40" s="23" t="s">
        <v>1</v>
      </c>
      <c r="G40" s="23" t="s">
        <v>248</v>
      </c>
      <c r="H40" s="23" t="s">
        <v>36</v>
      </c>
      <c r="I40" s="3" t="s">
        <v>2</v>
      </c>
      <c r="J40" s="24" t="s">
        <v>3</v>
      </c>
      <c r="K40" s="73" t="str">
        <f>HYPERLINK("mailto:"&amp;VLOOKUP(L40,'CONCAT Codes'!$A$14:$G$26,5,FALSE)&amp;"?subject="&amp;_xlfn.CONCAT(C40," - APPLICANT for ",A40)&amp;"&amp;cc="&amp;'CONCAT Codes'!$A$32&amp;"&amp;body="&amp;D40&amp;"%0A%0APlease see my resume and bio for the above tour.","Click HERE to apply")</f>
        <v>Click HERE to apply</v>
      </c>
      <c r="L40" s="23" t="s">
        <v>372</v>
      </c>
    </row>
    <row r="41" spans="1:12" ht="54.65" customHeight="1">
      <c r="A41" s="1" t="s">
        <v>604</v>
      </c>
      <c r="B41" s="23" t="s">
        <v>180</v>
      </c>
      <c r="C41" s="23" t="s">
        <v>605</v>
      </c>
      <c r="D41" s="15" t="s">
        <v>606</v>
      </c>
      <c r="E41" s="24" t="s">
        <v>642</v>
      </c>
      <c r="F41" s="23" t="s">
        <v>1</v>
      </c>
      <c r="G41" s="23" t="s">
        <v>29</v>
      </c>
      <c r="H41" s="23" t="s">
        <v>161</v>
      </c>
      <c r="I41" s="3" t="s">
        <v>2</v>
      </c>
      <c r="J41" s="55" t="s">
        <v>3</v>
      </c>
      <c r="K41" s="73" t="str">
        <f>HYPERLINK("mailto:"&amp;VLOOKUP(L41,'CONCAT Codes'!$A$14:$G$26,5,FALSE)&amp;"?subject="&amp;_xlfn.CONCAT(C41," - APPLICANT for ",A41)&amp;"&amp;cc="&amp;'CONCAT Codes'!$A$32&amp;"&amp;body="&amp;D41&amp;"%0A%0APlease see my resume and bio for the above tour.","Click HERE to apply")</f>
        <v>Click HERE to apply</v>
      </c>
      <c r="L41" s="56" t="s">
        <v>372</v>
      </c>
    </row>
    <row r="42" spans="1:12" ht="54.65" customHeight="1">
      <c r="A42" s="1" t="s">
        <v>671</v>
      </c>
      <c r="B42" s="23" t="s">
        <v>449</v>
      </c>
      <c r="C42" s="23" t="s">
        <v>450</v>
      </c>
      <c r="D42" s="15" t="s">
        <v>598</v>
      </c>
      <c r="E42" s="24" t="s">
        <v>680</v>
      </c>
      <c r="F42" s="23" t="s">
        <v>1</v>
      </c>
      <c r="G42" s="23" t="s">
        <v>672</v>
      </c>
      <c r="H42" s="23" t="s">
        <v>673</v>
      </c>
      <c r="I42" s="3" t="s">
        <v>2</v>
      </c>
      <c r="J42" s="55" t="s">
        <v>3</v>
      </c>
      <c r="K42" s="73" t="str">
        <f>HYPERLINK("mailto:"&amp;VLOOKUP(L42,'CONCAT Codes'!$A$14:$G$26,5,FALSE)&amp;"?subject="&amp;_xlfn.CONCAT(C42," - APPLICANT for ",A42)&amp;"&amp;cc="&amp;'CONCAT Codes'!$A$32&amp;"&amp;body="&amp;D42&amp;"%0A%0APlease see my resume and bio for the above tour.","Click HERE to apply")</f>
        <v>Click HERE to apply</v>
      </c>
      <c r="L42" s="56" t="s">
        <v>55</v>
      </c>
    </row>
    <row r="43" spans="1:12" ht="54.65" customHeight="1">
      <c r="A43" s="1" t="s">
        <v>357</v>
      </c>
      <c r="B43" s="23" t="s">
        <v>37</v>
      </c>
      <c r="C43" s="23" t="s">
        <v>358</v>
      </c>
      <c r="D43" s="15" t="s">
        <v>359</v>
      </c>
      <c r="E43" s="24" t="s">
        <v>370</v>
      </c>
      <c r="F43" s="23" t="s">
        <v>1</v>
      </c>
      <c r="G43" s="23" t="s">
        <v>360</v>
      </c>
      <c r="H43" s="23" t="s">
        <v>361</v>
      </c>
      <c r="I43" s="3" t="s">
        <v>362</v>
      </c>
      <c r="J43" s="55" t="s">
        <v>3</v>
      </c>
      <c r="K43" s="73" t="str">
        <f>HYPERLINK("mailto:"&amp;VLOOKUP(L43,'CONCAT Codes'!$A$14:$G$26,5,FALSE)&amp;"?subject="&amp;_xlfn.CONCAT(C43," - APPLICANT for ",A43)&amp;"&amp;cc="&amp;'CONCAT Codes'!$A$32&amp;"&amp;body="&amp;D43&amp;"%0A%0APlease see my resume and bio for the above tour.","Click HERE to apply")</f>
        <v>Click HERE to apply</v>
      </c>
      <c r="L43" s="56" t="s">
        <v>283</v>
      </c>
    </row>
    <row r="44" spans="1:12" ht="144" customHeight="1">
      <c r="A44" s="1" t="s">
        <v>565</v>
      </c>
      <c r="B44" s="23" t="s">
        <v>37</v>
      </c>
      <c r="C44" s="23" t="s">
        <v>358</v>
      </c>
      <c r="D44" s="15" t="s">
        <v>566</v>
      </c>
      <c r="E44" s="24" t="s">
        <v>590</v>
      </c>
      <c r="F44" s="23" t="s">
        <v>1</v>
      </c>
      <c r="G44" s="23" t="s">
        <v>567</v>
      </c>
      <c r="H44" s="23" t="s">
        <v>170</v>
      </c>
      <c r="I44" s="3" t="s">
        <v>362</v>
      </c>
      <c r="J44" s="55" t="s">
        <v>3</v>
      </c>
      <c r="K44" s="73" t="str">
        <f>HYPERLINK("mailto:"&amp;VLOOKUP(L44,'CONCAT Codes'!$A$14:$G$26,5,FALSE)&amp;"?subject="&amp;_xlfn.CONCAT(C44," - APPLICANT for ",A44)&amp;"&amp;cc="&amp;'CONCAT Codes'!$A$32&amp;"&amp;body="&amp;D44&amp;"%0A%0APlease see my resume and bio for the above tour.","Click HERE to apply")</f>
        <v>Click HERE to apply</v>
      </c>
      <c r="L44" s="56" t="s">
        <v>283</v>
      </c>
    </row>
    <row r="45" spans="1:12" ht="54.65" customHeight="1">
      <c r="A45" s="1" t="s">
        <v>568</v>
      </c>
      <c r="B45" s="23" t="s">
        <v>37</v>
      </c>
      <c r="C45" s="23" t="s">
        <v>358</v>
      </c>
      <c r="D45" s="15" t="s">
        <v>569</v>
      </c>
      <c r="E45" s="24" t="s">
        <v>583</v>
      </c>
      <c r="F45" s="23" t="s">
        <v>1</v>
      </c>
      <c r="G45" s="23" t="s">
        <v>33</v>
      </c>
      <c r="H45" s="23" t="s">
        <v>361</v>
      </c>
      <c r="I45" s="3" t="s">
        <v>362</v>
      </c>
      <c r="J45" s="55" t="s">
        <v>3</v>
      </c>
      <c r="K45" s="73" t="str">
        <f>HYPERLINK("mailto:"&amp;VLOOKUP(L45,'CONCAT Codes'!$A$14:$G$26,5,FALSE)&amp;"?subject="&amp;_xlfn.CONCAT(C45," - APPLICANT for ",A45)&amp;"&amp;cc="&amp;'CONCAT Codes'!$A$32&amp;"&amp;body="&amp;D45&amp;"%0A%0APlease see my resume and bio for the above tour.","Click HERE to apply")</f>
        <v>Click HERE to apply</v>
      </c>
      <c r="L45" s="56" t="s">
        <v>283</v>
      </c>
    </row>
    <row r="46" spans="1:12" ht="54.65" customHeight="1">
      <c r="A46" s="1" t="s">
        <v>570</v>
      </c>
      <c r="B46" s="23" t="s">
        <v>37</v>
      </c>
      <c r="C46" s="23" t="s">
        <v>358</v>
      </c>
      <c r="D46" s="15" t="s">
        <v>589</v>
      </c>
      <c r="E46" s="24" t="s">
        <v>584</v>
      </c>
      <c r="F46" s="23" t="s">
        <v>1</v>
      </c>
      <c r="G46" s="23" t="s">
        <v>28</v>
      </c>
      <c r="H46" s="23" t="s">
        <v>361</v>
      </c>
      <c r="I46" s="3" t="s">
        <v>362</v>
      </c>
      <c r="J46" s="55" t="s">
        <v>3</v>
      </c>
      <c r="K46" s="73" t="str">
        <f>HYPERLINK("mailto:"&amp;VLOOKUP(L46,'CONCAT Codes'!$A$14:$G$26,5,FALSE)&amp;"?subject="&amp;_xlfn.CONCAT(C46," - APPLICANT for ",A46)&amp;"&amp;cc="&amp;'CONCAT Codes'!$A$32&amp;"&amp;body="&amp;D46&amp;"%0A%0APlease see my resume and bio for the above tour.","Click HERE to apply")</f>
        <v>Click HERE to apply</v>
      </c>
      <c r="L46" s="56" t="s">
        <v>283</v>
      </c>
    </row>
    <row r="47" spans="1:12" ht="54.65" customHeight="1">
      <c r="A47" s="1" t="s">
        <v>571</v>
      </c>
      <c r="B47" s="23" t="s">
        <v>37</v>
      </c>
      <c r="C47" s="23" t="s">
        <v>358</v>
      </c>
      <c r="D47" s="15" t="s">
        <v>572</v>
      </c>
      <c r="E47" s="24" t="s">
        <v>585</v>
      </c>
      <c r="F47" s="23" t="s">
        <v>1</v>
      </c>
      <c r="G47" s="23" t="s">
        <v>33</v>
      </c>
      <c r="H47" s="23" t="s">
        <v>361</v>
      </c>
      <c r="I47" s="3" t="s">
        <v>362</v>
      </c>
      <c r="J47" s="55" t="s">
        <v>3</v>
      </c>
      <c r="K47" s="73" t="str">
        <f>HYPERLINK("mailto:"&amp;VLOOKUP(L47,'CONCAT Codes'!$A$14:$G$26,5,FALSE)&amp;"?subject="&amp;_xlfn.CONCAT(C47," - APPLICANT for ",A47)&amp;"&amp;cc="&amp;'CONCAT Codes'!$A$32&amp;"&amp;body="&amp;D47&amp;"%0A%0APlease see my resume and bio for the above tour.","Click HERE to apply")</f>
        <v>Click HERE to apply</v>
      </c>
      <c r="L47" s="56" t="s">
        <v>283</v>
      </c>
    </row>
    <row r="48" spans="1:12" ht="54.65" customHeight="1">
      <c r="A48" s="1" t="s">
        <v>573</v>
      </c>
      <c r="B48" s="23" t="s">
        <v>37</v>
      </c>
      <c r="C48" s="23" t="s">
        <v>358</v>
      </c>
      <c r="D48" s="15" t="s">
        <v>574</v>
      </c>
      <c r="E48" s="24" t="s">
        <v>586</v>
      </c>
      <c r="F48" s="23" t="s">
        <v>1</v>
      </c>
      <c r="G48" s="23" t="s">
        <v>33</v>
      </c>
      <c r="H48" s="23" t="s">
        <v>361</v>
      </c>
      <c r="I48" s="3" t="s">
        <v>362</v>
      </c>
      <c r="J48" s="55" t="s">
        <v>3</v>
      </c>
      <c r="K48" s="73" t="str">
        <f>HYPERLINK("mailto:"&amp;VLOOKUP(L48,'CONCAT Codes'!$A$14:$G$26,5,FALSE)&amp;"?subject="&amp;_xlfn.CONCAT(C48," - APPLICANT for ",A48)&amp;"&amp;cc="&amp;'CONCAT Codes'!$A$32&amp;"&amp;body="&amp;D48&amp;"%0A%0APlease see my resume and bio for the above tour.","Click HERE to apply")</f>
        <v>Click HERE to apply</v>
      </c>
      <c r="L48" s="56" t="s">
        <v>283</v>
      </c>
    </row>
    <row r="49" spans="1:12" ht="54.65" customHeight="1">
      <c r="A49" s="1" t="s">
        <v>575</v>
      </c>
      <c r="B49" s="23" t="s">
        <v>37</v>
      </c>
      <c r="C49" s="23" t="s">
        <v>358</v>
      </c>
      <c r="D49" s="15" t="s">
        <v>462</v>
      </c>
      <c r="E49" s="24" t="s">
        <v>587</v>
      </c>
      <c r="F49" s="23" t="s">
        <v>1</v>
      </c>
      <c r="G49" s="23" t="s">
        <v>33</v>
      </c>
      <c r="H49" s="23" t="s">
        <v>361</v>
      </c>
      <c r="I49" s="3" t="s">
        <v>362</v>
      </c>
      <c r="J49" s="55" t="s">
        <v>3</v>
      </c>
      <c r="K49" s="73" t="str">
        <f>HYPERLINK("mailto:"&amp;VLOOKUP(L49,'CONCAT Codes'!$A$14:$G$26,5,FALSE)&amp;"?subject="&amp;_xlfn.CONCAT(C49," - APPLICANT for ",A49)&amp;"&amp;cc="&amp;'CONCAT Codes'!$A$32&amp;"&amp;body="&amp;D49&amp;"%0A%0APlease see my resume and bio for the above tour.","Click HERE to apply")</f>
        <v>Click HERE to apply</v>
      </c>
      <c r="L49" s="56" t="s">
        <v>283</v>
      </c>
    </row>
    <row r="50" spans="1:12" ht="82.5" customHeight="1">
      <c r="A50" s="1" t="s">
        <v>618</v>
      </c>
      <c r="B50" s="23" t="s">
        <v>42</v>
      </c>
      <c r="C50" s="23" t="s">
        <v>395</v>
      </c>
      <c r="D50" s="15" t="s">
        <v>619</v>
      </c>
      <c r="E50" s="24" t="s">
        <v>644</v>
      </c>
      <c r="F50" s="23" t="s">
        <v>26</v>
      </c>
      <c r="G50" s="23" t="s">
        <v>219</v>
      </c>
      <c r="H50" s="23" t="s">
        <v>429</v>
      </c>
      <c r="I50" s="3" t="s">
        <v>194</v>
      </c>
      <c r="J50" s="55" t="s">
        <v>3</v>
      </c>
      <c r="K50" s="73" t="str">
        <f>HYPERLINK("mailto:"&amp;VLOOKUP(L50,'CONCAT Codes'!$A$14:$G$26,5,FALSE)&amp;"?subject="&amp;_xlfn.CONCAT(C50," - APPLICANT for ",A50)&amp;"&amp;cc="&amp;'CONCAT Codes'!$A$32&amp;"&amp;body="&amp;D50&amp;"%0A%0APlease see my resume and bio for the above tour.","Click HERE to apply")</f>
        <v>Click HERE to apply</v>
      </c>
      <c r="L50" s="56" t="s">
        <v>60</v>
      </c>
    </row>
    <row r="51" spans="1:12" ht="54.65" customHeight="1">
      <c r="A51" s="1" t="s">
        <v>164</v>
      </c>
      <c r="B51" s="23" t="s">
        <v>10</v>
      </c>
      <c r="C51" s="23" t="s">
        <v>43</v>
      </c>
      <c r="D51" s="15" t="s">
        <v>165</v>
      </c>
      <c r="E51" s="24" t="s">
        <v>168</v>
      </c>
      <c r="F51" s="23" t="s">
        <v>26</v>
      </c>
      <c r="G51" s="23" t="s">
        <v>166</v>
      </c>
      <c r="H51" s="23" t="s">
        <v>44</v>
      </c>
      <c r="I51" s="3" t="s">
        <v>14</v>
      </c>
      <c r="J51" s="55" t="s">
        <v>3</v>
      </c>
      <c r="K51" s="73" t="str">
        <f>HYPERLINK("mailto:"&amp;VLOOKUP(L51,'CONCAT Codes'!$A$14:$G$26,5,FALSE)&amp;"?subject="&amp;_xlfn.CONCAT(C51," - APPLICANT for ",A51)&amp;"&amp;cc="&amp;'CONCAT Codes'!$A$32&amp;"&amp;body="&amp;D51&amp;"%0A%0APlease see my resume and bio for the above tour.","Click HERE to apply")</f>
        <v>Click HERE to apply</v>
      </c>
      <c r="L51" s="56" t="s">
        <v>57</v>
      </c>
    </row>
    <row r="52" spans="1:12" ht="54.65" customHeight="1">
      <c r="A52" s="1" t="s">
        <v>201</v>
      </c>
      <c r="B52" s="23" t="s">
        <v>10</v>
      </c>
      <c r="C52" s="23" t="s">
        <v>202</v>
      </c>
      <c r="D52" s="15" t="s">
        <v>203</v>
      </c>
      <c r="E52" s="24" t="s">
        <v>205</v>
      </c>
      <c r="F52" s="23" t="s">
        <v>26</v>
      </c>
      <c r="G52" s="23" t="s">
        <v>28</v>
      </c>
      <c r="H52" s="23" t="s">
        <v>44</v>
      </c>
      <c r="I52" s="3" t="s">
        <v>14</v>
      </c>
      <c r="J52" s="55" t="s">
        <v>3</v>
      </c>
      <c r="K52" s="73" t="str">
        <f>HYPERLINK("mailto:"&amp;VLOOKUP(L52,'CONCAT Codes'!$A$14:$G$26,5,FALSE)&amp;"?subject="&amp;_xlfn.CONCAT(C52," - APPLICANT for ",A52)&amp;"&amp;cc="&amp;'CONCAT Codes'!$A$32&amp;"&amp;body="&amp;D52&amp;"%0A%0APlease see my resume and bio for the above tour.","Click HERE to apply")</f>
        <v>Click HERE to apply</v>
      </c>
      <c r="L52" s="56" t="s">
        <v>57</v>
      </c>
    </row>
    <row r="53" spans="1:12" ht="54.65" customHeight="1">
      <c r="A53" s="95" t="s">
        <v>686</v>
      </c>
      <c r="B53" s="97" t="s">
        <v>10</v>
      </c>
      <c r="C53" s="97" t="s">
        <v>687</v>
      </c>
      <c r="D53" s="95" t="s">
        <v>688</v>
      </c>
      <c r="E53" s="97" t="s">
        <v>690</v>
      </c>
      <c r="F53" s="97" t="s">
        <v>26</v>
      </c>
      <c r="G53" s="97" t="s">
        <v>40</v>
      </c>
      <c r="H53" s="97" t="s">
        <v>44</v>
      </c>
      <c r="I53" s="104" t="s">
        <v>14</v>
      </c>
      <c r="J53" s="97" t="s">
        <v>3</v>
      </c>
      <c r="K53" s="73" t="str">
        <f>HYPERLINK("mailto:"&amp;VLOOKUP(L53,'CONCAT Codes'!$A$14:$G$26,5,FALSE)&amp;"?subject="&amp;_xlfn.CONCAT(C53," - APPLICANT for ",A53)&amp;"&amp;cc="&amp;'CONCAT Codes'!$A$32&amp;"&amp;body="&amp;D53&amp;"%0A%0APlease see my resume and bio for the above tour.","Click HERE to apply")</f>
        <v>Click HERE to apply</v>
      </c>
      <c r="L53" s="97" t="s">
        <v>57</v>
      </c>
    </row>
    <row r="54" spans="1:12" ht="54.65" customHeight="1">
      <c r="A54" s="1" t="s">
        <v>646</v>
      </c>
      <c r="B54" s="23" t="s">
        <v>42</v>
      </c>
      <c r="C54" s="23" t="s">
        <v>647</v>
      </c>
      <c r="D54" s="15" t="s">
        <v>648</v>
      </c>
      <c r="E54" s="24" t="s">
        <v>653</v>
      </c>
      <c r="F54" s="23" t="s">
        <v>1</v>
      </c>
      <c r="G54" s="23" t="s">
        <v>649</v>
      </c>
      <c r="H54" s="23" t="s">
        <v>170</v>
      </c>
      <c r="I54" s="3" t="s">
        <v>655</v>
      </c>
      <c r="J54" s="55" t="s">
        <v>3</v>
      </c>
      <c r="K54" s="73" t="str">
        <f>HYPERLINK("mailto:"&amp;VLOOKUP(L54,'CONCAT Codes'!$A$14:$G$26,5,FALSE)&amp;"?subject="&amp;_xlfn.CONCAT(C54," - APPLICANT for ",A54)&amp;"&amp;cc="&amp;'CONCAT Codes'!$A$32&amp;"&amp;body="&amp;D54&amp;"%0A%0APlease see my resume and bio for the above tour.","Click HERE to apply")</f>
        <v>Click HERE to apply</v>
      </c>
      <c r="L54" s="56" t="s">
        <v>60</v>
      </c>
    </row>
    <row r="55" spans="1:12" ht="54.65" customHeight="1">
      <c r="A55" s="1" t="s">
        <v>550</v>
      </c>
      <c r="B55" s="23" t="s">
        <v>42</v>
      </c>
      <c r="C55" s="23" t="s">
        <v>551</v>
      </c>
      <c r="D55" s="15" t="s">
        <v>552</v>
      </c>
      <c r="E55" s="24" t="s">
        <v>578</v>
      </c>
      <c r="F55" s="23" t="s">
        <v>1</v>
      </c>
      <c r="G55" s="23" t="s">
        <v>553</v>
      </c>
      <c r="H55" s="23" t="s">
        <v>170</v>
      </c>
      <c r="I55" s="3" t="s">
        <v>591</v>
      </c>
      <c r="J55" s="55" t="s">
        <v>3</v>
      </c>
      <c r="K55" s="73" t="str">
        <f>HYPERLINK("mailto:"&amp;VLOOKUP(L55,'CONCAT Codes'!$A$14:$G$26,5,FALSE)&amp;"?subject="&amp;_xlfn.CONCAT(C55," - APPLICANT for ",A55)&amp;"&amp;cc="&amp;'CONCAT Codes'!$A$32&amp;"&amp;body="&amp;D55&amp;"%0A%0APlease see my resume and bio for the above tour.","Click HERE to apply")</f>
        <v>Click HERE to apply</v>
      </c>
      <c r="L55" s="56" t="s">
        <v>60</v>
      </c>
    </row>
    <row r="56" spans="1:12" ht="54.65" customHeight="1">
      <c r="A56" s="1" t="s">
        <v>444</v>
      </c>
      <c r="B56" s="23" t="s">
        <v>37</v>
      </c>
      <c r="C56" s="23" t="s">
        <v>188</v>
      </c>
      <c r="D56" s="15" t="s">
        <v>212</v>
      </c>
      <c r="E56" s="24" t="s">
        <v>457</v>
      </c>
      <c r="F56" s="23" t="s">
        <v>1</v>
      </c>
      <c r="G56" s="23" t="s">
        <v>213</v>
      </c>
      <c r="H56" s="23" t="s">
        <v>189</v>
      </c>
      <c r="I56" s="3" t="s">
        <v>190</v>
      </c>
      <c r="J56" s="55" t="s">
        <v>3</v>
      </c>
      <c r="K56" s="73" t="str">
        <f>HYPERLINK("mailto:"&amp;VLOOKUP(L56,'CONCAT Codes'!$A$14:$G$26,5,FALSE)&amp;"?subject="&amp;_xlfn.CONCAT(C56," - APPLICANT for ",A56)&amp;"&amp;cc="&amp;'CONCAT Codes'!$A$32&amp;"&amp;body="&amp;D56&amp;"%0A%0APlease see my resume and bio for the above tour.","Click HERE to apply")</f>
        <v>Click HERE to apply</v>
      </c>
      <c r="L56" s="56" t="s">
        <v>283</v>
      </c>
    </row>
    <row r="57" spans="1:12" ht="54.65" customHeight="1">
      <c r="A57" s="1" t="s">
        <v>445</v>
      </c>
      <c r="B57" s="23" t="s">
        <v>37</v>
      </c>
      <c r="C57" s="23" t="s">
        <v>188</v>
      </c>
      <c r="D57" s="15" t="s">
        <v>456</v>
      </c>
      <c r="E57" s="24" t="s">
        <v>455</v>
      </c>
      <c r="F57" s="23" t="s">
        <v>1</v>
      </c>
      <c r="G57" s="23" t="s">
        <v>40</v>
      </c>
      <c r="H57" s="23" t="s">
        <v>189</v>
      </c>
      <c r="I57" s="3" t="s">
        <v>190</v>
      </c>
      <c r="J57" s="55" t="s">
        <v>3</v>
      </c>
      <c r="K57" s="73" t="str">
        <f>HYPERLINK("mailto:"&amp;VLOOKUP(L57,'CONCAT Codes'!$A$14:$G$26,5,FALSE)&amp;"?subject="&amp;_xlfn.CONCAT(C57," - APPLICANT for ",A57)&amp;"&amp;cc="&amp;'CONCAT Codes'!$A$32&amp;"&amp;body="&amp;D57&amp;"%0A%0APlease see my resume and bio for the above tour.","Click HERE to apply")</f>
        <v>Click HERE to apply</v>
      </c>
      <c r="L57" s="56" t="s">
        <v>283</v>
      </c>
    </row>
    <row r="58" spans="1:12" ht="54.65" customHeight="1">
      <c r="A58" s="1" t="s">
        <v>446</v>
      </c>
      <c r="B58" s="23" t="s">
        <v>37</v>
      </c>
      <c r="C58" s="23" t="s">
        <v>188</v>
      </c>
      <c r="D58" s="15" t="s">
        <v>212</v>
      </c>
      <c r="E58" s="24" t="s">
        <v>458</v>
      </c>
      <c r="F58" s="23" t="s">
        <v>1</v>
      </c>
      <c r="G58" s="23" t="s">
        <v>447</v>
      </c>
      <c r="H58" s="23" t="s">
        <v>189</v>
      </c>
      <c r="I58" s="3" t="s">
        <v>190</v>
      </c>
      <c r="J58" s="55" t="s">
        <v>3</v>
      </c>
      <c r="K58" s="73" t="str">
        <f>HYPERLINK("mailto:"&amp;VLOOKUP(L58,'CONCAT Codes'!$A$14:$G$26,5,FALSE)&amp;"?subject="&amp;_xlfn.CONCAT(C58," - APPLICANT for ",A58)&amp;"&amp;cc="&amp;'CONCAT Codes'!$A$32&amp;"&amp;body="&amp;D58&amp;"%0A%0APlease see my resume and bio for the above tour.","Click HERE to apply")</f>
        <v>Click HERE to apply</v>
      </c>
      <c r="L58" s="56" t="s">
        <v>283</v>
      </c>
    </row>
    <row r="59" spans="1:12" ht="54.65" customHeight="1">
      <c r="A59" s="1" t="s">
        <v>461</v>
      </c>
      <c r="B59" s="23" t="s">
        <v>37</v>
      </c>
      <c r="C59" s="23" t="s">
        <v>169</v>
      </c>
      <c r="D59" s="15" t="s">
        <v>462</v>
      </c>
      <c r="E59" s="24" t="s">
        <v>467</v>
      </c>
      <c r="F59" s="23" t="s">
        <v>1</v>
      </c>
      <c r="G59" s="23" t="s">
        <v>163</v>
      </c>
      <c r="H59" s="23" t="s">
        <v>463</v>
      </c>
      <c r="I59" s="3" t="s">
        <v>464</v>
      </c>
      <c r="J59" s="55" t="s">
        <v>3</v>
      </c>
      <c r="K59" s="73" t="str">
        <f>HYPERLINK("mailto:"&amp;VLOOKUP(L59,'CONCAT Codes'!$A$14:$G$26,5,FALSE)&amp;"?subject="&amp;_xlfn.CONCAT(C59," - APPLICANT for ",A59)&amp;"&amp;cc="&amp;'CONCAT Codes'!$A$32&amp;"&amp;body="&amp;D59&amp;"%0A%0APlease see my resume and bio for the above tour.","Click HERE to apply")</f>
        <v>Click HERE to apply</v>
      </c>
      <c r="L59" s="56" t="s">
        <v>283</v>
      </c>
    </row>
    <row r="60" spans="1:12" ht="54.65" customHeight="1">
      <c r="A60" s="1" t="s">
        <v>453</v>
      </c>
      <c r="B60" s="23" t="s">
        <v>37</v>
      </c>
      <c r="C60" s="23" t="s">
        <v>315</v>
      </c>
      <c r="D60" s="15" t="s">
        <v>454</v>
      </c>
      <c r="E60" s="24" t="s">
        <v>459</v>
      </c>
      <c r="F60" s="23" t="s">
        <v>1</v>
      </c>
      <c r="G60" s="23" t="s">
        <v>40</v>
      </c>
      <c r="H60" s="23" t="s">
        <v>318</v>
      </c>
      <c r="I60" s="3" t="s">
        <v>319</v>
      </c>
      <c r="J60" s="55" t="s">
        <v>3</v>
      </c>
      <c r="K60" s="73" t="str">
        <f>HYPERLINK("mailto:"&amp;VLOOKUP(L60,'CONCAT Codes'!$A$14:$G$26,5,FALSE)&amp;"?subject="&amp;_xlfn.CONCAT(C60," - APPLICANT for ",A60)&amp;"&amp;cc="&amp;'CONCAT Codes'!$A$32&amp;"&amp;body="&amp;D60&amp;"%0A%0APlease see my resume and bio for the above tour.","Click HERE to apply")</f>
        <v>Click HERE to apply</v>
      </c>
      <c r="L60" s="56" t="s">
        <v>283</v>
      </c>
    </row>
    <row r="61" spans="1:12" ht="165.65" customHeight="1">
      <c r="A61" s="1" t="s">
        <v>476</v>
      </c>
      <c r="B61" s="23" t="s">
        <v>0</v>
      </c>
      <c r="C61" s="23" t="s">
        <v>477</v>
      </c>
      <c r="D61" s="15" t="s">
        <v>435</v>
      </c>
      <c r="E61" s="24" t="s">
        <v>483</v>
      </c>
      <c r="F61" s="23" t="s">
        <v>26</v>
      </c>
      <c r="G61" s="23" t="s">
        <v>478</v>
      </c>
      <c r="H61" s="23" t="s">
        <v>479</v>
      </c>
      <c r="I61" s="3" t="s">
        <v>480</v>
      </c>
      <c r="J61" s="55" t="s">
        <v>3</v>
      </c>
      <c r="K61" s="73" t="str">
        <f>HYPERLINK("mailto:"&amp;VLOOKUP(L61,'CONCAT Codes'!$A$14:$G$26,5,FALSE)&amp;"?subject="&amp;_xlfn.CONCAT(C61," - APPLICANT for ",A61)&amp;"&amp;cc="&amp;'CONCAT Codes'!$A$32&amp;"&amp;body="&amp;D61&amp;"%0A%0APlease see my resume and bio for the above tour.","Click HERE to apply")</f>
        <v>Click HERE to apply</v>
      </c>
      <c r="L61" s="56" t="s">
        <v>59</v>
      </c>
    </row>
    <row r="62" spans="1:12" ht="54.65" customHeight="1">
      <c r="A62" s="1" t="s">
        <v>610</v>
      </c>
      <c r="B62" s="23" t="s">
        <v>37</v>
      </c>
      <c r="C62" s="23" t="s">
        <v>611</v>
      </c>
      <c r="D62" s="15" t="s">
        <v>612</v>
      </c>
      <c r="E62" s="24" t="s">
        <v>643</v>
      </c>
      <c r="F62" s="23" t="s">
        <v>1</v>
      </c>
      <c r="G62" s="23" t="s">
        <v>349</v>
      </c>
      <c r="H62" s="23" t="s">
        <v>613</v>
      </c>
      <c r="I62" s="3" t="s">
        <v>614</v>
      </c>
      <c r="J62" s="55" t="s">
        <v>3</v>
      </c>
      <c r="K62" s="73" t="str">
        <f>HYPERLINK("mailto:"&amp;VLOOKUP(L62,'CONCAT Codes'!$A$14:$G$26,5,FALSE)&amp;"?subject="&amp;_xlfn.CONCAT(C62," - APPLICANT for ",A62)&amp;"&amp;cc="&amp;'CONCAT Codes'!$A$32&amp;"&amp;body="&amp;D62&amp;"%0A%0APlease see my resume and bio for the above tour.","Click HERE to apply")</f>
        <v>Click HERE to apply</v>
      </c>
      <c r="L62" s="56" t="s">
        <v>283</v>
      </c>
    </row>
    <row r="63" spans="1:12" ht="114.5" customHeight="1">
      <c r="A63" s="1" t="s">
        <v>615</v>
      </c>
      <c r="B63" s="23" t="s">
        <v>37</v>
      </c>
      <c r="C63" s="23" t="s">
        <v>611</v>
      </c>
      <c r="D63" s="15" t="s">
        <v>616</v>
      </c>
      <c r="E63" s="24" t="s">
        <v>645</v>
      </c>
      <c r="F63" s="23" t="s">
        <v>1</v>
      </c>
      <c r="G63" s="23" t="s">
        <v>28</v>
      </c>
      <c r="H63" s="23" t="s">
        <v>613</v>
      </c>
      <c r="I63" s="3" t="s">
        <v>614</v>
      </c>
      <c r="J63" s="55" t="s">
        <v>3</v>
      </c>
      <c r="K63" s="73" t="str">
        <f>HYPERLINK("mailto:"&amp;VLOOKUP(L63,'CONCAT Codes'!$A$14:$G$26,5,FALSE)&amp;"?subject="&amp;_xlfn.CONCAT(C63," - APPLICANT for ",A63)&amp;"&amp;cc="&amp;'CONCAT Codes'!$A$32&amp;"&amp;body="&amp;D63&amp;"%0A%0APlease see my resume and bio for the above tour.","Click HERE to apply")</f>
        <v>Click HERE to apply</v>
      </c>
      <c r="L63" s="56" t="s">
        <v>283</v>
      </c>
    </row>
    <row r="64" spans="1:12" ht="54.65" customHeight="1">
      <c r="A64" s="1" t="s">
        <v>617</v>
      </c>
      <c r="B64" s="23" t="s">
        <v>37</v>
      </c>
      <c r="C64" s="23" t="s">
        <v>611</v>
      </c>
      <c r="D64" s="15" t="s">
        <v>632</v>
      </c>
      <c r="E64" s="24" t="s">
        <v>635</v>
      </c>
      <c r="F64" s="23" t="s">
        <v>1</v>
      </c>
      <c r="G64" s="23" t="s">
        <v>29</v>
      </c>
      <c r="H64" s="23" t="s">
        <v>613</v>
      </c>
      <c r="I64" s="3" t="s">
        <v>614</v>
      </c>
      <c r="J64" s="55" t="s">
        <v>3</v>
      </c>
      <c r="K64" s="73" t="str">
        <f>HYPERLINK("mailto:"&amp;VLOOKUP(L64,'CONCAT Codes'!$A$14:$G$26,5,FALSE)&amp;"?subject="&amp;_xlfn.CONCAT(C64," - APPLICANT for ",A64)&amp;"&amp;cc="&amp;'CONCAT Codes'!$A$32&amp;"&amp;body="&amp;D64&amp;"%0A%0APlease see my resume and bio for the above tour.","Click HERE to apply")</f>
        <v>Click HERE to apply</v>
      </c>
      <c r="L64" s="56" t="s">
        <v>283</v>
      </c>
    </row>
    <row r="65" spans="1:14" ht="79.5" customHeight="1">
      <c r="A65" s="1" t="s">
        <v>663</v>
      </c>
      <c r="B65" s="23" t="s">
        <v>37</v>
      </c>
      <c r="C65" s="23" t="s">
        <v>611</v>
      </c>
      <c r="D65" s="15" t="s">
        <v>612</v>
      </c>
      <c r="E65" s="24" t="s">
        <v>674</v>
      </c>
      <c r="F65" s="23" t="s">
        <v>1</v>
      </c>
      <c r="G65" s="23" t="s">
        <v>349</v>
      </c>
      <c r="H65" s="23" t="s">
        <v>613</v>
      </c>
      <c r="I65" s="3" t="s">
        <v>614</v>
      </c>
      <c r="J65" s="55" t="s">
        <v>3</v>
      </c>
      <c r="K65" s="73" t="str">
        <f>HYPERLINK("mailto:"&amp;VLOOKUP(L65,'CONCAT Codes'!$A$14:$G$26,5,FALSE)&amp;"?subject="&amp;_xlfn.CONCAT(C65," - APPLICANT for ",A65)&amp;"&amp;cc="&amp;'CONCAT Codes'!$A$32&amp;"&amp;body="&amp;D65&amp;"%0A%0APlease see my resume and bio for the above tour.","Click HERE to apply")</f>
        <v>Click HERE to apply</v>
      </c>
      <c r="L65" s="56" t="s">
        <v>283</v>
      </c>
    </row>
    <row r="66" spans="1:14" ht="130.5">
      <c r="A66" s="1" t="s">
        <v>220</v>
      </c>
      <c r="B66" s="23" t="s">
        <v>37</v>
      </c>
      <c r="C66" s="23" t="s">
        <v>177</v>
      </c>
      <c r="D66" s="15" t="s">
        <v>221</v>
      </c>
      <c r="E66" s="24" t="s">
        <v>223</v>
      </c>
      <c r="F66" s="23" t="s">
        <v>1</v>
      </c>
      <c r="G66" s="23" t="s">
        <v>160</v>
      </c>
      <c r="H66" s="23" t="s">
        <v>222</v>
      </c>
      <c r="I66" s="3" t="s">
        <v>34</v>
      </c>
      <c r="J66" s="55" t="s">
        <v>3</v>
      </c>
      <c r="K66" s="73" t="str">
        <f>HYPERLINK("mailto:"&amp;VLOOKUP(L66,'CONCAT Codes'!$A$14:$G$26,5,FALSE)&amp;"?subject="&amp;_xlfn.CONCAT(C66," - APPLICANT for ",A66)&amp;"&amp;cc="&amp;'CONCAT Codes'!$A$32&amp;"&amp;body="&amp;D66&amp;"%0A%0APlease see my resume and bio for the above tour.","Click HERE to apply")</f>
        <v>Click HERE to apply</v>
      </c>
      <c r="L66" s="56" t="s">
        <v>283</v>
      </c>
      <c r="M66" s="91"/>
      <c r="N66" s="91"/>
    </row>
    <row r="67" spans="1:14" ht="54.65" customHeight="1">
      <c r="A67" s="80" t="s">
        <v>246</v>
      </c>
      <c r="B67" s="81" t="s">
        <v>6</v>
      </c>
      <c r="C67" s="81" t="s">
        <v>47</v>
      </c>
      <c r="D67" s="82" t="s">
        <v>247</v>
      </c>
      <c r="E67" s="83" t="s">
        <v>252</v>
      </c>
      <c r="F67" s="81" t="s">
        <v>1</v>
      </c>
      <c r="G67" s="81" t="s">
        <v>248</v>
      </c>
      <c r="H67" s="81" t="s">
        <v>48</v>
      </c>
      <c r="I67" s="84" t="s">
        <v>34</v>
      </c>
      <c r="J67" s="94" t="s">
        <v>3</v>
      </c>
      <c r="K67" s="73" t="str">
        <f>HYPERLINK("mailto:"&amp;VLOOKUP(L67,'CONCAT Codes'!$A$14:$G$26,5,FALSE)&amp;"?subject="&amp;_xlfn.CONCAT(C67," - APPLICANT for ",A67)&amp;"&amp;cc="&amp;'CONCAT Codes'!$A$32&amp;"&amp;body="&amp;D67&amp;"%0A%0APlease see my resume and bio for the above tour.","Click HERE to apply")</f>
        <v>Click HERE to apply</v>
      </c>
      <c r="L67" s="56" t="s">
        <v>60</v>
      </c>
      <c r="M67" s="92"/>
      <c r="N67" s="91"/>
    </row>
    <row r="68" spans="1:14" ht="54.65" customHeight="1">
      <c r="A68" s="1" t="s">
        <v>249</v>
      </c>
      <c r="B68" s="23" t="s">
        <v>6</v>
      </c>
      <c r="C68" s="23" t="s">
        <v>47</v>
      </c>
      <c r="D68" s="15" t="s">
        <v>250</v>
      </c>
      <c r="E68" s="24" t="s">
        <v>251</v>
      </c>
      <c r="F68" s="23" t="s">
        <v>16</v>
      </c>
      <c r="G68" s="23" t="s">
        <v>248</v>
      </c>
      <c r="H68" s="23" t="s">
        <v>48</v>
      </c>
      <c r="I68" s="3" t="s">
        <v>34</v>
      </c>
      <c r="J68" s="55" t="s">
        <v>3</v>
      </c>
      <c r="K68" s="73" t="str">
        <f>HYPERLINK("mailto:"&amp;VLOOKUP(L68,'CONCAT Codes'!$A$14:$G$26,5,FALSE)&amp;"?subject="&amp;_xlfn.CONCAT(C68," - APPLICANT for ",A68)&amp;"&amp;cc="&amp;'CONCAT Codes'!$A$32&amp;"&amp;body="&amp;D68&amp;"%0A%0APlease see my resume and bio for the above tour.","Click HERE to apply")</f>
        <v>Click HERE to apply</v>
      </c>
      <c r="L68" s="56" t="s">
        <v>60</v>
      </c>
      <c r="M68" s="92"/>
      <c r="N68" s="91"/>
    </row>
    <row r="69" spans="1:14" ht="54.65" customHeight="1">
      <c r="A69" s="1" t="s">
        <v>308</v>
      </c>
      <c r="B69" s="23" t="s">
        <v>42</v>
      </c>
      <c r="C69" s="23" t="s">
        <v>195</v>
      </c>
      <c r="D69" s="15" t="s">
        <v>309</v>
      </c>
      <c r="E69" s="24" t="s">
        <v>311</v>
      </c>
      <c r="F69" s="23" t="s">
        <v>26</v>
      </c>
      <c r="G69" s="23" t="s">
        <v>310</v>
      </c>
      <c r="H69" s="23" t="s">
        <v>225</v>
      </c>
      <c r="I69" s="3" t="s">
        <v>34</v>
      </c>
      <c r="J69" s="55" t="s">
        <v>3</v>
      </c>
      <c r="K69" s="73" t="str">
        <f>HYPERLINK("mailto:"&amp;VLOOKUP(L69,'CONCAT Codes'!$A$14:$G$26,5,FALSE)&amp;"?subject="&amp;_xlfn.CONCAT(C69," - APPLICANT for ",A69)&amp;"&amp;cc="&amp;'CONCAT Codes'!$A$32&amp;"&amp;body="&amp;D69&amp;"%0A%0APlease see my resume and bio for the above tour.","Click HERE to apply")</f>
        <v>Click HERE to apply</v>
      </c>
      <c r="L69" s="56" t="s">
        <v>60</v>
      </c>
      <c r="M69" s="92"/>
      <c r="N69" s="91"/>
    </row>
    <row r="70" spans="1:14" ht="54.65" customHeight="1">
      <c r="A70" s="1" t="s">
        <v>344</v>
      </c>
      <c r="B70" s="23" t="s">
        <v>6</v>
      </c>
      <c r="C70" s="23" t="s">
        <v>154</v>
      </c>
      <c r="D70" s="15" t="s">
        <v>345</v>
      </c>
      <c r="E70" s="24" t="s">
        <v>350</v>
      </c>
      <c r="F70" s="23" t="s">
        <v>1</v>
      </c>
      <c r="G70" s="23" t="s">
        <v>346</v>
      </c>
      <c r="H70" s="23" t="s">
        <v>155</v>
      </c>
      <c r="I70" s="3" t="s">
        <v>34</v>
      </c>
      <c r="J70" s="55" t="s">
        <v>3</v>
      </c>
      <c r="K70" s="73" t="str">
        <f>HYPERLINK("mailto:"&amp;VLOOKUP(L70,'CONCAT Codes'!$A$14:$G$26,5,FALSE)&amp;"?subject="&amp;_xlfn.CONCAT(C70," - APPLICANT for ",A70)&amp;"&amp;cc="&amp;'CONCAT Codes'!$A$32&amp;"&amp;body="&amp;D70&amp;"%0A%0APlease see my resume and bio for the above tour.","Click HERE to apply")</f>
        <v>Click HERE to apply</v>
      </c>
      <c r="L70" s="75" t="s">
        <v>60</v>
      </c>
      <c r="M70" s="92"/>
      <c r="N70" s="91"/>
    </row>
    <row r="71" spans="1:14" ht="54.65" customHeight="1">
      <c r="A71" s="1" t="s">
        <v>347</v>
      </c>
      <c r="B71" s="23" t="s">
        <v>6</v>
      </c>
      <c r="C71" s="23" t="s">
        <v>154</v>
      </c>
      <c r="D71" s="15" t="s">
        <v>348</v>
      </c>
      <c r="E71" s="24" t="s">
        <v>351</v>
      </c>
      <c r="F71" s="23" t="s">
        <v>26</v>
      </c>
      <c r="G71" s="23" t="s">
        <v>349</v>
      </c>
      <c r="H71" s="23" t="s">
        <v>155</v>
      </c>
      <c r="I71" s="3" t="s">
        <v>34</v>
      </c>
      <c r="J71" s="55" t="s">
        <v>3</v>
      </c>
      <c r="K71" s="73" t="str">
        <f>HYPERLINK("mailto:"&amp;VLOOKUP(L71,'CONCAT Codes'!$A$14:$G$26,5,FALSE)&amp;"?subject="&amp;_xlfn.CONCAT(C71," - APPLICANT for ",A71)&amp;"&amp;cc="&amp;'CONCAT Codes'!$A$32&amp;"&amp;body="&amp;D71&amp;"%0A%0APlease see my resume and bio for the above tour.","Click HERE to apply")</f>
        <v>Click HERE to apply</v>
      </c>
      <c r="L71" s="75" t="s">
        <v>60</v>
      </c>
      <c r="M71" s="92"/>
      <c r="N71" s="91"/>
    </row>
    <row r="72" spans="1:14" ht="54.65" customHeight="1">
      <c r="A72" s="1" t="s">
        <v>414</v>
      </c>
      <c r="B72" s="23" t="s">
        <v>6</v>
      </c>
      <c r="C72" s="23" t="s">
        <v>154</v>
      </c>
      <c r="D72" s="15" t="s">
        <v>162</v>
      </c>
      <c r="E72" s="24" t="s">
        <v>415</v>
      </c>
      <c r="F72" s="23" t="s">
        <v>26</v>
      </c>
      <c r="G72" s="23" t="s">
        <v>163</v>
      </c>
      <c r="H72" s="23" t="s">
        <v>155</v>
      </c>
      <c r="I72" s="3" t="s">
        <v>34</v>
      </c>
      <c r="J72" s="55" t="s">
        <v>3</v>
      </c>
      <c r="K72" s="73" t="str">
        <f>HYPERLINK("mailto:"&amp;VLOOKUP(L72,'CONCAT Codes'!$A$14:$G$26,5,FALSE)&amp;"?subject="&amp;_xlfn.CONCAT(C72," - APPLICANT for ",A72)&amp;"&amp;cc="&amp;'CONCAT Codes'!$A$32&amp;"&amp;body="&amp;D72&amp;"%0A%0APlease see my resume and bio for the above tour.","Click HERE to apply")</f>
        <v>Click HERE to apply</v>
      </c>
      <c r="L72" s="56" t="s">
        <v>60</v>
      </c>
      <c r="M72" s="92"/>
      <c r="N72" s="91"/>
    </row>
    <row r="73" spans="1:14" ht="54.65" customHeight="1">
      <c r="A73" s="1" t="s">
        <v>470</v>
      </c>
      <c r="B73" s="23" t="s">
        <v>6</v>
      </c>
      <c r="C73" s="23" t="s">
        <v>47</v>
      </c>
      <c r="D73" s="15" t="s">
        <v>471</v>
      </c>
      <c r="E73" s="24" t="s">
        <v>487</v>
      </c>
      <c r="F73" s="23" t="s">
        <v>26</v>
      </c>
      <c r="G73" s="23" t="s">
        <v>472</v>
      </c>
      <c r="H73" s="23" t="s">
        <v>48</v>
      </c>
      <c r="I73" s="3" t="s">
        <v>34</v>
      </c>
      <c r="J73" s="55" t="s">
        <v>3</v>
      </c>
      <c r="K73" s="73" t="str">
        <f>HYPERLINK("mailto:"&amp;VLOOKUP(L73,'CONCAT Codes'!$A$14:$G$26,5,FALSE)&amp;"?subject="&amp;_xlfn.CONCAT(C73," - APPLICANT for ",A73)&amp;"&amp;cc="&amp;'CONCAT Codes'!$A$32&amp;"&amp;body="&amp;D73&amp;"%0A%0APlease see my resume and bio for the above tour.","Click HERE to apply")</f>
        <v>Click HERE to apply</v>
      </c>
      <c r="L73" s="56" t="s">
        <v>60</v>
      </c>
      <c r="M73" s="92"/>
      <c r="N73" s="91"/>
    </row>
    <row r="74" spans="1:14" ht="54.65" customHeight="1">
      <c r="A74" s="1" t="s">
        <v>607</v>
      </c>
      <c r="B74" s="23" t="s">
        <v>6</v>
      </c>
      <c r="C74" s="23" t="s">
        <v>154</v>
      </c>
      <c r="D74" s="15" t="s">
        <v>608</v>
      </c>
      <c r="E74" s="24" t="s">
        <v>633</v>
      </c>
      <c r="F74" s="23" t="s">
        <v>1</v>
      </c>
      <c r="G74" s="23" t="s">
        <v>392</v>
      </c>
      <c r="H74" s="23" t="s">
        <v>155</v>
      </c>
      <c r="I74" s="3" t="s">
        <v>34</v>
      </c>
      <c r="J74" s="55" t="s">
        <v>3</v>
      </c>
      <c r="K74" s="73" t="str">
        <f>HYPERLINK("mailto:"&amp;VLOOKUP(L74,'CONCAT Codes'!$A$14:$G$26,5,FALSE)&amp;"?subject="&amp;_xlfn.CONCAT(C74," - APPLICANT for ",A74)&amp;"&amp;cc="&amp;'CONCAT Codes'!$A$32&amp;"&amp;body="&amp;D74&amp;"%0A%0APlease see my resume and bio for the above tour.","Click HERE to apply")</f>
        <v>Click HERE to apply</v>
      </c>
      <c r="L74" s="56" t="s">
        <v>60</v>
      </c>
    </row>
    <row r="75" spans="1:14" ht="54.65" customHeight="1">
      <c r="A75" s="1" t="s">
        <v>609</v>
      </c>
      <c r="B75" s="23" t="s">
        <v>6</v>
      </c>
      <c r="C75" s="23" t="s">
        <v>154</v>
      </c>
      <c r="D75" s="15" t="s">
        <v>425</v>
      </c>
      <c r="E75" s="24" t="s">
        <v>634</v>
      </c>
      <c r="F75" s="23" t="s">
        <v>1</v>
      </c>
      <c r="G75" s="23" t="s">
        <v>355</v>
      </c>
      <c r="H75" s="23" t="s">
        <v>155</v>
      </c>
      <c r="I75" s="3" t="s">
        <v>34</v>
      </c>
      <c r="J75" s="55" t="s">
        <v>3</v>
      </c>
      <c r="K75" s="73" t="str">
        <f>HYPERLINK("mailto:"&amp;VLOOKUP(L75,'CONCAT Codes'!$A$14:$G$26,5,FALSE)&amp;"?subject="&amp;_xlfn.CONCAT(C75," - APPLICANT for ",A75)&amp;"&amp;cc="&amp;'CONCAT Codes'!$A$32&amp;"&amp;body="&amp;D75&amp;"%0A%0APlease see my resume and bio for the above tour.","Click HERE to apply")</f>
        <v>Click HERE to apply</v>
      </c>
      <c r="L75" s="56" t="s">
        <v>60</v>
      </c>
    </row>
    <row r="76" spans="1:14" ht="54.65" customHeight="1">
      <c r="A76" s="95" t="s">
        <v>681</v>
      </c>
      <c r="B76" s="97" t="s">
        <v>37</v>
      </c>
      <c r="C76" s="97" t="s">
        <v>682</v>
      </c>
      <c r="D76" s="95" t="s">
        <v>683</v>
      </c>
      <c r="E76" s="97" t="s">
        <v>689</v>
      </c>
      <c r="F76" s="97" t="s">
        <v>1</v>
      </c>
      <c r="G76" s="97" t="s">
        <v>684</v>
      </c>
      <c r="H76" s="97" t="s">
        <v>685</v>
      </c>
      <c r="I76" s="104" t="s">
        <v>34</v>
      </c>
      <c r="J76" s="97" t="s">
        <v>3</v>
      </c>
      <c r="K76" s="73" t="str">
        <f>HYPERLINK("mailto:"&amp;VLOOKUP(L76,'CONCAT Codes'!$A$14:$G$26,5,FALSE)&amp;"?subject="&amp;_xlfn.CONCAT(C76," - APPLICANT for ",A76)&amp;"&amp;cc="&amp;'CONCAT Codes'!$A$32&amp;"&amp;body="&amp;D76&amp;"%0A%0APlease see my resume and bio for the above tour.","Click HERE to apply")</f>
        <v>Click HERE to apply</v>
      </c>
      <c r="L76" s="97" t="s">
        <v>283</v>
      </c>
    </row>
    <row r="77" spans="1:14" ht="54.65" customHeight="1">
      <c r="A77" s="62" t="s">
        <v>236</v>
      </c>
      <c r="B77" s="63" t="s">
        <v>37</v>
      </c>
      <c r="C77" s="63" t="s">
        <v>169</v>
      </c>
      <c r="D77" s="62" t="s">
        <v>237</v>
      </c>
      <c r="E77" s="24" t="s">
        <v>242</v>
      </c>
      <c r="F77" s="63" t="s">
        <v>1</v>
      </c>
      <c r="G77" s="63" t="s">
        <v>238</v>
      </c>
      <c r="H77" s="63" t="s">
        <v>239</v>
      </c>
      <c r="I77" s="64" t="s">
        <v>209</v>
      </c>
      <c r="J77" s="63" t="s">
        <v>3</v>
      </c>
      <c r="K77" s="73" t="str">
        <f>HYPERLINK("mailto:"&amp;VLOOKUP(L77,'CONCAT Codes'!$A$14:$G$26,5,FALSE)&amp;"?subject="&amp;_xlfn.CONCAT(C77," - APPLICANT for ",A77)&amp;"&amp;cc="&amp;'CONCAT Codes'!$A$32&amp;"&amp;body="&amp;D77&amp;"%0A%0APlease see my resume and bio for the above tour.","Click HERE to apply")</f>
        <v>Click HERE to apply</v>
      </c>
      <c r="L77" s="63" t="s">
        <v>283</v>
      </c>
    </row>
    <row r="78" spans="1:14" ht="54.65" customHeight="1">
      <c r="A78" s="62" t="s">
        <v>240</v>
      </c>
      <c r="B78" s="63" t="s">
        <v>37</v>
      </c>
      <c r="C78" s="63" t="s">
        <v>169</v>
      </c>
      <c r="D78" s="62" t="s">
        <v>241</v>
      </c>
      <c r="E78" s="24" t="s">
        <v>243</v>
      </c>
      <c r="F78" s="63" t="s">
        <v>1</v>
      </c>
      <c r="G78" s="63" t="s">
        <v>238</v>
      </c>
      <c r="H78" s="63" t="s">
        <v>239</v>
      </c>
      <c r="I78" s="64" t="s">
        <v>209</v>
      </c>
      <c r="J78" s="63" t="s">
        <v>3</v>
      </c>
      <c r="K78" s="73" t="str">
        <f>HYPERLINK("mailto:"&amp;VLOOKUP(L78,'CONCAT Codes'!$A$14:$G$26,5,FALSE)&amp;"?subject="&amp;_xlfn.CONCAT(C78," - APPLICANT for ",A78)&amp;"&amp;cc="&amp;'CONCAT Codes'!$A$32&amp;"&amp;body="&amp;D78&amp;"%0A%0APlease see my resume and bio for the above tour.","Click HERE to apply")</f>
        <v>Click HERE to apply</v>
      </c>
      <c r="L78" s="63" t="s">
        <v>283</v>
      </c>
    </row>
    <row r="79" spans="1:14" ht="54.65" customHeight="1">
      <c r="A79" s="1" t="s">
        <v>390</v>
      </c>
      <c r="B79" s="23" t="s">
        <v>6</v>
      </c>
      <c r="C79" s="23" t="s">
        <v>38</v>
      </c>
      <c r="D79" s="15" t="s">
        <v>391</v>
      </c>
      <c r="E79" s="24" t="s">
        <v>403</v>
      </c>
      <c r="F79" s="23" t="s">
        <v>1</v>
      </c>
      <c r="G79" s="23" t="s">
        <v>392</v>
      </c>
      <c r="H79" s="23" t="s">
        <v>12</v>
      </c>
      <c r="I79" s="3" t="s">
        <v>13</v>
      </c>
      <c r="J79" s="55" t="s">
        <v>3</v>
      </c>
      <c r="K79" s="73" t="str">
        <f>HYPERLINK("mailto:"&amp;VLOOKUP(L79,'CONCAT Codes'!$A$14:$G$26,5,FALSE)&amp;"?subject="&amp;_xlfn.CONCAT(C79," - APPLICANT for ",A79)&amp;"&amp;cc="&amp;'CONCAT Codes'!$A$32&amp;"&amp;body="&amp;D79&amp;"%0A%0APlease see my resume and bio for the above tour.","Click HERE to apply")</f>
        <v>Click HERE to apply</v>
      </c>
      <c r="L79" s="56" t="s">
        <v>60</v>
      </c>
    </row>
    <row r="80" spans="1:14" ht="54.65" customHeight="1">
      <c r="A80" s="79" t="s">
        <v>419</v>
      </c>
      <c r="B80" s="75" t="s">
        <v>0</v>
      </c>
      <c r="C80" s="75" t="s">
        <v>420</v>
      </c>
      <c r="D80" s="79" t="s">
        <v>421</v>
      </c>
      <c r="E80" s="23" t="s">
        <v>428</v>
      </c>
      <c r="F80" s="75" t="s">
        <v>26</v>
      </c>
      <c r="G80" s="75" t="s">
        <v>41</v>
      </c>
      <c r="H80" s="75" t="s">
        <v>422</v>
      </c>
      <c r="I80" s="64" t="s">
        <v>13</v>
      </c>
      <c r="J80" s="63" t="s">
        <v>3</v>
      </c>
      <c r="K80" s="73" t="str">
        <f>HYPERLINK("mailto:"&amp;VLOOKUP(L80,'CONCAT Codes'!$A$14:$G$26,5,FALSE)&amp;"?subject="&amp;_xlfn.CONCAT(C80," - APPLICANT for ",A80)&amp;"&amp;cc="&amp;'CONCAT Codes'!$A$32&amp;"&amp;body="&amp;D80&amp;"%0A%0APlease see my resume and bio for the above tour.","Click HERE to apply")</f>
        <v>Click HERE to apply</v>
      </c>
      <c r="L80" s="75" t="s">
        <v>59</v>
      </c>
    </row>
    <row r="81" spans="1:12" ht="54.65" customHeight="1">
      <c r="A81" s="1" t="s">
        <v>423</v>
      </c>
      <c r="B81" s="23" t="s">
        <v>0</v>
      </c>
      <c r="C81" s="23" t="s">
        <v>167</v>
      </c>
      <c r="D81" s="15" t="s">
        <v>384</v>
      </c>
      <c r="E81" s="24" t="s">
        <v>426</v>
      </c>
      <c r="F81" s="23" t="s">
        <v>1</v>
      </c>
      <c r="G81" s="23" t="s">
        <v>28</v>
      </c>
      <c r="H81" s="23" t="s">
        <v>329</v>
      </c>
      <c r="I81" s="3" t="s">
        <v>13</v>
      </c>
      <c r="J81" s="55" t="s">
        <v>3</v>
      </c>
      <c r="K81" s="73" t="str">
        <f>HYPERLINK("mailto:"&amp;VLOOKUP(L81,'CONCAT Codes'!$A$14:$G$26,5,FALSE)&amp;"?subject="&amp;_xlfn.CONCAT(C81," - APPLICANT for ",A81)&amp;"&amp;cc="&amp;'CONCAT Codes'!$A$32&amp;"&amp;body="&amp;D81&amp;"%0A%0APlease see my resume and bio for the above tour.","Click HERE to apply")</f>
        <v>Click HERE to apply</v>
      </c>
      <c r="L81" s="56" t="s">
        <v>284</v>
      </c>
    </row>
    <row r="82" spans="1:12" ht="54.65" customHeight="1">
      <c r="A82" s="1" t="s">
        <v>424</v>
      </c>
      <c r="B82" s="23" t="s">
        <v>6</v>
      </c>
      <c r="C82" s="23" t="s">
        <v>38</v>
      </c>
      <c r="D82" s="15" t="s">
        <v>425</v>
      </c>
      <c r="E82" s="24" t="s">
        <v>427</v>
      </c>
      <c r="F82" s="23" t="s">
        <v>26</v>
      </c>
      <c r="G82" s="23" t="s">
        <v>307</v>
      </c>
      <c r="H82" s="23" t="s">
        <v>12</v>
      </c>
      <c r="I82" s="3" t="s">
        <v>13</v>
      </c>
      <c r="J82" s="55" t="s">
        <v>3</v>
      </c>
      <c r="K82" s="73" t="str">
        <f>HYPERLINK("mailto:"&amp;VLOOKUP(L82,'CONCAT Codes'!$A$14:$G$26,5,FALSE)&amp;"?subject="&amp;_xlfn.CONCAT(C82," - APPLICANT for ",A82)&amp;"&amp;cc="&amp;'CONCAT Codes'!$A$32&amp;"&amp;body="&amp;D82&amp;"%0A%0APlease see my resume and bio for the above tour.","Click HERE to apply")</f>
        <v>Click HERE to apply</v>
      </c>
      <c r="L82" s="56" t="s">
        <v>60</v>
      </c>
    </row>
    <row r="83" spans="1:12" ht="54.65" customHeight="1">
      <c r="A83" s="1" t="s">
        <v>499</v>
      </c>
      <c r="B83" s="23" t="s">
        <v>6</v>
      </c>
      <c r="C83" s="23" t="s">
        <v>38</v>
      </c>
      <c r="D83" s="15" t="s">
        <v>432</v>
      </c>
      <c r="E83" s="24" t="s">
        <v>500</v>
      </c>
      <c r="F83" s="23" t="s">
        <v>1</v>
      </c>
      <c r="G83" s="23" t="s">
        <v>392</v>
      </c>
      <c r="H83" s="23" t="s">
        <v>12</v>
      </c>
      <c r="I83" s="3" t="s">
        <v>13</v>
      </c>
      <c r="J83" s="55" t="s">
        <v>3</v>
      </c>
      <c r="K83" s="73" t="str">
        <f>HYPERLINK("mailto:"&amp;VLOOKUP(L83,'CONCAT Codes'!$A$14:$G$26,5,FALSE)&amp;"?subject="&amp;_xlfn.CONCAT(C83," - APPLICANT for ",A83)&amp;"&amp;cc="&amp;'CONCAT Codes'!$A$32&amp;"&amp;body="&amp;D83&amp;"%0A%0APlease see my resume and bio for the above tour.","Click HERE to apply")</f>
        <v>Click HERE to apply</v>
      </c>
      <c r="L83" s="56" t="s">
        <v>60</v>
      </c>
    </row>
    <row r="84" spans="1:12" ht="54.65" customHeight="1">
      <c r="A84" s="1" t="s">
        <v>650</v>
      </c>
      <c r="B84" s="23" t="s">
        <v>380</v>
      </c>
      <c r="C84" s="23" t="s">
        <v>381</v>
      </c>
      <c r="D84" s="15" t="s">
        <v>651</v>
      </c>
      <c r="E84" s="24" t="s">
        <v>654</v>
      </c>
      <c r="F84" s="23" t="s">
        <v>16</v>
      </c>
      <c r="G84" s="23" t="s">
        <v>393</v>
      </c>
      <c r="H84" s="23" t="s">
        <v>652</v>
      </c>
      <c r="I84" s="3" t="s">
        <v>13</v>
      </c>
      <c r="J84" s="55" t="s">
        <v>3</v>
      </c>
      <c r="K84" s="73" t="str">
        <f>HYPERLINK("mailto:"&amp;VLOOKUP(L84,'CONCAT Codes'!$A$14:$G$26,5,FALSE)&amp;"?subject="&amp;_xlfn.CONCAT(C84," - APPLICANT for ",A84)&amp;"&amp;cc="&amp;'CONCAT Codes'!$A$32&amp;"&amp;body="&amp;D84&amp;"%0A%0APlease see my resume and bio for the above tour.","Click HERE to apply")</f>
        <v>Click HERE to apply</v>
      </c>
      <c r="L84" s="56" t="s">
        <v>76</v>
      </c>
    </row>
    <row r="85" spans="1:12" ht="54.65" customHeight="1">
      <c r="A85" s="1" t="s">
        <v>656</v>
      </c>
      <c r="B85" s="23" t="s">
        <v>0</v>
      </c>
      <c r="C85" s="23" t="s">
        <v>306</v>
      </c>
      <c r="D85" s="15" t="s">
        <v>657</v>
      </c>
      <c r="E85" s="24" t="s">
        <v>679</v>
      </c>
      <c r="F85" s="23" t="s">
        <v>26</v>
      </c>
      <c r="G85" s="23" t="s">
        <v>29</v>
      </c>
      <c r="H85" s="23" t="s">
        <v>658</v>
      </c>
      <c r="I85" s="3" t="s">
        <v>13</v>
      </c>
      <c r="J85" s="55" t="s">
        <v>3</v>
      </c>
      <c r="K85" s="73" t="str">
        <f>HYPERLINK("mailto:"&amp;VLOOKUP(L85,'CONCAT Codes'!$A$14:$G$26,5,FALSE)&amp;"?subject="&amp;_xlfn.CONCAT(C85," - APPLICANT for ",A85)&amp;"&amp;cc="&amp;'CONCAT Codes'!$A$32&amp;"&amp;body="&amp;D85&amp;"%0A%0APlease see my resume and bio for the above tour.","Click HERE to apply")</f>
        <v>Click HERE to apply</v>
      </c>
      <c r="L85" s="56" t="s">
        <v>284</v>
      </c>
    </row>
    <row r="86" spans="1:12" ht="54.65" customHeight="1">
      <c r="A86" s="1" t="s">
        <v>197</v>
      </c>
      <c r="B86" s="23" t="s">
        <v>17</v>
      </c>
      <c r="C86" s="23" t="s">
        <v>198</v>
      </c>
      <c r="D86" s="15" t="s">
        <v>199</v>
      </c>
      <c r="E86" s="24" t="s">
        <v>200</v>
      </c>
      <c r="F86" s="23" t="s">
        <v>16</v>
      </c>
      <c r="G86" s="23" t="s">
        <v>29</v>
      </c>
      <c r="H86" s="23" t="s">
        <v>45</v>
      </c>
      <c r="I86" s="3" t="s">
        <v>46</v>
      </c>
      <c r="J86" s="55" t="s">
        <v>3</v>
      </c>
      <c r="K86" s="73" t="str">
        <f>HYPERLINK("mailto:"&amp;VLOOKUP(L86,'CONCAT Codes'!$A$14:$G$26,5,FALSE)&amp;"?subject="&amp;_xlfn.CONCAT(C86," - APPLICANT for ",A86)&amp;"&amp;cc="&amp;'CONCAT Codes'!$A$32&amp;"&amp;body="&amp;D86&amp;"%0A%0APlease see my resume and bio for the above tour.","Click HERE to apply")</f>
        <v>Click HERE to apply</v>
      </c>
      <c r="L86" s="56" t="s">
        <v>56</v>
      </c>
    </row>
    <row r="87" spans="1:12" ht="54.65" customHeight="1">
      <c r="A87" s="87" t="s">
        <v>206</v>
      </c>
      <c r="B87" s="76" t="s">
        <v>6</v>
      </c>
      <c r="C87" s="76" t="s">
        <v>207</v>
      </c>
      <c r="D87" s="77" t="s">
        <v>435</v>
      </c>
      <c r="E87" s="78" t="s">
        <v>490</v>
      </c>
      <c r="F87" s="76" t="s">
        <v>26</v>
      </c>
      <c r="G87" s="76" t="s">
        <v>378</v>
      </c>
      <c r="H87" s="76" t="s">
        <v>208</v>
      </c>
      <c r="I87" s="88" t="s">
        <v>46</v>
      </c>
      <c r="J87" s="56" t="s">
        <v>3</v>
      </c>
      <c r="K87" s="73" t="str">
        <f>HYPERLINK("mailto:"&amp;VLOOKUP(L87,'CONCAT Codes'!$A$14:$G$26,5,FALSE)&amp;"?subject="&amp;_xlfn.CONCAT(C87," - APPLICANT for ",A87)&amp;"&amp;cc="&amp;'CONCAT Codes'!$A$32&amp;"&amp;body="&amp;D87&amp;"%0A%0APlease see my resume and bio for the above tour.","Click HERE to apply")</f>
        <v>Click HERE to apply</v>
      </c>
      <c r="L87" s="56" t="s">
        <v>372</v>
      </c>
    </row>
    <row r="88" spans="1:12" ht="54.65" customHeight="1">
      <c r="A88" s="1" t="s">
        <v>325</v>
      </c>
      <c r="B88" s="23" t="s">
        <v>6</v>
      </c>
      <c r="C88" s="23" t="s">
        <v>207</v>
      </c>
      <c r="D88" s="1" t="s">
        <v>326</v>
      </c>
      <c r="E88" s="23" t="s">
        <v>498</v>
      </c>
      <c r="F88" s="23" t="s">
        <v>26</v>
      </c>
      <c r="G88" s="23" t="s">
        <v>74</v>
      </c>
      <c r="H88" s="23" t="s">
        <v>208</v>
      </c>
      <c r="I88" s="3" t="s">
        <v>46</v>
      </c>
      <c r="J88" s="24" t="s">
        <v>3</v>
      </c>
      <c r="K88" s="73" t="str">
        <f>HYPERLINK("mailto:"&amp;VLOOKUP(L88,'CONCAT Codes'!$A$14:$G$26,5,FALSE)&amp;"?subject="&amp;_xlfn.CONCAT(C88," - APPLICANT for ",A88)&amp;"&amp;cc="&amp;'CONCAT Codes'!$A$32&amp;"&amp;body="&amp;D88&amp;"%0A%0APlease see my resume and bio for the above tour.","Click HERE to apply")</f>
        <v>Click HERE to apply</v>
      </c>
      <c r="L88" s="23" t="s">
        <v>372</v>
      </c>
    </row>
    <row r="89" spans="1:12" ht="54.65" customHeight="1">
      <c r="A89" s="1" t="s">
        <v>436</v>
      </c>
      <c r="B89" s="23" t="s">
        <v>6</v>
      </c>
      <c r="C89" s="23" t="s">
        <v>207</v>
      </c>
      <c r="D89" s="1" t="s">
        <v>437</v>
      </c>
      <c r="E89" s="23" t="s">
        <v>502</v>
      </c>
      <c r="F89" s="23" t="s">
        <v>1</v>
      </c>
      <c r="G89" s="23" t="s">
        <v>159</v>
      </c>
      <c r="H89" s="23" t="s">
        <v>208</v>
      </c>
      <c r="I89" s="3" t="s">
        <v>46</v>
      </c>
      <c r="J89" s="24" t="s">
        <v>3</v>
      </c>
      <c r="K89" s="73" t="str">
        <f>HYPERLINK("mailto:"&amp;VLOOKUP(L89,'CONCAT Codes'!$A$14:$G$26,5,FALSE)&amp;"?subject="&amp;_xlfn.CONCAT(C89," - APPLICANT for ",A89)&amp;"&amp;cc="&amp;'CONCAT Codes'!$A$32&amp;"&amp;body="&amp;D89&amp;"%0A%0APlease see my resume and bio for the above tour.","Click HERE to apply")</f>
        <v>Click HERE to apply</v>
      </c>
      <c r="L89" s="23" t="s">
        <v>372</v>
      </c>
    </row>
    <row r="90" spans="1:12" ht="54.65" customHeight="1">
      <c r="A90" s="1" t="s">
        <v>171</v>
      </c>
      <c r="B90" s="51" t="s">
        <v>172</v>
      </c>
      <c r="C90" s="51" t="s">
        <v>173</v>
      </c>
      <c r="D90" s="1" t="s">
        <v>174</v>
      </c>
      <c r="E90" s="51" t="s">
        <v>176</v>
      </c>
      <c r="F90" s="51" t="s">
        <v>16</v>
      </c>
      <c r="G90" s="51" t="s">
        <v>40</v>
      </c>
      <c r="H90" s="51" t="s">
        <v>175</v>
      </c>
      <c r="I90" s="3" t="s">
        <v>15</v>
      </c>
      <c r="J90" s="55" t="s">
        <v>3</v>
      </c>
      <c r="K90" s="73" t="str">
        <f>HYPERLINK("mailto:"&amp;VLOOKUP(L90,'CONCAT Codes'!$A$14:$G$26,5,FALSE)&amp;"?subject="&amp;_xlfn.CONCAT(C90," - APPLICANT for ",A90)&amp;"&amp;cc="&amp;'CONCAT Codes'!$A$32&amp;"&amp;body="&amp;D90&amp;"%0A%0APlease see my resume and bio for the above tour.","Click HERE to apply")</f>
        <v>Click HERE to apply</v>
      </c>
      <c r="L90" s="55" t="s">
        <v>76</v>
      </c>
    </row>
    <row r="91" spans="1:12" ht="54.65" customHeight="1">
      <c r="A91" s="1" t="s">
        <v>270</v>
      </c>
      <c r="B91" s="23" t="s">
        <v>42</v>
      </c>
      <c r="C91" s="23" t="s">
        <v>271</v>
      </c>
      <c r="D91" s="15" t="s">
        <v>193</v>
      </c>
      <c r="E91" s="24" t="s">
        <v>281</v>
      </c>
      <c r="F91" s="23" t="s">
        <v>26</v>
      </c>
      <c r="G91" s="23" t="s">
        <v>191</v>
      </c>
      <c r="H91" s="23" t="s">
        <v>272</v>
      </c>
      <c r="I91" s="3" t="s">
        <v>15</v>
      </c>
      <c r="J91" s="55" t="s">
        <v>3</v>
      </c>
      <c r="K91" s="73" t="str">
        <f>HYPERLINK("mailto:"&amp;VLOOKUP(L91,'CONCAT Codes'!$A$14:$G$26,5,FALSE)&amp;"?subject="&amp;_xlfn.CONCAT(C91," - APPLICANT for ",A91)&amp;"&amp;cc="&amp;'CONCAT Codes'!$A$32&amp;"&amp;body="&amp;D91&amp;"%0A%0APlease see my resume and bio for the above tour.","Click HERE to apply")</f>
        <v>Click HERE to apply</v>
      </c>
      <c r="L91" s="56" t="s">
        <v>60</v>
      </c>
    </row>
    <row r="92" spans="1:12" ht="54.65" customHeight="1">
      <c r="A92" s="1" t="s">
        <v>273</v>
      </c>
      <c r="B92" s="23" t="s">
        <v>42</v>
      </c>
      <c r="C92" s="23" t="s">
        <v>271</v>
      </c>
      <c r="D92" s="15" t="s">
        <v>274</v>
      </c>
      <c r="E92" s="24" t="s">
        <v>279</v>
      </c>
      <c r="F92" s="23" t="s">
        <v>1</v>
      </c>
      <c r="G92" s="23" t="s">
        <v>28</v>
      </c>
      <c r="H92" s="23" t="s">
        <v>272</v>
      </c>
      <c r="I92" s="3" t="s">
        <v>15</v>
      </c>
      <c r="J92" s="55" t="s">
        <v>3</v>
      </c>
      <c r="K92" s="73" t="str">
        <f>HYPERLINK("mailto:"&amp;VLOOKUP(L92,'CONCAT Codes'!$A$14:$G$26,5,FALSE)&amp;"?subject="&amp;_xlfn.CONCAT(C92," - APPLICANT for ",A92)&amp;"&amp;cc="&amp;'CONCAT Codes'!$A$32&amp;"&amp;body="&amp;D92&amp;"%0A%0APlease see my resume and bio for the above tour.","Click HERE to apply")</f>
        <v>Click HERE to apply</v>
      </c>
      <c r="L92" s="56" t="s">
        <v>60</v>
      </c>
    </row>
    <row r="93" spans="1:12" ht="54.65" customHeight="1">
      <c r="A93" s="87" t="s">
        <v>465</v>
      </c>
      <c r="B93" s="76" t="s">
        <v>0</v>
      </c>
      <c r="C93" s="76" t="s">
        <v>306</v>
      </c>
      <c r="D93" s="77" t="s">
        <v>466</v>
      </c>
      <c r="E93" s="78" t="s">
        <v>469</v>
      </c>
      <c r="F93" s="76" t="s">
        <v>26</v>
      </c>
      <c r="G93" s="76" t="s">
        <v>468</v>
      </c>
      <c r="H93" s="76" t="s">
        <v>35</v>
      </c>
      <c r="I93" s="88" t="s">
        <v>15</v>
      </c>
      <c r="J93" s="56" t="s">
        <v>3</v>
      </c>
      <c r="K93" s="89" t="str">
        <f>HYPERLINK("mailto:"&amp;VLOOKUP(L93,'CONCAT Codes'!$A$14:$G$26,5,FALSE)&amp;"?subject="&amp;_xlfn.CONCAT(C93," - APPLICANT for ",A93)&amp;"&amp;cc="&amp;'CONCAT Codes'!$A$32&amp;"&amp;body="&amp;D93&amp;"%0A%0APlease see my resume and bio for the above tour.","Click HERE to apply")</f>
        <v>Click HERE to apply</v>
      </c>
      <c r="L93" s="56" t="s">
        <v>284</v>
      </c>
    </row>
    <row r="94" spans="1:12" ht="54.65" customHeight="1">
      <c r="A94" s="1" t="s">
        <v>558</v>
      </c>
      <c r="B94" s="23" t="s">
        <v>0</v>
      </c>
      <c r="C94" s="23" t="s">
        <v>559</v>
      </c>
      <c r="D94" s="15" t="s">
        <v>507</v>
      </c>
      <c r="E94" s="24" t="s">
        <v>581</v>
      </c>
      <c r="F94" s="23" t="s">
        <v>26</v>
      </c>
      <c r="G94" s="23" t="s">
        <v>28</v>
      </c>
      <c r="H94" s="23" t="s">
        <v>35</v>
      </c>
      <c r="I94" s="3" t="s">
        <v>15</v>
      </c>
      <c r="J94" s="55" t="s">
        <v>3</v>
      </c>
      <c r="K94" s="73" t="str">
        <f>HYPERLINK("mailto:"&amp;VLOOKUP(L94,'CONCAT Codes'!$A$14:$G$26,5,FALSE)&amp;"?subject="&amp;_xlfn.CONCAT(C94," - APPLICANT for ",A94)&amp;"&amp;cc="&amp;'CONCAT Codes'!$A$32&amp;"&amp;body="&amp;D94&amp;"%0A%0APlease see my resume and bio for the above tour.","Click HERE to apply")</f>
        <v>Click HERE to apply</v>
      </c>
      <c r="L94" s="56" t="s">
        <v>284</v>
      </c>
    </row>
    <row r="95" spans="1:12" ht="54.65" customHeight="1">
      <c r="A95" s="1" t="s">
        <v>576</v>
      </c>
      <c r="B95" s="23" t="s">
        <v>0</v>
      </c>
      <c r="C95" s="23" t="s">
        <v>278</v>
      </c>
      <c r="D95" s="15" t="s">
        <v>577</v>
      </c>
      <c r="E95" s="24" t="s">
        <v>588</v>
      </c>
      <c r="F95" s="23" t="s">
        <v>26</v>
      </c>
      <c r="G95" s="23" t="s">
        <v>41</v>
      </c>
      <c r="H95" s="23" t="s">
        <v>35</v>
      </c>
      <c r="I95" s="3" t="s">
        <v>15</v>
      </c>
      <c r="J95" s="55" t="s">
        <v>3</v>
      </c>
      <c r="K95" s="73" t="str">
        <f>HYPERLINK("mailto:"&amp;VLOOKUP(L95,'CONCAT Codes'!$A$14:$G$26,5,FALSE)&amp;"?subject="&amp;_xlfn.CONCAT(C95," - APPLICANT for ",A95)&amp;"&amp;cc="&amp;'CONCAT Codes'!$A$32&amp;"&amp;body="&amp;D95&amp;"%0A%0APlease see my resume and bio for the above tour.","Click HERE to apply")</f>
        <v>Click HERE to apply</v>
      </c>
      <c r="L95" s="56" t="s">
        <v>59</v>
      </c>
    </row>
    <row r="96" spans="1:12" ht="54.65" customHeight="1">
      <c r="A96" s="1" t="s">
        <v>596</v>
      </c>
      <c r="B96" s="23" t="s">
        <v>0</v>
      </c>
      <c r="C96" s="23" t="s">
        <v>278</v>
      </c>
      <c r="D96" s="15" t="s">
        <v>698</v>
      </c>
      <c r="E96" s="24" t="s">
        <v>699</v>
      </c>
      <c r="F96" s="23" t="s">
        <v>26</v>
      </c>
      <c r="G96" s="23" t="s">
        <v>700</v>
      </c>
      <c r="H96" s="23" t="s">
        <v>35</v>
      </c>
      <c r="I96" s="3" t="s">
        <v>15</v>
      </c>
      <c r="J96" s="55" t="s">
        <v>3</v>
      </c>
      <c r="K96" s="73" t="str">
        <f>HYPERLINK("mailto:"&amp;VLOOKUP(L96,'CONCAT Codes'!$A$14:$G$26,5,FALSE)&amp;"?subject="&amp;_xlfn.CONCAT(C96," - APPLICANT for ",A96)&amp;"&amp;cc="&amp;'CONCAT Codes'!$A$32&amp;"&amp;body="&amp;D96&amp;"%0A%0APlease see my resume and bio for the above tour.","Click HERE to apply")</f>
        <v>Click HERE to apply</v>
      </c>
      <c r="L96" s="56" t="s">
        <v>59</v>
      </c>
    </row>
    <row r="97" spans="1:12" ht="54.65" customHeight="1">
      <c r="A97" s="1" t="s">
        <v>659</v>
      </c>
      <c r="B97" s="23" t="s">
        <v>380</v>
      </c>
      <c r="C97" s="23" t="s">
        <v>660</v>
      </c>
      <c r="D97" s="15" t="s">
        <v>661</v>
      </c>
      <c r="E97" s="24" t="s">
        <v>678</v>
      </c>
      <c r="F97" s="23" t="s">
        <v>16</v>
      </c>
      <c r="G97" s="23" t="s">
        <v>393</v>
      </c>
      <c r="H97" s="23" t="s">
        <v>662</v>
      </c>
      <c r="I97" s="3" t="s">
        <v>15</v>
      </c>
      <c r="J97" s="55" t="s">
        <v>3</v>
      </c>
      <c r="K97" s="73" t="str">
        <f>HYPERLINK("mailto:"&amp;VLOOKUP(L97,'CONCAT Codes'!$A$14:$G$26,5,FALSE)&amp;"?subject="&amp;_xlfn.CONCAT(C97," - APPLICANT for ",A97)&amp;"&amp;cc="&amp;'CONCAT Codes'!$A$32&amp;"&amp;body="&amp;D97&amp;"%0A%0APlease see my resume and bio for the above tour.","Click HERE to apply")</f>
        <v>Click HERE to apply</v>
      </c>
      <c r="L97" s="56" t="s">
        <v>76</v>
      </c>
    </row>
    <row r="98" spans="1:12" ht="54.65" customHeight="1">
      <c r="A98" s="1" t="s">
        <v>396</v>
      </c>
      <c r="B98" s="23" t="s">
        <v>10</v>
      </c>
      <c r="C98" s="23" t="s">
        <v>397</v>
      </c>
      <c r="D98" s="15" t="s">
        <v>398</v>
      </c>
      <c r="E98" s="24" t="s">
        <v>402</v>
      </c>
      <c r="F98" s="23" t="s">
        <v>1</v>
      </c>
      <c r="G98" s="23" t="s">
        <v>63</v>
      </c>
      <c r="H98" s="23" t="s">
        <v>399</v>
      </c>
      <c r="I98" s="3" t="s">
        <v>400</v>
      </c>
      <c r="J98" s="55" t="s">
        <v>3</v>
      </c>
      <c r="K98" s="73" t="str">
        <f>HYPERLINK("mailto:"&amp;VLOOKUP(L98,'CONCAT Codes'!$A$14:$G$26,5,FALSE)&amp;"?subject="&amp;_xlfn.CONCAT(C98," - APPLICANT for ",A98)&amp;"&amp;cc="&amp;'CONCAT Codes'!$A$32&amp;"&amp;body="&amp;D98&amp;"%0A%0APlease see my resume and bio for the above tour.","Click HERE to apply")</f>
        <v>Click HERE to apply</v>
      </c>
      <c r="L98" s="56" t="s">
        <v>57</v>
      </c>
    </row>
    <row r="99" spans="1:12" ht="54.65" customHeight="1">
      <c r="A99" s="62" t="s">
        <v>330</v>
      </c>
      <c r="B99" s="63" t="s">
        <v>6</v>
      </c>
      <c r="C99" s="63" t="s">
        <v>39</v>
      </c>
      <c r="D99" s="62" t="s">
        <v>331</v>
      </c>
      <c r="E99" s="24" t="s">
        <v>337</v>
      </c>
      <c r="F99" s="24" t="s">
        <v>1</v>
      </c>
      <c r="G99" s="63" t="s">
        <v>40</v>
      </c>
      <c r="H99" s="63" t="s">
        <v>4</v>
      </c>
      <c r="I99" s="64"/>
      <c r="J99" s="63" t="s">
        <v>5</v>
      </c>
      <c r="K99" s="73" t="str">
        <f>HYPERLINK("mailto:"&amp;VLOOKUP(L99,'CONCAT Codes'!$A$14:$G$26,5,FALSE)&amp;"?subject="&amp;_xlfn.CONCAT(C99," - APPLICANT for ",A99)&amp;"&amp;cc="&amp;'CONCAT Codes'!$A$32&amp;"&amp;body="&amp;D99&amp;"%0A%0APlease see my resume and bio for the above tour.","Click HERE to apply")</f>
        <v>Click HERE to apply</v>
      </c>
      <c r="L99" s="63" t="s">
        <v>58</v>
      </c>
    </row>
    <row r="100" spans="1:12" ht="54.65" customHeight="1">
      <c r="A100" s="62" t="s">
        <v>332</v>
      </c>
      <c r="B100" s="63" t="s">
        <v>6</v>
      </c>
      <c r="C100" s="63" t="s">
        <v>39</v>
      </c>
      <c r="D100" s="62" t="s">
        <v>333</v>
      </c>
      <c r="E100" s="24" t="s">
        <v>377</v>
      </c>
      <c r="F100" s="24" t="s">
        <v>1</v>
      </c>
      <c r="G100" s="63" t="s">
        <v>40</v>
      </c>
      <c r="H100" s="63" t="s">
        <v>4</v>
      </c>
      <c r="I100" s="64"/>
      <c r="J100" s="63" t="s">
        <v>5</v>
      </c>
      <c r="K100" s="73" t="str">
        <f>HYPERLINK("mailto:"&amp;VLOOKUP(L100,'CONCAT Codes'!$A$14:$G$26,5,FALSE)&amp;"?subject="&amp;_xlfn.CONCAT(C100," - APPLICANT for ",A100)&amp;"&amp;cc="&amp;'CONCAT Codes'!$A$32&amp;"&amp;body="&amp;D100&amp;"%0A%0APlease see my resume and bio for the above tour.","Click HERE to apply")</f>
        <v>Click HERE to apply</v>
      </c>
      <c r="L100" s="63" t="s">
        <v>58</v>
      </c>
    </row>
    <row r="101" spans="1:12" ht="54.65" customHeight="1">
      <c r="A101" s="62" t="s">
        <v>334</v>
      </c>
      <c r="B101" s="63" t="s">
        <v>6</v>
      </c>
      <c r="C101" s="63" t="s">
        <v>39</v>
      </c>
      <c r="D101" s="62" t="s">
        <v>335</v>
      </c>
      <c r="E101" s="24" t="s">
        <v>338</v>
      </c>
      <c r="F101" s="24" t="s">
        <v>1</v>
      </c>
      <c r="G101" s="63" t="s">
        <v>40</v>
      </c>
      <c r="H101" s="63" t="s">
        <v>4</v>
      </c>
      <c r="I101" s="64"/>
      <c r="J101" s="63" t="s">
        <v>5</v>
      </c>
      <c r="K101" s="73" t="str">
        <f>HYPERLINK("mailto:"&amp;VLOOKUP(L101,'CONCAT Codes'!$A$14:$G$26,5,FALSE)&amp;"?subject="&amp;_xlfn.CONCAT(C101," - APPLICANT for ",A101)&amp;"&amp;cc="&amp;'CONCAT Codes'!$A$32&amp;"&amp;body="&amp;D101&amp;"%0A%0APlease see my resume and bio for the above tour.","Click HERE to apply")</f>
        <v>Click HERE to apply</v>
      </c>
      <c r="L101" s="63" t="s">
        <v>58</v>
      </c>
    </row>
    <row r="102" spans="1:12" ht="54.65" customHeight="1">
      <c r="A102" s="1" t="s">
        <v>379</v>
      </c>
      <c r="B102" s="23" t="s">
        <v>380</v>
      </c>
      <c r="C102" s="23" t="s">
        <v>381</v>
      </c>
      <c r="D102" s="15" t="s">
        <v>382</v>
      </c>
      <c r="E102" s="24" t="s">
        <v>385</v>
      </c>
      <c r="F102" s="23" t="s">
        <v>16</v>
      </c>
      <c r="G102" s="23" t="s">
        <v>41</v>
      </c>
      <c r="H102" s="23" t="s">
        <v>418</v>
      </c>
      <c r="I102" s="3"/>
      <c r="J102" s="55" t="s">
        <v>383</v>
      </c>
      <c r="K102" s="73" t="str">
        <f>HYPERLINK("mailto:"&amp;VLOOKUP(L102,'CONCAT Codes'!$A$14:$G$26,5,FALSE)&amp;"?subject="&amp;_xlfn.CONCAT(C102," - APPLICANT for ",A102)&amp;"&amp;cc="&amp;'CONCAT Codes'!$A$32&amp;"&amp;body="&amp;D102&amp;"%0A%0APlease see my resume and bio for the above tour.","Click HERE to apply")</f>
        <v>Click HERE to apply</v>
      </c>
      <c r="L102" s="56" t="s">
        <v>76</v>
      </c>
    </row>
    <row r="103" spans="1:12" ht="54.65" customHeight="1">
      <c r="A103" s="1" t="s">
        <v>505</v>
      </c>
      <c r="B103" s="23" t="s">
        <v>61</v>
      </c>
      <c r="C103" s="23" t="s">
        <v>504</v>
      </c>
      <c r="D103" s="15" t="s">
        <v>384</v>
      </c>
      <c r="E103" s="24" t="s">
        <v>547</v>
      </c>
      <c r="F103" s="23" t="s">
        <v>1</v>
      </c>
      <c r="G103" s="23" t="s">
        <v>40</v>
      </c>
      <c r="H103" s="23" t="s">
        <v>4</v>
      </c>
      <c r="I103" s="3"/>
      <c r="J103" s="55" t="s">
        <v>5</v>
      </c>
      <c r="K103" s="73" t="str">
        <f>HYPERLINK("mailto:"&amp;VLOOKUP(L103,'CONCAT Codes'!$A$14:$G$26,5,FALSE)&amp;"?subject="&amp;_xlfn.CONCAT(C103," - APPLICANT for ",A103)&amp;"&amp;cc="&amp;'CONCAT Codes'!$A$32&amp;"&amp;body="&amp;D103&amp;"%0A%0APlease see my resume and bio for the above tour.","Click HERE to apply")</f>
        <v>Click HERE to apply</v>
      </c>
      <c r="L103" s="56" t="s">
        <v>58</v>
      </c>
    </row>
    <row r="104" spans="1:12" ht="54.65" customHeight="1">
      <c r="A104" s="1" t="s">
        <v>506</v>
      </c>
      <c r="B104" s="23" t="s">
        <v>61</v>
      </c>
      <c r="C104" s="23" t="s">
        <v>504</v>
      </c>
      <c r="D104" s="15" t="s">
        <v>507</v>
      </c>
      <c r="E104" s="24" t="s">
        <v>548</v>
      </c>
      <c r="F104" s="23" t="s">
        <v>1</v>
      </c>
      <c r="G104" s="23" t="s">
        <v>49</v>
      </c>
      <c r="H104" s="23" t="s">
        <v>4</v>
      </c>
      <c r="I104" s="3"/>
      <c r="J104" s="55" t="s">
        <v>5</v>
      </c>
      <c r="K104" s="73" t="str">
        <f>HYPERLINK("mailto:"&amp;VLOOKUP(L104,'CONCAT Codes'!$A$14:$G$26,5,FALSE)&amp;"?subject="&amp;_xlfn.CONCAT(C104," - APPLICANT for ",A104)&amp;"&amp;cc="&amp;'CONCAT Codes'!$A$32&amp;"&amp;body="&amp;D104&amp;"%0A%0APlease see my resume and bio for the above tour.","Click HERE to apply")</f>
        <v>Click HERE to apply</v>
      </c>
      <c r="L104" s="56" t="s">
        <v>58</v>
      </c>
    </row>
    <row r="105" spans="1:12" ht="54.65" customHeight="1">
      <c r="A105" s="1" t="s">
        <v>508</v>
      </c>
      <c r="B105" s="23" t="s">
        <v>61</v>
      </c>
      <c r="C105" s="23" t="s">
        <v>504</v>
      </c>
      <c r="D105" s="15" t="s">
        <v>509</v>
      </c>
      <c r="E105" s="24" t="s">
        <v>534</v>
      </c>
      <c r="F105" s="23" t="s">
        <v>1</v>
      </c>
      <c r="G105" s="23" t="s">
        <v>40</v>
      </c>
      <c r="H105" s="23" t="s">
        <v>4</v>
      </c>
      <c r="I105" s="3"/>
      <c r="J105" s="55" t="s">
        <v>5</v>
      </c>
      <c r="K105" s="73" t="str">
        <f>HYPERLINK("mailto:"&amp;VLOOKUP(L105,'CONCAT Codes'!$A$14:$G$26,5,FALSE)&amp;"?subject="&amp;_xlfn.CONCAT(C105," - APPLICANT for ",A105)&amp;"&amp;cc="&amp;'CONCAT Codes'!$A$32&amp;"&amp;body="&amp;D105&amp;"%0A%0APlease see my resume and bio for the above tour.","Click HERE to apply")</f>
        <v>Click HERE to apply</v>
      </c>
      <c r="L105" s="56" t="s">
        <v>58</v>
      </c>
    </row>
    <row r="106" spans="1:12" ht="54.65" customHeight="1">
      <c r="A106" s="1" t="s">
        <v>510</v>
      </c>
      <c r="B106" s="23" t="s">
        <v>61</v>
      </c>
      <c r="C106" s="23" t="s">
        <v>504</v>
      </c>
      <c r="D106" s="15" t="s">
        <v>511</v>
      </c>
      <c r="E106" s="24" t="s">
        <v>535</v>
      </c>
      <c r="F106" s="23" t="s">
        <v>1</v>
      </c>
      <c r="G106" s="23" t="s">
        <v>512</v>
      </c>
      <c r="H106" s="23" t="s">
        <v>4</v>
      </c>
      <c r="I106" s="3"/>
      <c r="J106" s="55" t="s">
        <v>5</v>
      </c>
      <c r="K106" s="73" t="str">
        <f>HYPERLINK("mailto:"&amp;VLOOKUP(L106,'CONCAT Codes'!$A$14:$G$26,5,FALSE)&amp;"?subject="&amp;_xlfn.CONCAT(C106," - APPLICANT for ",A106)&amp;"&amp;cc="&amp;'CONCAT Codes'!$A$32&amp;"&amp;body="&amp;D106&amp;"%0A%0APlease see my resume and bio for the above tour.","Click HERE to apply")</f>
        <v>Click HERE to apply</v>
      </c>
      <c r="L106" s="56" t="s">
        <v>58</v>
      </c>
    </row>
    <row r="107" spans="1:12" ht="54.65" customHeight="1">
      <c r="A107" s="1" t="s">
        <v>513</v>
      </c>
      <c r="B107" s="23" t="s">
        <v>61</v>
      </c>
      <c r="C107" s="23" t="s">
        <v>504</v>
      </c>
      <c r="D107" s="15" t="s">
        <v>514</v>
      </c>
      <c r="E107" s="24" t="s">
        <v>536</v>
      </c>
      <c r="F107" s="23" t="s">
        <v>1</v>
      </c>
      <c r="G107" s="23" t="s">
        <v>512</v>
      </c>
      <c r="H107" s="23" t="s">
        <v>4</v>
      </c>
      <c r="I107" s="3"/>
      <c r="J107" s="55" t="s">
        <v>5</v>
      </c>
      <c r="K107" s="73" t="str">
        <f>HYPERLINK("mailto:"&amp;VLOOKUP(L107,'CONCAT Codes'!$A$14:$G$26,5,FALSE)&amp;"?subject="&amp;_xlfn.CONCAT(C107," - APPLICANT for ",A107)&amp;"&amp;cc="&amp;'CONCAT Codes'!$A$32&amp;"&amp;body="&amp;D107&amp;"%0A%0APlease see my resume and bio for the above tour.","Click HERE to apply")</f>
        <v>Click HERE to apply</v>
      </c>
      <c r="L107" s="56" t="s">
        <v>58</v>
      </c>
    </row>
    <row r="108" spans="1:12" ht="54.65" customHeight="1">
      <c r="A108" s="1" t="s">
        <v>516</v>
      </c>
      <c r="B108" s="23" t="s">
        <v>61</v>
      </c>
      <c r="C108" s="23" t="s">
        <v>504</v>
      </c>
      <c r="D108" s="15" t="s">
        <v>517</v>
      </c>
      <c r="E108" s="24" t="s">
        <v>538</v>
      </c>
      <c r="F108" s="23" t="s">
        <v>1</v>
      </c>
      <c r="G108" s="23" t="s">
        <v>512</v>
      </c>
      <c r="H108" s="23" t="s">
        <v>4</v>
      </c>
      <c r="I108" s="3"/>
      <c r="J108" s="55" t="s">
        <v>5</v>
      </c>
      <c r="K108" s="73" t="str">
        <f>HYPERLINK("mailto:"&amp;VLOOKUP(L108,'CONCAT Codes'!$A$14:$G$26,5,FALSE)&amp;"?subject="&amp;_xlfn.CONCAT(C108," - APPLICANT for ",A108)&amp;"&amp;cc="&amp;'CONCAT Codes'!$A$32&amp;"&amp;body="&amp;D108&amp;"%0A%0APlease see my resume and bio for the above tour.","Click HERE to apply")</f>
        <v>Click HERE to apply</v>
      </c>
      <c r="L108" s="56" t="s">
        <v>58</v>
      </c>
    </row>
    <row r="109" spans="1:12" ht="54.65" customHeight="1">
      <c r="A109" s="1" t="s">
        <v>518</v>
      </c>
      <c r="B109" s="23" t="s">
        <v>61</v>
      </c>
      <c r="C109" s="23" t="s">
        <v>504</v>
      </c>
      <c r="D109" s="15" t="s">
        <v>519</v>
      </c>
      <c r="E109" s="24" t="s">
        <v>539</v>
      </c>
      <c r="F109" s="23" t="s">
        <v>1</v>
      </c>
      <c r="G109" s="23" t="s">
        <v>393</v>
      </c>
      <c r="H109" s="23" t="s">
        <v>4</v>
      </c>
      <c r="I109" s="3"/>
      <c r="J109" s="55" t="s">
        <v>5</v>
      </c>
      <c r="K109" s="73" t="str">
        <f>HYPERLINK("mailto:"&amp;VLOOKUP(L109,'CONCAT Codes'!$A$14:$G$26,5,FALSE)&amp;"?subject="&amp;_xlfn.CONCAT(C109," - APPLICANT for ",A109)&amp;"&amp;cc="&amp;'CONCAT Codes'!$A$32&amp;"&amp;body="&amp;D109&amp;"%0A%0APlease see my resume and bio for the above tour.","Click HERE to apply")</f>
        <v>Click HERE to apply</v>
      </c>
      <c r="L109" s="56" t="s">
        <v>58</v>
      </c>
    </row>
    <row r="110" spans="1:12" ht="54.65" customHeight="1">
      <c r="A110" s="1" t="s">
        <v>522</v>
      </c>
      <c r="B110" s="23" t="s">
        <v>61</v>
      </c>
      <c r="C110" s="23" t="s">
        <v>504</v>
      </c>
      <c r="D110" s="15" t="s">
        <v>523</v>
      </c>
      <c r="E110" s="24" t="s">
        <v>541</v>
      </c>
      <c r="F110" s="23" t="s">
        <v>1</v>
      </c>
      <c r="G110" s="23" t="s">
        <v>393</v>
      </c>
      <c r="H110" s="23" t="s">
        <v>4</v>
      </c>
      <c r="I110" s="3"/>
      <c r="J110" s="55" t="s">
        <v>5</v>
      </c>
      <c r="K110" s="73" t="str">
        <f>HYPERLINK("mailto:"&amp;VLOOKUP(L110,'CONCAT Codes'!$A$14:$G$26,5,FALSE)&amp;"?subject="&amp;_xlfn.CONCAT(C110," - APPLICANT for ",A110)&amp;"&amp;cc="&amp;'CONCAT Codes'!$A$32&amp;"&amp;body="&amp;D110&amp;"%0A%0APlease see my resume and bio for the above tour.","Click HERE to apply")</f>
        <v>Click HERE to apply</v>
      </c>
      <c r="L110" s="56" t="s">
        <v>58</v>
      </c>
    </row>
    <row r="111" spans="1:12" ht="54.65" customHeight="1">
      <c r="A111" s="1" t="s">
        <v>528</v>
      </c>
      <c r="B111" s="23" t="s">
        <v>6</v>
      </c>
      <c r="C111" s="23" t="s">
        <v>39</v>
      </c>
      <c r="D111" s="15" t="s">
        <v>529</v>
      </c>
      <c r="E111" s="24" t="s">
        <v>542</v>
      </c>
      <c r="F111" s="23" t="s">
        <v>1</v>
      </c>
      <c r="G111" s="23" t="s">
        <v>33</v>
      </c>
      <c r="H111" s="23" t="s">
        <v>4</v>
      </c>
      <c r="I111" s="3"/>
      <c r="J111" s="55" t="s">
        <v>5</v>
      </c>
      <c r="K111" s="73" t="str">
        <f>HYPERLINK("mailto:"&amp;VLOOKUP(L111,'CONCAT Codes'!$A$14:$G$26,5,FALSE)&amp;"?subject="&amp;_xlfn.CONCAT(C111," - APPLICANT for ",A111)&amp;"&amp;cc="&amp;'CONCAT Codes'!$A$32&amp;"&amp;body="&amp;D111&amp;"%0A%0APlease see my resume and bio for the above tour.","Click HERE to apply")</f>
        <v>Click HERE to apply</v>
      </c>
      <c r="L111" s="56" t="s">
        <v>58</v>
      </c>
    </row>
    <row r="112" spans="1:12" ht="54.65" customHeight="1">
      <c r="A112" s="1" t="s">
        <v>530</v>
      </c>
      <c r="B112" s="23" t="s">
        <v>6</v>
      </c>
      <c r="C112" s="23" t="s">
        <v>39</v>
      </c>
      <c r="D112" s="15" t="s">
        <v>531</v>
      </c>
      <c r="E112" s="24" t="s">
        <v>543</v>
      </c>
      <c r="F112" s="23" t="s">
        <v>1</v>
      </c>
      <c r="G112" s="23" t="s">
        <v>28</v>
      </c>
      <c r="H112" s="23" t="s">
        <v>4</v>
      </c>
      <c r="I112" s="3"/>
      <c r="J112" s="55" t="s">
        <v>5</v>
      </c>
      <c r="K112" s="73" t="str">
        <f>HYPERLINK("mailto:"&amp;VLOOKUP(L112,'CONCAT Codes'!$A$14:$G$26,5,FALSE)&amp;"?subject="&amp;_xlfn.CONCAT(C112," - APPLICANT for ",A112)&amp;"&amp;cc="&amp;'CONCAT Codes'!$A$32&amp;"&amp;body="&amp;D112&amp;"%0A%0APlease see my resume and bio for the above tour.","Click HERE to apply")</f>
        <v>Click HERE to apply</v>
      </c>
      <c r="L112" s="56" t="s">
        <v>58</v>
      </c>
    </row>
    <row r="113" spans="1:12" s="50" customFormat="1" ht="54.65" customHeight="1">
      <c r="A113" s="96" t="s">
        <v>438</v>
      </c>
      <c r="B113" s="98" t="s">
        <v>0</v>
      </c>
      <c r="C113" s="98" t="s">
        <v>439</v>
      </c>
      <c r="D113" s="99" t="s">
        <v>440</v>
      </c>
      <c r="E113" s="100" t="s">
        <v>603</v>
      </c>
      <c r="F113" s="98" t="s">
        <v>1</v>
      </c>
      <c r="G113" s="98" t="s">
        <v>269</v>
      </c>
      <c r="H113" s="98" t="s">
        <v>441</v>
      </c>
      <c r="I113" s="101"/>
      <c r="J113" s="102" t="s">
        <v>442</v>
      </c>
      <c r="K113" s="73" t="str">
        <f>HYPERLINK("mailto:"&amp;VLOOKUP(L113,'CONCAT Codes'!$A$14:$G$26,5,FALSE)&amp;"?subject="&amp;_xlfn.CONCAT(C113," - APPLICANT for ",A113)&amp;"&amp;cc="&amp;'CONCAT Codes'!$A$32&amp;"&amp;body="&amp;D113&amp;"%0A%0APlease see my resume and bio for the above tour.","Click HERE to apply")</f>
        <v>Click HERE to apply</v>
      </c>
      <c r="L113" s="103" t="s">
        <v>284</v>
      </c>
    </row>
    <row r="114" spans="1:12" s="50" customFormat="1" ht="54.65" customHeight="1">
      <c r="A114" s="105" t="s">
        <v>520</v>
      </c>
      <c r="B114" s="106" t="s">
        <v>61</v>
      </c>
      <c r="C114" s="106" t="s">
        <v>504</v>
      </c>
      <c r="D114" s="107" t="s">
        <v>521</v>
      </c>
      <c r="E114" s="108" t="s">
        <v>540</v>
      </c>
      <c r="F114" s="106" t="s">
        <v>1</v>
      </c>
      <c r="G114" s="106" t="s">
        <v>393</v>
      </c>
      <c r="H114" s="106" t="s">
        <v>4</v>
      </c>
      <c r="I114" s="109"/>
      <c r="J114" s="110" t="s">
        <v>5</v>
      </c>
      <c r="K114" s="111" t="str">
        <f>HYPERLINK("mailto:"&amp;VLOOKUP(L114,'CONCAT Codes'!$A$14:$G$26,5,FALSE)&amp;"?subject="&amp;_xlfn.CONCAT(C114," - APPLICANT for ",A114)&amp;"&amp;cc="&amp;'CONCAT Codes'!$A$32&amp;"&amp;body="&amp;D114&amp;"%0A%0APlease see my resume and bio for the above tour.","Click HERE to apply")</f>
        <v>Click HERE to apply</v>
      </c>
      <c r="L114" s="112" t="s">
        <v>58</v>
      </c>
    </row>
    <row r="115" spans="1:12" ht="130" customHeight="1">
      <c r="A115" s="1" t="s">
        <v>691</v>
      </c>
      <c r="B115" s="23" t="s">
        <v>6</v>
      </c>
      <c r="C115" s="23" t="s">
        <v>154</v>
      </c>
      <c r="D115" s="15" t="s">
        <v>692</v>
      </c>
      <c r="E115" s="24" t="s">
        <v>703</v>
      </c>
      <c r="F115" s="23" t="s">
        <v>1</v>
      </c>
      <c r="G115" s="23" t="s">
        <v>693</v>
      </c>
      <c r="H115" s="23" t="s">
        <v>155</v>
      </c>
      <c r="I115" s="3" t="s">
        <v>34</v>
      </c>
      <c r="J115" s="55" t="s">
        <v>3</v>
      </c>
      <c r="K115" s="73" t="str">
        <f>HYPERLINK("mailto:"&amp;VLOOKUP(L115,'CONCAT Codes'!$A$14:$G$26,5,FALSE)&amp;"?subject="&amp;_xlfn.CONCAT(C115," - APPLICANT for ",A115)&amp;"&amp;cc="&amp;'CONCAT Codes'!$A$32&amp;"&amp;body="&amp;D115&amp;"%0A%0APlease see my resume and bio for the above tour.","Click HERE to apply")</f>
        <v>Click HERE to apply</v>
      </c>
      <c r="L115" s="56" t="s">
        <v>60</v>
      </c>
    </row>
    <row r="116" spans="1:12" ht="224" customHeight="1">
      <c r="A116" s="1" t="s">
        <v>694</v>
      </c>
      <c r="B116" s="23" t="s">
        <v>0</v>
      </c>
      <c r="C116" s="23" t="s">
        <v>278</v>
      </c>
      <c r="D116" s="15" t="s">
        <v>695</v>
      </c>
      <c r="E116" s="24" t="s">
        <v>704</v>
      </c>
      <c r="F116" s="23" t="s">
        <v>26</v>
      </c>
      <c r="G116" s="23" t="s">
        <v>41</v>
      </c>
      <c r="H116" s="23" t="s">
        <v>696</v>
      </c>
      <c r="I116" s="3" t="s">
        <v>697</v>
      </c>
      <c r="J116" s="55" t="s">
        <v>3</v>
      </c>
      <c r="K116" s="73" t="str">
        <f>HYPERLINK("mailto:"&amp;VLOOKUP(L116,'CONCAT Codes'!$A$14:$G$26,5,FALSE)&amp;"?subject="&amp;_xlfn.CONCAT(C116," - APPLICANT for ",A116)&amp;"&amp;cc="&amp;'CONCAT Codes'!$A$32&amp;"&amp;body="&amp;D116&amp;"%0A%0APlease see my resume and bio for the above tour.","Click HERE to apply")</f>
        <v>Click HERE to apply</v>
      </c>
      <c r="L116" s="56" t="s">
        <v>59</v>
      </c>
    </row>
    <row r="117" spans="1:12" ht="184.5" customHeight="1">
      <c r="A117" s="1" t="s">
        <v>701</v>
      </c>
      <c r="B117" s="23" t="s">
        <v>0</v>
      </c>
      <c r="C117" s="23" t="s">
        <v>306</v>
      </c>
      <c r="D117" s="15" t="s">
        <v>702</v>
      </c>
      <c r="E117" s="24" t="s">
        <v>705</v>
      </c>
      <c r="F117" s="23" t="s">
        <v>26</v>
      </c>
      <c r="G117" s="23" t="s">
        <v>28</v>
      </c>
      <c r="H117" s="23" t="s">
        <v>658</v>
      </c>
      <c r="I117" s="3" t="s">
        <v>13</v>
      </c>
      <c r="J117" s="55" t="s">
        <v>3</v>
      </c>
      <c r="K117" s="73" t="str">
        <f>HYPERLINK("mailto:"&amp;VLOOKUP(L117,'CONCAT Codes'!$A$14:$G$26,5,FALSE)&amp;"?subject="&amp;_xlfn.CONCAT(C117," - APPLICANT for ",A117)&amp;"&amp;cc="&amp;'CONCAT Codes'!$A$32&amp;"&amp;body="&amp;D117&amp;"%0A%0APlease see my resume and bio for the above tour.","Click HERE to apply")</f>
        <v>Click HERE to apply</v>
      </c>
      <c r="L117" s="56" t="s">
        <v>284</v>
      </c>
    </row>
    <row r="118" spans="1:12" ht="54.5" customHeight="1">
      <c r="A118" s="1" t="s">
        <v>706</v>
      </c>
      <c r="B118" s="23" t="s">
        <v>0</v>
      </c>
      <c r="C118" s="23" t="s">
        <v>707</v>
      </c>
      <c r="D118" s="15" t="s">
        <v>433</v>
      </c>
      <c r="E118" s="24" t="s">
        <v>712</v>
      </c>
      <c r="F118" s="23" t="s">
        <v>26</v>
      </c>
      <c r="G118" s="23" t="s">
        <v>40</v>
      </c>
      <c r="H118" s="23" t="s">
        <v>35</v>
      </c>
      <c r="I118" s="3" t="s">
        <v>15</v>
      </c>
      <c r="J118" s="55" t="s">
        <v>3</v>
      </c>
      <c r="K118" s="73" t="str">
        <f>HYPERLINK("mailto:"&amp;VLOOKUP(L118,'CONCAT Codes'!$A$14:$G$26,5,FALSE)&amp;"?subject="&amp;_xlfn.CONCAT(C118," - APPLICANT for ",A118)&amp;"&amp;cc="&amp;'CONCAT Codes'!$A$32&amp;"&amp;body="&amp;D118&amp;"%0A%0APlease see my resume and bio for the above tour.","Click HERE to apply")</f>
        <v>Click HERE to apply</v>
      </c>
      <c r="L118" s="56" t="s">
        <v>59</v>
      </c>
    </row>
    <row r="119" spans="1:12" ht="54.65" customHeight="1">
      <c r="A119" s="1" t="s">
        <v>708</v>
      </c>
      <c r="B119" s="23" t="s">
        <v>0</v>
      </c>
      <c r="C119" s="23" t="s">
        <v>278</v>
      </c>
      <c r="D119" s="15" t="s">
        <v>709</v>
      </c>
      <c r="E119" s="24" t="s">
        <v>713</v>
      </c>
      <c r="F119" s="23" t="s">
        <v>26</v>
      </c>
      <c r="G119" s="23" t="s">
        <v>41</v>
      </c>
      <c r="H119" s="23" t="s">
        <v>35</v>
      </c>
      <c r="I119" s="3" t="s">
        <v>15</v>
      </c>
      <c r="J119" s="55" t="s">
        <v>3</v>
      </c>
      <c r="K119" s="73" t="str">
        <f>HYPERLINK("mailto:"&amp;VLOOKUP(L119,'CONCAT Codes'!$A$14:$G$26,5,FALSE)&amp;"?subject="&amp;_xlfn.CONCAT(C119," - APPLICANT for ",A119)&amp;"&amp;cc="&amp;'CONCAT Codes'!$A$32&amp;"&amp;body="&amp;D119&amp;"%0A%0APlease see my resume and bio for the above tour.","Click HERE to apply")</f>
        <v>Click HERE to apply</v>
      </c>
      <c r="L119" s="56" t="s">
        <v>59</v>
      </c>
    </row>
    <row r="120" spans="1:12" ht="54.65" customHeight="1">
      <c r="A120" s="1" t="s">
        <v>710</v>
      </c>
      <c r="B120" s="23" t="s">
        <v>0</v>
      </c>
      <c r="C120" s="23" t="s">
        <v>559</v>
      </c>
      <c r="D120" s="15" t="s">
        <v>359</v>
      </c>
      <c r="E120" s="24" t="s">
        <v>711</v>
      </c>
      <c r="F120" s="23" t="s">
        <v>1</v>
      </c>
      <c r="G120" s="23" t="s">
        <v>447</v>
      </c>
      <c r="H120" s="23" t="s">
        <v>35</v>
      </c>
      <c r="I120" s="3" t="s">
        <v>15</v>
      </c>
      <c r="J120" s="55" t="s">
        <v>3</v>
      </c>
      <c r="K120" s="73" t="str">
        <f>HYPERLINK("mailto:"&amp;VLOOKUP(L120,'CONCAT Codes'!$A$14:$G$26,5,FALSE)&amp;"?subject="&amp;_xlfn.CONCAT(C120," - APPLICANT for ",A120)&amp;"&amp;cc="&amp;'CONCAT Codes'!$A$32&amp;"&amp;body="&amp;D120&amp;"%0A%0APlease see my resume and bio for the above tour.","Click HERE to apply")</f>
        <v>Click HERE to apply</v>
      </c>
      <c r="L120" s="56" t="s">
        <v>284</v>
      </c>
    </row>
  </sheetData>
  <autoFilter ref="A1:L117" xr:uid="{00000000-0001-0000-0000-000000000000}">
    <sortState xmlns:xlrd2="http://schemas.microsoft.com/office/spreadsheetml/2017/richdata2" ref="A2:L116">
      <sortCondition ref="I1:I82"/>
    </sortState>
  </autoFilter>
  <sortState xmlns:xlrd2="http://schemas.microsoft.com/office/spreadsheetml/2017/richdata2" ref="A2:M27">
    <sortCondition ref="M2:M27"/>
    <sortCondition ref="B2:B27"/>
    <sortCondition ref="C2:C27"/>
  </sortState>
  <conditionalFormatting sqref="A1:A1048576">
    <cfRule type="duplicateValues" dxfId="37" priority="1"/>
  </conditionalFormatting>
  <conditionalFormatting sqref="K1:K1048576">
    <cfRule type="containsText" dxfId="36"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1"/>
  <sheetViews>
    <sheetView topLeftCell="A7" zoomScale="90" zoomScaleNormal="90" workbookViewId="0">
      <selection activeCell="A11" sqref="A11:M11"/>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5" customHeight="1">
      <c r="A1" s="6" t="s">
        <v>22</v>
      </c>
      <c r="B1" s="7" t="s">
        <v>23</v>
      </c>
      <c r="C1" s="7" t="s">
        <v>24</v>
      </c>
      <c r="D1" s="6" t="s">
        <v>25</v>
      </c>
      <c r="E1" s="6" t="s">
        <v>21</v>
      </c>
      <c r="F1" s="7" t="s">
        <v>18</v>
      </c>
      <c r="G1" s="7" t="s">
        <v>19</v>
      </c>
      <c r="H1" s="7" t="s">
        <v>20</v>
      </c>
      <c r="I1" s="6" t="s">
        <v>51</v>
      </c>
      <c r="J1" s="7" t="s">
        <v>52</v>
      </c>
      <c r="K1" s="5" t="s">
        <v>27</v>
      </c>
      <c r="L1" s="7" t="s">
        <v>54</v>
      </c>
    </row>
    <row r="2" spans="1:14" s="25" customFormat="1" ht="54.65" customHeight="1">
      <c r="A2" s="1" t="s">
        <v>352</v>
      </c>
      <c r="B2" s="23" t="s">
        <v>37</v>
      </c>
      <c r="C2" s="23" t="s">
        <v>353</v>
      </c>
      <c r="D2" s="15" t="s">
        <v>354</v>
      </c>
      <c r="E2" s="24" t="s">
        <v>375</v>
      </c>
      <c r="F2" s="23" t="s">
        <v>1</v>
      </c>
      <c r="G2" s="23" t="s">
        <v>355</v>
      </c>
      <c r="H2" s="23" t="s">
        <v>356</v>
      </c>
      <c r="I2" s="3" t="s">
        <v>7</v>
      </c>
      <c r="J2" s="55" t="s">
        <v>3</v>
      </c>
      <c r="K2" s="72" t="str">
        <f>HYPERLINK("mailto:"&amp;VLOOKUP(L2,'CONCAT Codes'!$A$14:$G$26,5,FALSE)&amp;"?subject="&amp;_xlfn.CONCAT(C2," - APPLICANT for ",A2)&amp;"&amp;cc="&amp;'CONCAT Codes'!$A$32&amp;"&amp;body="&amp;D2&amp;"%0A%0APlease see my resume and bio for the above tour.","Click HERE to apply")</f>
        <v>Click HERE to apply</v>
      </c>
      <c r="L2" s="56" t="s">
        <v>283</v>
      </c>
    </row>
    <row r="3" spans="1:14" s="25" customFormat="1" ht="54.65" customHeight="1">
      <c r="A3" s="1" t="s">
        <v>363</v>
      </c>
      <c r="B3" s="23" t="s">
        <v>37</v>
      </c>
      <c r="C3" s="23" t="s">
        <v>364</v>
      </c>
      <c r="D3" s="15" t="s">
        <v>365</v>
      </c>
      <c r="E3" s="24" t="s">
        <v>373</v>
      </c>
      <c r="F3" s="23" t="s">
        <v>1</v>
      </c>
      <c r="G3" s="23" t="s">
        <v>366</v>
      </c>
      <c r="H3" s="23" t="s">
        <v>367</v>
      </c>
      <c r="I3" s="3" t="s">
        <v>7</v>
      </c>
      <c r="J3" s="55" t="s">
        <v>3</v>
      </c>
      <c r="K3" s="72" t="str">
        <f>HYPERLINK("mailto:"&amp;VLOOKUP(L3,'CONCAT Codes'!$A$14:$G$26,5,FALSE)&amp;"?subject="&amp;_xlfn.CONCAT(C3," - APPLICANT for ",A3)&amp;"&amp;cc="&amp;'CONCAT Codes'!$A$32&amp;"&amp;body="&amp;D3&amp;"%0A%0APlease see my resume and bio for the above tour.","Click HERE to apply")</f>
        <v>Click HERE to apply</v>
      </c>
      <c r="L3" s="56" t="s">
        <v>283</v>
      </c>
      <c r="N3" s="50"/>
    </row>
    <row r="4" spans="1:14" s="25" customFormat="1" ht="56.5" customHeight="1">
      <c r="A4" s="1" t="s">
        <v>369</v>
      </c>
      <c r="B4" s="23" t="s">
        <v>37</v>
      </c>
      <c r="C4" s="23" t="s">
        <v>364</v>
      </c>
      <c r="D4" s="15" t="s">
        <v>368</v>
      </c>
      <c r="E4" s="24" t="s">
        <v>374</v>
      </c>
      <c r="F4" s="23" t="s">
        <v>1</v>
      </c>
      <c r="G4" s="23" t="s">
        <v>355</v>
      </c>
      <c r="H4" s="23" t="s">
        <v>371</v>
      </c>
      <c r="I4" s="3" t="s">
        <v>7</v>
      </c>
      <c r="J4" s="55" t="s">
        <v>3</v>
      </c>
      <c r="K4" s="72" t="str">
        <f>HYPERLINK("mailto:"&amp;VLOOKUP(L4,'CONCAT Codes'!$A$14:$G$26,5,FALSE)&amp;"?subject="&amp;_xlfn.CONCAT(C4," - APPLICANT for ",A4)&amp;"&amp;cc="&amp;'CONCAT Codes'!$A$32&amp;"&amp;body="&amp;D4&amp;"%0A%0APlease see my resume and bio for the above tour.","Click HERE to apply")</f>
        <v>Click HERE to apply</v>
      </c>
      <c r="L4" s="56" t="s">
        <v>283</v>
      </c>
    </row>
    <row r="5" spans="1:14" s="25" customFormat="1" ht="54.65" customHeight="1">
      <c r="A5" s="1" t="s">
        <v>473</v>
      </c>
      <c r="B5" s="23" t="s">
        <v>37</v>
      </c>
      <c r="C5" s="23" t="s">
        <v>353</v>
      </c>
      <c r="D5" s="15" t="s">
        <v>224</v>
      </c>
      <c r="E5" s="24" t="s">
        <v>484</v>
      </c>
      <c r="F5" s="23" t="s">
        <v>1</v>
      </c>
      <c r="G5" s="23" t="s">
        <v>474</v>
      </c>
      <c r="H5" s="23" t="s">
        <v>356</v>
      </c>
      <c r="I5" s="3" t="s">
        <v>7</v>
      </c>
      <c r="J5" s="55" t="s">
        <v>3</v>
      </c>
      <c r="K5" s="72" t="str">
        <f>HYPERLINK("mailto:"&amp;VLOOKUP(L5,'CONCAT Codes'!$A$14:$G$26,5,FALSE)&amp;"?subject="&amp;_xlfn.CONCAT(C5," - APPLICANT for ",A5)&amp;"&amp;cc="&amp;'CONCAT Codes'!$A$32&amp;"&amp;body="&amp;D5&amp;"%0A%0APlease see my resume and bio for the above tour.","Click HERE to apply")</f>
        <v>Click HERE to apply</v>
      </c>
      <c r="L5" s="56" t="s">
        <v>283</v>
      </c>
    </row>
    <row r="6" spans="1:14" s="50" customFormat="1" ht="56.5" customHeight="1">
      <c r="A6" s="1" t="s">
        <v>320</v>
      </c>
      <c r="B6" s="23" t="s">
        <v>37</v>
      </c>
      <c r="C6" s="23" t="s">
        <v>196</v>
      </c>
      <c r="D6" s="15" t="s">
        <v>254</v>
      </c>
      <c r="E6" s="24" t="s">
        <v>323</v>
      </c>
      <c r="F6" s="23" t="s">
        <v>1</v>
      </c>
      <c r="G6" s="23" t="s">
        <v>321</v>
      </c>
      <c r="H6" s="23" t="s">
        <v>204</v>
      </c>
      <c r="I6" s="3" t="s">
        <v>11</v>
      </c>
      <c r="J6" s="55" t="s">
        <v>3</v>
      </c>
      <c r="K6" s="72" t="str">
        <f>HYPERLINK("mailto:"&amp;VLOOKUP(L6,'CONCAT Codes'!$A$14:$G$26,5,FALSE)&amp;"?subject="&amp;_xlfn.CONCAT(C6," - APPLICANT for ",A6)&amp;"&amp;cc="&amp;'CONCAT Codes'!$A$32&amp;"&amp;body="&amp;D6&amp;"%0A%0APlease see my resume and bio for the above tour.","Click HERE to apply")</f>
        <v>Click HERE to apply</v>
      </c>
      <c r="L6" s="56" t="s">
        <v>283</v>
      </c>
      <c r="M6" s="25"/>
      <c r="N6" s="25"/>
    </row>
    <row r="7" spans="1:14" s="50" customFormat="1" ht="56.5" customHeight="1">
      <c r="A7" s="1" t="s">
        <v>412</v>
      </c>
      <c r="B7" s="23" t="s">
        <v>37</v>
      </c>
      <c r="C7" s="23" t="s">
        <v>409</v>
      </c>
      <c r="D7" s="15" t="s">
        <v>413</v>
      </c>
      <c r="E7" s="24" t="s">
        <v>417</v>
      </c>
      <c r="F7" s="23" t="s">
        <v>1</v>
      </c>
      <c r="G7" s="23" t="s">
        <v>29</v>
      </c>
      <c r="H7" s="23" t="s">
        <v>410</v>
      </c>
      <c r="I7" s="3" t="s">
        <v>411</v>
      </c>
      <c r="J7" s="55" t="s">
        <v>3</v>
      </c>
      <c r="K7" s="73" t="str">
        <f>HYPERLINK("mailto:"&amp;VLOOKUP(L7,'CONCAT Codes'!$A$14:$G$26,5,FALSE)&amp;"?subject="&amp;_xlfn.CONCAT(C7," - APPLICANT for ",A7)&amp;"&amp;cc="&amp;'CONCAT Codes'!$A$32&amp;"&amp;body="&amp;D7&amp;"%0A%0APlease see my resume and bio for the above tour.","Click HERE to apply")</f>
        <v>Click HERE to apply</v>
      </c>
      <c r="L7" s="56" t="s">
        <v>283</v>
      </c>
      <c r="M7" s="25"/>
      <c r="N7" s="25"/>
    </row>
    <row r="8" spans="1:14" s="25" customFormat="1" ht="56.5" customHeight="1">
      <c r="A8" s="1" t="s">
        <v>255</v>
      </c>
      <c r="B8" s="23" t="s">
        <v>37</v>
      </c>
      <c r="C8" s="23" t="s">
        <v>256</v>
      </c>
      <c r="D8" s="15" t="s">
        <v>257</v>
      </c>
      <c r="E8" s="24" t="s">
        <v>258</v>
      </c>
      <c r="F8" s="23" t="s">
        <v>1</v>
      </c>
      <c r="G8" s="23" t="s">
        <v>40</v>
      </c>
      <c r="H8" s="23" t="s">
        <v>210</v>
      </c>
      <c r="I8" s="3" t="s">
        <v>211</v>
      </c>
      <c r="J8" s="55" t="s">
        <v>3</v>
      </c>
      <c r="K8" s="73" t="str">
        <f>HYPERLINK("mailto:"&amp;VLOOKUP(L8,'CONCAT Codes'!$A$14:$G$26,5,FALSE)&amp;"?subject="&amp;_xlfn.CONCAT(C8," - APPLICANT for ",A8)&amp;"&amp;cc="&amp;'CONCAT Codes'!$A$32&amp;"&amp;body="&amp;D8&amp;"%0A%0APlease see my resume and bio for the above tour.","Click HERE to apply")</f>
        <v>Click HERE to apply</v>
      </c>
      <c r="L8" s="56" t="s">
        <v>283</v>
      </c>
    </row>
    <row r="9" spans="1:14" s="25" customFormat="1" ht="56.5" customHeight="1">
      <c r="A9" s="1" t="s">
        <v>314</v>
      </c>
      <c r="B9" s="23" t="s">
        <v>37</v>
      </c>
      <c r="C9" s="23" t="s">
        <v>315</v>
      </c>
      <c r="D9" s="15" t="s">
        <v>316</v>
      </c>
      <c r="E9" s="24" t="s">
        <v>322</v>
      </c>
      <c r="F9" s="23" t="s">
        <v>1</v>
      </c>
      <c r="G9" s="23" t="s">
        <v>317</v>
      </c>
      <c r="H9" s="23" t="s">
        <v>318</v>
      </c>
      <c r="I9" s="3" t="s">
        <v>319</v>
      </c>
      <c r="J9" s="55" t="s">
        <v>3</v>
      </c>
      <c r="K9" s="73" t="str">
        <f>HYPERLINK("mailto:"&amp;VLOOKUP(L9,'CONCAT Codes'!$A$14:$G$26,5,FALSE)&amp;"?subject="&amp;_xlfn.CONCAT(C9," - APPLICANT for ",A9)&amp;"&amp;cc="&amp;'CONCAT Codes'!$A$32&amp;"&amp;body="&amp;D9&amp;"%0A%0APlease see my resume and bio for the above tour.","Click HERE to apply")</f>
        <v>Click HERE to apply</v>
      </c>
      <c r="L9" s="56" t="s">
        <v>283</v>
      </c>
    </row>
    <row r="10" spans="1:14" s="25" customFormat="1" ht="56.5" customHeight="1">
      <c r="A10" s="1" t="s">
        <v>503</v>
      </c>
      <c r="B10" s="23" t="s">
        <v>61</v>
      </c>
      <c r="C10" s="23" t="s">
        <v>504</v>
      </c>
      <c r="D10" s="15" t="s">
        <v>433</v>
      </c>
      <c r="E10" s="24" t="s">
        <v>546</v>
      </c>
      <c r="F10" s="23" t="s">
        <v>1</v>
      </c>
      <c r="G10" s="23" t="s">
        <v>40</v>
      </c>
      <c r="H10" s="23" t="s">
        <v>4</v>
      </c>
      <c r="I10" s="3"/>
      <c r="J10" s="55" t="s">
        <v>5</v>
      </c>
      <c r="K10" s="73" t="str">
        <f>HYPERLINK("mailto:"&amp;VLOOKUP(L10,'CONCAT Codes'!$A$14:$G$26,5,FALSE)&amp;"?subject="&amp;_xlfn.CONCAT(C10," - APPLICANT for ",A10)&amp;"&amp;cc="&amp;'CONCAT Codes'!$A$32&amp;"&amp;body="&amp;D10&amp;"%0A%0APlease see my resume and bio for the above tour.","Click HERE to apply")</f>
        <v>Click HERE to apply</v>
      </c>
      <c r="L10" s="56" t="s">
        <v>58</v>
      </c>
    </row>
    <row r="11" spans="1:14" s="25" customFormat="1" ht="56.5" customHeight="1">
      <c r="A11" s="1" t="s">
        <v>515</v>
      </c>
      <c r="B11" s="23" t="s">
        <v>61</v>
      </c>
      <c r="C11" s="23" t="s">
        <v>504</v>
      </c>
      <c r="D11" s="15" t="s">
        <v>511</v>
      </c>
      <c r="E11" s="24" t="s">
        <v>537</v>
      </c>
      <c r="F11" s="23" t="s">
        <v>1</v>
      </c>
      <c r="G11" s="23" t="s">
        <v>512</v>
      </c>
      <c r="H11" s="23" t="s">
        <v>4</v>
      </c>
      <c r="I11" s="3"/>
      <c r="J11" s="55" t="s">
        <v>5</v>
      </c>
      <c r="K11" s="73" t="str">
        <f>HYPERLINK("mailto:"&amp;VLOOKUP(L11,'CONCAT Codes'!$A$14:$G$26,5,FALSE)&amp;"?subject="&amp;_xlfn.CONCAT(C11," - APPLICANT for ",A11)&amp;"&amp;cc="&amp;'CONCAT Codes'!$A$32&amp;"&amp;body="&amp;D11&amp;"%0A%0APlease see my resume and bio for the above tour.","Click HERE to apply")</f>
        <v>Click HERE to apply</v>
      </c>
      <c r="L11" s="56" t="s">
        <v>58</v>
      </c>
    </row>
    <row r="12" spans="1:14" s="25" customFormat="1" ht="56.5" customHeight="1">
      <c r="A12" s="1"/>
      <c r="B12" s="23"/>
      <c r="C12" s="23"/>
      <c r="D12" s="15"/>
      <c r="E12" s="24"/>
      <c r="F12" s="23"/>
      <c r="G12" s="23"/>
      <c r="H12" s="23"/>
      <c r="I12" s="3"/>
      <c r="J12" s="55"/>
      <c r="K12" s="73"/>
      <c r="L12" s="56"/>
    </row>
    <row r="13" spans="1:14" s="25" customFormat="1" ht="56.5" customHeight="1">
      <c r="A13" s="1"/>
      <c r="B13" s="23"/>
      <c r="C13" s="23"/>
      <c r="D13" s="15"/>
      <c r="E13" s="24"/>
      <c r="F13" s="23"/>
      <c r="G13" s="23"/>
      <c r="H13" s="23"/>
      <c r="I13" s="3"/>
      <c r="J13" s="55"/>
      <c r="K13" s="73"/>
      <c r="L13" s="56"/>
    </row>
    <row r="14" spans="1:14" s="25" customFormat="1" ht="56.5" customHeight="1">
      <c r="A14" s="62"/>
      <c r="B14" s="63"/>
      <c r="C14" s="63"/>
      <c r="D14" s="62"/>
      <c r="E14" s="24"/>
      <c r="F14" s="63"/>
      <c r="G14" s="63"/>
      <c r="H14" s="63"/>
      <c r="I14" s="64"/>
      <c r="J14" s="66"/>
      <c r="K14" s="69"/>
      <c r="L14" s="63"/>
    </row>
    <row r="15" spans="1:14" s="25" customFormat="1" ht="56.5" customHeight="1">
      <c r="A15" s="1"/>
      <c r="B15" s="23"/>
      <c r="C15" s="23"/>
      <c r="D15" s="15"/>
      <c r="E15" s="24"/>
      <c r="F15" s="23"/>
      <c r="G15" s="23"/>
      <c r="H15" s="23"/>
      <c r="I15" s="3"/>
      <c r="J15" s="53"/>
      <c r="K15" s="69"/>
      <c r="L15" s="56"/>
      <c r="M15" s="49"/>
    </row>
    <row r="16" spans="1:14" s="25" customFormat="1" ht="56.5" customHeight="1">
      <c r="A16" s="1"/>
      <c r="B16" s="23"/>
      <c r="C16" s="23"/>
      <c r="D16" s="15"/>
      <c r="E16" s="24"/>
      <c r="F16" s="23"/>
      <c r="G16" s="23"/>
      <c r="H16" s="23"/>
      <c r="I16" s="3"/>
      <c r="J16" s="53"/>
      <c r="K16" s="71"/>
      <c r="L16" s="56"/>
      <c r="M16" s="50"/>
    </row>
    <row r="17" spans="1:12" s="25" customFormat="1" ht="56.5" customHeight="1">
      <c r="A17" s="1"/>
      <c r="B17" s="23"/>
      <c r="C17" s="23"/>
      <c r="D17" s="15"/>
      <c r="E17" s="24"/>
      <c r="F17" s="23"/>
      <c r="G17" s="23"/>
      <c r="H17" s="23"/>
      <c r="I17" s="3"/>
      <c r="J17" s="53"/>
      <c r="K17" s="71"/>
      <c r="L17" s="56"/>
    </row>
    <row r="18" spans="1:12" s="25" customFormat="1" ht="56.5" customHeight="1">
      <c r="A18" s="1"/>
      <c r="B18" s="23"/>
      <c r="C18" s="23"/>
      <c r="D18" s="15"/>
      <c r="E18" s="24"/>
      <c r="F18" s="23"/>
      <c r="G18" s="23"/>
      <c r="H18" s="23"/>
      <c r="I18" s="3"/>
      <c r="J18" s="53"/>
      <c r="K18" s="69"/>
      <c r="L18" s="56"/>
    </row>
    <row r="19" spans="1:12" s="25" customFormat="1" ht="56.5" customHeight="1">
      <c r="A19" s="1"/>
      <c r="B19" s="23"/>
      <c r="C19" s="23"/>
      <c r="D19" s="1"/>
      <c r="E19" s="23"/>
      <c r="F19" s="23"/>
      <c r="G19" s="23"/>
      <c r="H19" s="23"/>
      <c r="I19" s="3"/>
      <c r="J19" s="53"/>
      <c r="K19" s="69"/>
      <c r="L19" s="55"/>
    </row>
    <row r="20" spans="1:12" s="25" customFormat="1" ht="56.5" customHeight="1">
      <c r="A20" s="1"/>
      <c r="B20" s="23"/>
      <c r="C20" s="23"/>
      <c r="D20" s="15"/>
      <c r="E20" s="24"/>
      <c r="F20" s="23"/>
      <c r="G20" s="23"/>
      <c r="H20" s="23"/>
      <c r="I20" s="3"/>
      <c r="J20" s="53"/>
      <c r="K20" s="69"/>
      <c r="L20" s="56"/>
    </row>
    <row r="21" spans="1:12" s="25" customFormat="1" ht="56.5" customHeight="1">
      <c r="A21" s="1"/>
      <c r="B21" s="23"/>
      <c r="C21" s="23"/>
      <c r="D21" s="15"/>
      <c r="E21" s="24"/>
      <c r="F21" s="23"/>
      <c r="G21" s="23"/>
      <c r="H21" s="23"/>
      <c r="I21" s="3"/>
      <c r="J21" s="53"/>
      <c r="K21" s="71"/>
      <c r="L21" s="56"/>
    </row>
    <row r="22" spans="1:12" s="25" customFormat="1" ht="56.5" customHeight="1">
      <c r="A22" s="1"/>
      <c r="B22" s="23"/>
      <c r="C22" s="23"/>
      <c r="D22" s="15"/>
      <c r="E22" s="24"/>
      <c r="F22" s="23"/>
      <c r="G22" s="23"/>
      <c r="H22" s="23"/>
      <c r="I22" s="3"/>
      <c r="J22" s="53"/>
      <c r="K22" s="69"/>
      <c r="L22" s="56"/>
    </row>
    <row r="23" spans="1:12" s="25" customFormat="1" ht="56.5" customHeight="1">
      <c r="A23" s="1"/>
      <c r="B23" s="23"/>
      <c r="C23" s="23"/>
      <c r="D23" s="15"/>
      <c r="E23" s="24"/>
      <c r="F23" s="23"/>
      <c r="G23" s="23"/>
      <c r="H23" s="23"/>
      <c r="I23" s="3"/>
      <c r="J23" s="53"/>
      <c r="K23" s="69"/>
      <c r="L23" s="56"/>
    </row>
    <row r="24" spans="1:12" s="25" customFormat="1" ht="56.5" customHeight="1">
      <c r="A24" s="1"/>
      <c r="B24" s="23"/>
      <c r="C24" s="23"/>
      <c r="D24" s="15"/>
      <c r="E24" s="24"/>
      <c r="F24" s="23"/>
      <c r="G24" s="23"/>
      <c r="H24" s="23"/>
      <c r="I24" s="3"/>
      <c r="J24" s="53"/>
      <c r="K24" s="71"/>
      <c r="L24" s="56"/>
    </row>
    <row r="25" spans="1:12" s="25" customFormat="1" ht="56.5" customHeight="1">
      <c r="A25" s="1"/>
      <c r="B25" s="23"/>
      <c r="C25" s="23"/>
      <c r="D25" s="15"/>
      <c r="E25" s="24"/>
      <c r="F25" s="23"/>
      <c r="G25" s="23"/>
      <c r="H25" s="23"/>
      <c r="I25" s="3"/>
      <c r="J25" s="53"/>
      <c r="K25" s="69"/>
      <c r="L25" s="56"/>
    </row>
    <row r="26" spans="1:12" s="25" customFormat="1" ht="56.5" customHeight="1">
      <c r="A26" s="1"/>
      <c r="B26" s="23"/>
      <c r="C26" s="23"/>
      <c r="D26" s="15"/>
      <c r="E26" s="24"/>
      <c r="F26" s="23"/>
      <c r="G26" s="23"/>
      <c r="H26" s="23"/>
      <c r="I26" s="3"/>
      <c r="J26" s="53"/>
      <c r="K26" s="69"/>
      <c r="L26" s="56"/>
    </row>
    <row r="27" spans="1:12" s="25" customFormat="1" ht="56.5" customHeight="1">
      <c r="A27" s="1"/>
      <c r="B27" s="23"/>
      <c r="C27" s="23"/>
      <c r="D27" s="15"/>
      <c r="E27" s="24"/>
      <c r="F27" s="23"/>
      <c r="G27" s="23"/>
      <c r="H27" s="23"/>
      <c r="I27" s="3"/>
      <c r="J27" s="53"/>
      <c r="K27" s="69"/>
      <c r="L27" s="56"/>
    </row>
    <row r="28" spans="1:12" s="25" customFormat="1" ht="56.5" customHeight="1">
      <c r="A28" s="1"/>
      <c r="B28" s="23"/>
      <c r="C28" s="23"/>
      <c r="D28" s="15"/>
      <c r="E28" s="24"/>
      <c r="F28" s="23"/>
      <c r="G28" s="23"/>
      <c r="H28" s="23"/>
      <c r="I28" s="3"/>
      <c r="J28" s="53"/>
      <c r="K28" s="69"/>
      <c r="L28" s="56"/>
    </row>
    <row r="29" spans="1:12" s="25" customFormat="1" ht="56.5" customHeight="1">
      <c r="A29" s="1"/>
      <c r="B29" s="23"/>
      <c r="C29" s="23"/>
      <c r="D29" s="15"/>
      <c r="E29" s="24"/>
      <c r="F29" s="23"/>
      <c r="G29" s="23"/>
      <c r="H29" s="23"/>
      <c r="I29" s="3"/>
      <c r="J29" s="53"/>
      <c r="K29" s="69"/>
      <c r="L29" s="56"/>
    </row>
    <row r="30" spans="1:12" s="25" customFormat="1" ht="56.5" customHeight="1">
      <c r="A30" s="23"/>
      <c r="B30" s="23"/>
      <c r="C30" s="23"/>
      <c r="D30" s="1"/>
      <c r="E30" s="23"/>
      <c r="F30" s="24"/>
      <c r="G30" s="24"/>
      <c r="H30" s="24"/>
      <c r="I30" s="3"/>
      <c r="J30" s="61"/>
      <c r="K30" s="69"/>
      <c r="L30" s="24"/>
    </row>
    <row r="31" spans="1:12" s="25" customFormat="1" ht="56.5" customHeight="1">
      <c r="A31" s="1"/>
      <c r="B31" s="23"/>
      <c r="C31" s="23"/>
      <c r="D31" s="15"/>
      <c r="E31" s="24"/>
      <c r="F31" s="23"/>
      <c r="G31" s="23"/>
      <c r="H31" s="23"/>
      <c r="I31" s="3"/>
      <c r="J31" s="53"/>
      <c r="K31" s="71"/>
      <c r="L31" s="56"/>
    </row>
    <row r="32" spans="1:12" s="25" customFormat="1" ht="56.5" customHeight="1">
      <c r="A32" s="1"/>
      <c r="B32" s="23"/>
      <c r="C32" s="23"/>
      <c r="D32" s="15"/>
      <c r="E32" s="24"/>
      <c r="F32" s="23"/>
      <c r="G32" s="23"/>
      <c r="H32" s="23"/>
      <c r="I32" s="3"/>
      <c r="J32" s="53"/>
      <c r="K32" s="71"/>
      <c r="L32" s="56"/>
    </row>
    <row r="33" spans="1:12" s="25" customFormat="1" ht="56.5" customHeight="1">
      <c r="A33" s="1"/>
      <c r="B33" s="23"/>
      <c r="C33" s="23"/>
      <c r="D33" s="15"/>
      <c r="E33" s="24"/>
      <c r="F33" s="23"/>
      <c r="G33" s="23"/>
      <c r="H33" s="23"/>
      <c r="I33" s="3"/>
      <c r="J33" s="53"/>
      <c r="K33" s="71"/>
      <c r="L33" s="56"/>
    </row>
    <row r="34" spans="1:12" s="25" customFormat="1" ht="56.5" customHeight="1">
      <c r="A34" s="1"/>
      <c r="B34" s="23"/>
      <c r="C34" s="23"/>
      <c r="D34" s="15"/>
      <c r="E34" s="24"/>
      <c r="F34" s="23"/>
      <c r="G34" s="23"/>
      <c r="H34" s="23"/>
      <c r="I34" s="3"/>
      <c r="J34" s="53"/>
      <c r="K34" s="71"/>
      <c r="L34" s="56"/>
    </row>
    <row r="35" spans="1:12" s="25" customFormat="1" ht="56.5" customHeight="1">
      <c r="A35" s="1"/>
      <c r="B35" s="23"/>
      <c r="C35" s="23"/>
      <c r="D35" s="15"/>
      <c r="E35" s="24"/>
      <c r="F35" s="23"/>
      <c r="G35" s="23"/>
      <c r="H35" s="23"/>
      <c r="I35" s="3"/>
      <c r="J35" s="53"/>
      <c r="K35" s="71"/>
      <c r="L35" s="56"/>
    </row>
    <row r="36" spans="1:12" s="25" customFormat="1" ht="56.5" customHeight="1">
      <c r="A36" s="23"/>
      <c r="B36" s="23"/>
      <c r="C36" s="23"/>
      <c r="D36" s="1"/>
      <c r="E36" s="23"/>
      <c r="F36" s="24"/>
      <c r="G36" s="24"/>
      <c r="H36" s="24"/>
      <c r="I36" s="3"/>
      <c r="J36" s="61"/>
      <c r="K36" s="69"/>
      <c r="L36" s="24"/>
    </row>
    <row r="37" spans="1:12" s="25" customFormat="1" ht="54.65" customHeight="1">
      <c r="A37" s="1"/>
      <c r="B37" s="23"/>
      <c r="C37" s="23"/>
      <c r="D37" s="15"/>
      <c r="E37" s="24"/>
      <c r="F37" s="23"/>
      <c r="G37" s="23"/>
      <c r="H37" s="23"/>
      <c r="I37" s="3"/>
      <c r="J37" s="53"/>
      <c r="K37" s="71"/>
      <c r="L37" s="56"/>
    </row>
    <row r="38" spans="1:12" s="25" customFormat="1" ht="54.65" customHeight="1">
      <c r="A38" s="1"/>
      <c r="B38" s="23"/>
      <c r="C38" s="23"/>
      <c r="D38" s="15"/>
      <c r="E38" s="24"/>
      <c r="F38" s="23"/>
      <c r="G38" s="23"/>
      <c r="H38" s="23"/>
      <c r="I38" s="3"/>
      <c r="J38" s="53"/>
      <c r="K38" s="71"/>
      <c r="L38" s="56"/>
    </row>
    <row r="39" spans="1:12" s="25" customFormat="1" ht="54.65" customHeight="1">
      <c r="A39" s="1"/>
      <c r="B39" s="23"/>
      <c r="C39" s="23"/>
      <c r="D39" s="15"/>
      <c r="E39" s="24"/>
      <c r="F39" s="23"/>
      <c r="G39" s="23"/>
      <c r="H39" s="23"/>
      <c r="I39" s="3"/>
      <c r="J39" s="53"/>
      <c r="K39" s="71"/>
      <c r="L39" s="56"/>
    </row>
    <row r="40" spans="1:12" s="25" customFormat="1" ht="54.65" customHeight="1">
      <c r="A40" s="1"/>
      <c r="B40" s="23"/>
      <c r="C40" s="23"/>
      <c r="D40" s="15"/>
      <c r="E40" s="24"/>
      <c r="F40" s="23"/>
      <c r="G40" s="23"/>
      <c r="H40" s="23"/>
      <c r="I40" s="3"/>
      <c r="J40" s="53"/>
      <c r="K40" s="71"/>
      <c r="L40" s="56"/>
    </row>
    <row r="41" spans="1:12" s="25" customFormat="1" ht="54.65" customHeight="1">
      <c r="A41" s="1"/>
      <c r="B41" s="23"/>
      <c r="C41" s="23"/>
      <c r="D41" s="15"/>
      <c r="E41" s="24"/>
      <c r="F41" s="23"/>
      <c r="G41" s="23"/>
      <c r="H41" s="23"/>
      <c r="I41" s="3"/>
      <c r="J41" s="53"/>
      <c r="K41" s="71"/>
      <c r="L41" s="56"/>
    </row>
    <row r="42" spans="1:12" s="25" customFormat="1" ht="54.65" customHeight="1">
      <c r="A42" s="1"/>
      <c r="B42" s="23"/>
      <c r="C42" s="23"/>
      <c r="D42" s="15"/>
      <c r="E42" s="24"/>
      <c r="F42" s="23"/>
      <c r="G42" s="23"/>
      <c r="H42" s="23"/>
      <c r="I42" s="3"/>
      <c r="J42" s="53"/>
      <c r="K42" s="71"/>
      <c r="L42" s="56"/>
    </row>
    <row r="43" spans="1:12" s="25" customFormat="1" ht="54.65" customHeight="1">
      <c r="A43" s="1"/>
      <c r="B43" s="23"/>
      <c r="C43" s="23"/>
      <c r="D43" s="15"/>
      <c r="E43" s="24"/>
      <c r="F43" s="23"/>
      <c r="G43" s="23"/>
      <c r="H43" s="23"/>
      <c r="I43" s="3"/>
      <c r="J43" s="53"/>
      <c r="K43" s="71"/>
      <c r="L43" s="56"/>
    </row>
    <row r="44" spans="1:12" s="25" customFormat="1" ht="54.65" customHeight="1">
      <c r="A44" s="23"/>
      <c r="B44" s="23"/>
      <c r="C44" s="23"/>
      <c r="D44" s="1"/>
      <c r="E44" s="23"/>
      <c r="F44" s="24"/>
      <c r="G44" s="24"/>
      <c r="H44" s="24"/>
      <c r="I44" s="3"/>
      <c r="J44" s="61"/>
      <c r="K44" s="69"/>
      <c r="L44" s="24"/>
    </row>
    <row r="45" spans="1:12" s="25" customFormat="1" ht="54.65" customHeight="1">
      <c r="A45" s="1"/>
      <c r="B45" s="23"/>
      <c r="C45" s="23"/>
      <c r="D45" s="15"/>
      <c r="E45" s="24"/>
      <c r="F45" s="23"/>
      <c r="G45" s="23"/>
      <c r="H45" s="23"/>
      <c r="I45" s="3"/>
      <c r="J45" s="53"/>
      <c r="K45" s="69"/>
      <c r="L45" s="56"/>
    </row>
    <row r="46" spans="1:12" s="25" customFormat="1" ht="54.65" customHeight="1">
      <c r="A46" s="1"/>
      <c r="B46" s="23"/>
      <c r="C46" s="23"/>
      <c r="D46" s="15"/>
      <c r="E46" s="24"/>
      <c r="F46" s="23"/>
      <c r="G46" s="23"/>
      <c r="H46" s="23"/>
      <c r="I46" s="3"/>
      <c r="J46" s="53"/>
      <c r="K46" s="71"/>
      <c r="L46" s="56"/>
    </row>
    <row r="47" spans="1:12" s="25" customFormat="1" ht="54.65" customHeight="1">
      <c r="A47" s="1"/>
      <c r="B47" s="23"/>
      <c r="C47" s="23"/>
      <c r="D47" s="15"/>
      <c r="E47" s="65"/>
      <c r="F47" s="23"/>
      <c r="G47" s="23"/>
      <c r="H47" s="23"/>
      <c r="I47" s="3"/>
      <c r="J47" s="53"/>
      <c r="K47" s="69"/>
      <c r="L47" s="56"/>
    </row>
    <row r="48" spans="1:12" s="25" customFormat="1" ht="54.65" customHeight="1">
      <c r="A48" s="1"/>
      <c r="B48" s="23"/>
      <c r="C48" s="23"/>
      <c r="D48" s="15"/>
      <c r="E48" s="24"/>
      <c r="F48" s="23"/>
      <c r="G48" s="23"/>
      <c r="H48" s="23"/>
      <c r="I48" s="3"/>
      <c r="J48" s="53"/>
      <c r="K48" s="70"/>
      <c r="L48" s="56"/>
    </row>
    <row r="49" spans="1:13" s="25" customFormat="1" ht="54.65" customHeight="1">
      <c r="A49" s="1"/>
      <c r="B49" s="23"/>
      <c r="C49" s="23"/>
      <c r="D49" s="15"/>
      <c r="E49" s="24"/>
      <c r="F49" s="23"/>
      <c r="G49" s="23"/>
      <c r="H49" s="23"/>
      <c r="I49" s="3"/>
      <c r="J49" s="53"/>
      <c r="K49" s="70"/>
      <c r="L49" s="56"/>
    </row>
    <row r="50" spans="1:13" s="25" customFormat="1" ht="54.65" customHeight="1">
      <c r="A50" s="1"/>
      <c r="B50" s="23"/>
      <c r="C50" s="23"/>
      <c r="D50" s="15"/>
      <c r="E50" s="24"/>
      <c r="F50" s="23"/>
      <c r="G50" s="23"/>
      <c r="H50" s="23"/>
      <c r="I50" s="3"/>
      <c r="J50" s="53"/>
      <c r="K50" s="70"/>
      <c r="L50" s="56"/>
    </row>
    <row r="51" spans="1:13" s="25" customFormat="1" ht="54.65" customHeight="1">
      <c r="A51" s="1"/>
      <c r="B51" s="23"/>
      <c r="C51" s="23"/>
      <c r="D51" s="15"/>
      <c r="E51" s="24"/>
      <c r="F51" s="23"/>
      <c r="G51" s="23"/>
      <c r="H51" s="23"/>
      <c r="I51" s="3"/>
      <c r="J51" s="53"/>
      <c r="K51" s="70"/>
      <c r="L51" s="56"/>
    </row>
    <row r="52" spans="1:13" s="25" customFormat="1" ht="54.65" customHeight="1">
      <c r="A52" s="1"/>
      <c r="B52" s="23"/>
      <c r="C52" s="23"/>
      <c r="D52" s="15"/>
      <c r="E52" s="24"/>
      <c r="F52" s="23"/>
      <c r="G52" s="23"/>
      <c r="H52" s="23"/>
      <c r="I52" s="3"/>
      <c r="J52" s="53"/>
      <c r="K52" s="70"/>
      <c r="L52" s="56"/>
    </row>
    <row r="53" spans="1:13" s="25" customFormat="1" ht="54.65" customHeight="1">
      <c r="A53" s="1"/>
      <c r="B53" s="51"/>
      <c r="C53" s="51"/>
      <c r="D53" s="1"/>
      <c r="E53" s="51"/>
      <c r="F53" s="51"/>
      <c r="G53" s="51"/>
      <c r="H53" s="51"/>
      <c r="I53" s="3"/>
      <c r="J53" s="53"/>
      <c r="K53" s="70"/>
      <c r="L53" s="55"/>
    </row>
    <row r="54" spans="1:13" s="25" customFormat="1" ht="54.65" customHeight="1">
      <c r="A54" s="1"/>
      <c r="B54" s="23"/>
      <c r="C54" s="23"/>
      <c r="D54" s="1"/>
      <c r="E54" s="23"/>
      <c r="F54" s="23"/>
      <c r="G54" s="23"/>
      <c r="H54" s="23"/>
      <c r="I54" s="3"/>
      <c r="J54" s="53"/>
      <c r="K54" s="70"/>
      <c r="L54" s="55"/>
    </row>
    <row r="55" spans="1:13" s="25" customFormat="1" ht="54.65" customHeight="1">
      <c r="A55" s="1"/>
      <c r="B55" s="23"/>
      <c r="C55" s="23"/>
      <c r="D55" s="1"/>
      <c r="E55" s="23"/>
      <c r="F55" s="23"/>
      <c r="G55" s="23"/>
      <c r="H55" s="23"/>
      <c r="I55" s="3"/>
      <c r="J55" s="53"/>
      <c r="K55" s="70"/>
      <c r="L55" s="55"/>
    </row>
    <row r="56" spans="1:13" s="25" customFormat="1" ht="54.65" customHeight="1">
      <c r="A56" s="1"/>
      <c r="B56" s="23"/>
      <c r="C56" s="23"/>
      <c r="D56" s="15"/>
      <c r="E56" s="23"/>
      <c r="F56" s="24"/>
      <c r="G56" s="23"/>
      <c r="H56" s="23"/>
      <c r="I56" s="3"/>
      <c r="J56" s="53"/>
      <c r="K56" s="70"/>
      <c r="L56" s="55"/>
    </row>
    <row r="57" spans="1:13" s="25" customFormat="1" ht="54.65" customHeight="1">
      <c r="A57" s="1"/>
      <c r="B57" s="23"/>
      <c r="C57" s="23"/>
      <c r="D57" s="15"/>
      <c r="E57" s="24"/>
      <c r="F57" s="23"/>
      <c r="G57" s="23"/>
      <c r="H57" s="23"/>
      <c r="I57" s="3"/>
      <c r="J57" s="53"/>
      <c r="K57" s="70"/>
      <c r="L57" s="56"/>
    </row>
    <row r="58" spans="1:13" s="25" customFormat="1" ht="54.65" customHeight="1">
      <c r="A58" s="1"/>
      <c r="B58" s="23"/>
      <c r="C58" s="23"/>
      <c r="D58" s="15"/>
      <c r="E58" s="23"/>
      <c r="F58" s="24"/>
      <c r="G58" s="23"/>
      <c r="H58" s="23"/>
      <c r="I58" s="3"/>
      <c r="J58" s="53"/>
      <c r="K58" s="70"/>
      <c r="L58" s="55"/>
    </row>
    <row r="59" spans="1:13" s="25" customFormat="1" ht="54.65" customHeight="1">
      <c r="A59" s="1"/>
      <c r="B59" s="23"/>
      <c r="C59" s="23"/>
      <c r="D59" s="15"/>
      <c r="E59" s="24"/>
      <c r="F59" s="23"/>
      <c r="G59" s="23"/>
      <c r="H59" s="23"/>
      <c r="I59" s="3"/>
      <c r="J59" s="53"/>
      <c r="K59" s="70"/>
      <c r="L59" s="56"/>
    </row>
    <row r="60" spans="1:13" s="25" customFormat="1" ht="54.65" customHeight="1">
      <c r="A60" s="1"/>
      <c r="B60" s="23"/>
      <c r="C60" s="23"/>
      <c r="D60" s="15"/>
      <c r="E60" s="24"/>
      <c r="F60" s="23"/>
      <c r="G60" s="23"/>
      <c r="H60" s="23"/>
      <c r="I60" s="3"/>
      <c r="J60" s="53"/>
      <c r="K60" s="70"/>
      <c r="L60" s="56"/>
    </row>
    <row r="61" spans="1:13" s="25" customFormat="1" ht="54.65" customHeight="1">
      <c r="A61" s="1"/>
      <c r="B61" s="23"/>
      <c r="C61" s="23"/>
      <c r="D61" s="15"/>
      <c r="E61" s="24"/>
      <c r="F61" s="23"/>
      <c r="G61" s="23"/>
      <c r="H61" s="23"/>
      <c r="I61" s="3"/>
      <c r="J61" s="53"/>
      <c r="K61" s="70"/>
      <c r="L61" s="56"/>
    </row>
    <row r="62" spans="1:13" s="25" customFormat="1" ht="54.65" customHeight="1">
      <c r="A62" s="1"/>
      <c r="B62" s="23"/>
      <c r="C62" s="23"/>
      <c r="D62" s="15"/>
      <c r="E62" s="24"/>
      <c r="F62" s="23"/>
      <c r="G62" s="23"/>
      <c r="H62" s="23"/>
      <c r="I62" s="3"/>
      <c r="J62" s="53"/>
      <c r="K62" s="70"/>
      <c r="L62" s="56"/>
    </row>
    <row r="63" spans="1:13" s="25" customFormat="1" ht="54.65" customHeight="1">
      <c r="A63" s="1"/>
      <c r="B63" s="23"/>
      <c r="C63" s="23"/>
      <c r="D63" s="15"/>
      <c r="E63" s="24"/>
      <c r="F63" s="23"/>
      <c r="G63" s="23"/>
      <c r="H63" s="23"/>
      <c r="I63" s="3"/>
      <c r="J63" s="53"/>
      <c r="K63" s="70"/>
      <c r="L63" s="56"/>
      <c r="M63" s="49"/>
    </row>
    <row r="64" spans="1:13" s="25" customFormat="1" ht="54.65" customHeight="1">
      <c r="A64" s="1"/>
      <c r="B64" s="23"/>
      <c r="C64" s="23"/>
      <c r="D64" s="15"/>
      <c r="E64" s="24"/>
      <c r="F64" s="23"/>
      <c r="G64" s="23"/>
      <c r="H64" s="23"/>
      <c r="I64" s="3"/>
      <c r="J64" s="53"/>
      <c r="K64" s="70"/>
      <c r="L64" s="56"/>
    </row>
    <row r="65" spans="1:12" s="25" customFormat="1" ht="54.65" customHeight="1">
      <c r="A65" s="1"/>
      <c r="B65" s="23"/>
      <c r="C65" s="23"/>
      <c r="D65" s="15"/>
      <c r="E65" s="24"/>
      <c r="F65" s="23"/>
      <c r="G65" s="23"/>
      <c r="H65" s="23"/>
      <c r="I65" s="3"/>
      <c r="J65" s="61"/>
      <c r="K65" s="70"/>
      <c r="L65" s="24"/>
    </row>
    <row r="66" spans="1:12" s="25" customFormat="1" ht="54.65" customHeight="1">
      <c r="A66" s="1"/>
      <c r="B66" s="23"/>
      <c r="C66" s="23"/>
      <c r="D66" s="15"/>
      <c r="E66" s="24"/>
      <c r="F66" s="23"/>
      <c r="G66" s="23"/>
      <c r="H66" s="23"/>
      <c r="I66" s="3"/>
      <c r="J66" s="61"/>
      <c r="K66" s="70"/>
      <c r="L66" s="24"/>
    </row>
    <row r="67" spans="1:12" s="25" customFormat="1" ht="54.65" customHeight="1">
      <c r="A67" s="1"/>
      <c r="B67" s="23"/>
      <c r="C67" s="23"/>
      <c r="D67" s="15"/>
      <c r="E67" s="24"/>
      <c r="F67" s="23"/>
      <c r="G67" s="23"/>
      <c r="H67" s="23"/>
      <c r="I67" s="3"/>
      <c r="J67" s="61"/>
      <c r="K67" s="70"/>
      <c r="L67" s="24"/>
    </row>
    <row r="68" spans="1:12" s="25" customFormat="1" ht="54.65" customHeight="1">
      <c r="A68" s="62"/>
      <c r="B68" s="63"/>
      <c r="C68" s="63"/>
      <c r="D68" s="62"/>
      <c r="E68" s="24"/>
      <c r="F68" s="63"/>
      <c r="G68" s="63"/>
      <c r="H68" s="63"/>
      <c r="I68" s="64"/>
      <c r="J68" s="66"/>
      <c r="K68" s="70"/>
      <c r="L68" s="63"/>
    </row>
    <row r="69" spans="1:12" s="25" customFormat="1" ht="54.65" customHeight="1">
      <c r="A69" s="23"/>
      <c r="B69" s="23"/>
      <c r="C69" s="23"/>
      <c r="D69" s="1"/>
      <c r="E69" s="23"/>
      <c r="F69" s="24"/>
      <c r="G69" s="24"/>
      <c r="H69" s="24"/>
      <c r="I69" s="3"/>
      <c r="J69" s="61"/>
      <c r="K69" s="70"/>
      <c r="L69" s="24"/>
    </row>
    <row r="70" spans="1:12" s="25" customFormat="1" ht="54.65" customHeight="1">
      <c r="A70" s="1"/>
      <c r="B70" s="23"/>
      <c r="C70" s="23"/>
      <c r="D70" s="15"/>
      <c r="E70" s="24"/>
      <c r="F70" s="23"/>
      <c r="G70" s="23"/>
      <c r="H70" s="23"/>
      <c r="I70" s="3"/>
      <c r="J70" s="53"/>
      <c r="K70" s="70"/>
      <c r="L70" s="56"/>
    </row>
    <row r="71" spans="1:12" s="25" customFormat="1" ht="54.65" customHeight="1">
      <c r="A71" s="1"/>
      <c r="B71" s="23"/>
      <c r="C71" s="23"/>
      <c r="D71" s="15"/>
      <c r="E71" s="24"/>
      <c r="F71" s="23"/>
      <c r="G71" s="23"/>
      <c r="H71" s="23"/>
      <c r="I71" s="3"/>
      <c r="J71" s="53"/>
      <c r="K71" s="70"/>
      <c r="L71" s="56"/>
    </row>
  </sheetData>
  <autoFilter ref="A1:M1" xr:uid="{B5FBFB39-075C-4F6B-9827-2D18833EDED2}">
    <sortState xmlns:xlrd2="http://schemas.microsoft.com/office/spreadsheetml/2017/richdata2" ref="A2:M11">
      <sortCondition ref="C1"/>
    </sortState>
  </autoFilter>
  <conditionalFormatting sqref="A1">
    <cfRule type="duplicateValues" dxfId="35" priority="632"/>
  </conditionalFormatting>
  <conditionalFormatting sqref="A12">
    <cfRule type="duplicateValues" dxfId="34" priority="11"/>
  </conditionalFormatting>
  <conditionalFormatting sqref="A13">
    <cfRule type="duplicateValues" dxfId="33" priority="9"/>
  </conditionalFormatting>
  <conditionalFormatting sqref="A14:A21">
    <cfRule type="duplicateValues" dxfId="32" priority="262"/>
  </conditionalFormatting>
  <conditionalFormatting sqref="A22:A35">
    <cfRule type="duplicateValues" dxfId="31" priority="260"/>
  </conditionalFormatting>
  <conditionalFormatting sqref="A36">
    <cfRule type="duplicateValues" dxfId="30" priority="258"/>
  </conditionalFormatting>
  <conditionalFormatting sqref="A37:A39">
    <cfRule type="duplicateValues" dxfId="29" priority="256"/>
  </conditionalFormatting>
  <conditionalFormatting sqref="A40:A43">
    <cfRule type="duplicateValues" dxfId="28" priority="254"/>
  </conditionalFormatting>
  <conditionalFormatting sqref="A44:A47">
    <cfRule type="duplicateValues" dxfId="27" priority="252"/>
  </conditionalFormatting>
  <conditionalFormatting sqref="A48:A71">
    <cfRule type="duplicateValues" dxfId="26" priority="250"/>
  </conditionalFormatting>
  <conditionalFormatting sqref="A72:A1048576 A1">
    <cfRule type="duplicateValues" dxfId="25" priority="335"/>
  </conditionalFormatting>
  <conditionalFormatting sqref="K2:K9 K12:K71">
    <cfRule type="containsText" dxfId="24" priority="10" operator="containsText" text="Click HERE to apply">
      <formula>NOT(ISERROR(SEARCH("Click HERE to apply",K2)))</formula>
    </cfRule>
  </conditionalFormatting>
  <conditionalFormatting sqref="A2:A6">
    <cfRule type="duplicateValues" dxfId="23" priority="638"/>
  </conditionalFormatting>
  <conditionalFormatting sqref="A7:A9">
    <cfRule type="duplicateValues" dxfId="22" priority="640"/>
  </conditionalFormatting>
  <conditionalFormatting sqref="A10">
    <cfRule type="duplicateValues" dxfId="21" priority="3"/>
  </conditionalFormatting>
  <conditionalFormatting sqref="K10">
    <cfRule type="containsText" dxfId="20" priority="4" operator="containsText" text="Click HERE to apply">
      <formula>NOT(ISERROR(SEARCH("Click HERE to apply",K10)))</formula>
    </cfRule>
  </conditionalFormatting>
  <conditionalFormatting sqref="A11">
    <cfRule type="duplicateValues" dxfId="19" priority="1"/>
  </conditionalFormatting>
  <conditionalFormatting sqref="K11">
    <cfRule type="containsText" dxfId="18" priority="2" operator="containsText" text="Click HERE to apply">
      <formula>NOT(ISERROR(SEARCH("Click HERE to apply",K11)))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A2" sqref="A2:L4"/>
    </sheetView>
  </sheetViews>
  <sheetFormatPr defaultRowHeight="165.65" customHeight="1"/>
  <cols>
    <col min="1" max="1" width="11.1796875" customWidth="1"/>
    <col min="2" max="2" width="26" customWidth="1"/>
    <col min="3" max="3" width="19.81640625" customWidth="1"/>
    <col min="4" max="4" width="33" customWidth="1"/>
    <col min="5" max="5" width="132.54296875" customWidth="1"/>
    <col min="6" max="6" width="11.1796875" customWidth="1"/>
    <col min="7" max="7" width="14.1796875" customWidth="1"/>
    <col min="8" max="8" width="14.54296875" customWidth="1"/>
    <col min="9" max="9" width="9.1796875" style="67"/>
    <col min="10" max="10" width="10.1796875" style="68" customWidth="1"/>
    <col min="11" max="11" width="19" customWidth="1"/>
    <col min="12" max="12" width="22.54296875" style="59"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51</v>
      </c>
      <c r="J1" s="58" t="s">
        <v>52</v>
      </c>
      <c r="K1" s="5" t="s">
        <v>27</v>
      </c>
      <c r="L1" s="58" t="s">
        <v>54</v>
      </c>
      <c r="N1" s="31" t="s">
        <v>81</v>
      </c>
      <c r="O1" s="26"/>
      <c r="P1" s="32" t="s">
        <v>94</v>
      </c>
      <c r="R1" s="32" t="s">
        <v>90</v>
      </c>
    </row>
    <row r="2" spans="1:18" ht="131.15" customHeight="1">
      <c r="A2" s="1" t="s">
        <v>706</v>
      </c>
      <c r="B2" s="23" t="s">
        <v>0</v>
      </c>
      <c r="C2" s="23" t="s">
        <v>707</v>
      </c>
      <c r="D2" s="15" t="s">
        <v>433</v>
      </c>
      <c r="E2" s="24" t="s">
        <v>712</v>
      </c>
      <c r="F2" s="23" t="s">
        <v>26</v>
      </c>
      <c r="G2" s="23" t="s">
        <v>40</v>
      </c>
      <c r="H2" s="23" t="s">
        <v>35</v>
      </c>
      <c r="I2" s="3" t="s">
        <v>15</v>
      </c>
      <c r="J2" s="55" t="s">
        <v>3</v>
      </c>
      <c r="K2" s="73" t="str">
        <f>HYPERLINK("mailto:"&amp;VLOOKUP(L2,'CONCAT Codes'!$A$14:$G$26,5,FALSE)&amp;"?subject="&amp;_xlfn.CONCAT(C2," - APPLICANT for ",A2)&amp;"&amp;cc="&amp;'CONCAT Codes'!$A$32&amp;"&amp;body="&amp;D2&amp;"%0A%0APlease see my resume and bio for the above tour.","Click HERE to apply")</f>
        <v>Click HERE to apply</v>
      </c>
      <c r="L2" s="56" t="s">
        <v>59</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Operations Officer 26-6031 &lt;/span&gt;&lt;/strong&gt;&lt;/h3&gt;
   &lt;/td&gt;
   &lt;td&gt;
   &lt;h4 style="text-align: right;"&gt;&lt;span style="color:#ffffff;"&gt; Army or Air Force: O3:O4&lt;/span&gt;&lt;/h4&gt;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Fort Belvoir, VA&lt;br /&gt;
&lt;strong&gt;Agency:&lt;/strong&gt; Defense Logistics Agency&lt;strong&gt; Activity:&lt;/strong&gt; DLA - Small Business&lt;br /&gt;
&lt;strong&gt;Service:&lt;/strong&gt; Army or Air Force&lt;strong&gt; Desired Grade:&lt;/strong&gt; O3:O4&lt;br /&gt;
&lt;br /&gt;
&lt;strong&gt;Tour Description:&lt;/strong&gt; 26-6031, Length 1 Year: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v>
      </c>
      <c r="R2" s="25" t="str">
        <f>_xlfn.CONCAT('CONCAT Codes'!$A$10,VLOOKUP(L2,'CONCAT Codes'!$A$14:$G$26,5,FALSE),'CONCAT Codes'!$B$10,'Tours Added'!A2," ",C2," ",D2," ",'CONCAT Codes'!$C$10,VLOOKUP(L2,'CONCAT Codes'!$A$14:$G$253,7,FALSE),'CONCAT Codes'!$D$10,VLOOKUP(L2,'CONCAT Codes'!$A$14:$G$26,6,FALSE))</f>
        <v>&lt;br /&gt; &lt;br /&gt; &lt;strong&gt;To apply, contact: &lt;a href="mailto:lee.r.melvin.mil@mail.mil?subject=Tour 26-6031 DLA - Small Business Operations Officer &amp;amp;cc=dfas.indianapolis-in.zh.mbx.pfi@mail.mil&amp;amp;body=Please find my resume and bio attached for consideration."&gt;SFC Lee Melvin&lt;/a&gt;&lt;/strong&gt; - 317-626-3980</v>
      </c>
    </row>
    <row r="3" spans="1:18" ht="140.5" customHeight="1">
      <c r="A3" s="1" t="s">
        <v>708</v>
      </c>
      <c r="B3" s="23" t="s">
        <v>0</v>
      </c>
      <c r="C3" s="23" t="s">
        <v>278</v>
      </c>
      <c r="D3" s="15" t="s">
        <v>709</v>
      </c>
      <c r="E3" s="24" t="s">
        <v>713</v>
      </c>
      <c r="F3" s="23" t="s">
        <v>26</v>
      </c>
      <c r="G3" s="23" t="s">
        <v>41</v>
      </c>
      <c r="H3" s="23" t="s">
        <v>35</v>
      </c>
      <c r="I3" s="3" t="s">
        <v>15</v>
      </c>
      <c r="J3" s="55" t="s">
        <v>3</v>
      </c>
      <c r="K3" s="73" t="str">
        <f>HYPERLINK("mailto:"&amp;VLOOKUP(L3,'CONCAT Codes'!$A$14:$G$26,5,FALSE)&amp;"?subject="&amp;_xlfn.CONCAT(C3," - APPLICANT for ",A3)&amp;"&amp;cc="&amp;'CONCAT Codes'!$A$32&amp;"&amp;body="&amp;D3&amp;"%0A%0APlease see my resume and bio for the above tour.","Click HERE to apply")</f>
        <v>Click HERE to apply</v>
      </c>
      <c r="L3" s="56" t="s">
        <v>59</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Current Operations Intelligence Battle Captain 26-6183 &lt;/span&gt;&lt;/strong&gt;&lt;/h3&gt;
   &lt;/td&gt;
   &lt;td&gt;
   &lt;h4 style="text-align: right;"&gt;&lt;span style="color:#ffffff;"&gt; Army or Air Force: O4&lt;/span&gt;&lt;/h4&gt;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Fort Belvoir, VA&lt;br /&gt;
&lt;strong&gt;Agency:&lt;/strong&gt; Defense Logistics Agency&lt;strong&gt; Activity:&lt;/strong&gt; DLA - ASOC&lt;br /&gt;
&lt;strong&gt;Service:&lt;/strong&gt; Army or Air Force&lt;strong&gt; Desired Grade:&lt;/strong&gt; O4&lt;br /&gt;
&lt;br /&gt;
&lt;strong&gt;Tour Description:&lt;/strong&gt; 26-6183, Length 1 year
Seeking a motivated leader to perform as the Agency Synchronization Operations Center (ASOC) Current Operations (CUOPS) Intelligence Officer Battle Captain. Member shall be an O-4 who holds and is able to maintain an active clearance of SECRET or higher. Tour length is a minimum of 1 year, with a potential of follow-on extensions. Provide support to the Agency Synchronization Operation Center missions by analyzing and integrating related logistics intelligence to inform Defense Logistics Agency (DLA) leadership on logistics-related impacts to DLA global operations. Officer will coordinate with DLA Intelligence and Security (DI&amp;S) section to identify, prioritize, and direct the intelligence review and assessment of strategic planning documents for joint contingency operations, campaign plans, and joint military exercises. Responsible for conducting continuous operational support and staff officer actions in support of Agency mission. Deconflicts and synchronizes incoming requests for information (RFI) from the DLA enterprise. Officer is expected to liaise between multiple divisions and government/military organizations. Officer must be able to interpret Agency and DoD policy. Officer will plan, coordinate, analyze, and develop briefs and communications for mission requirements, regarding various logistics intelligence. Officer will be in charge of special projects and must be able to prioritize and strategize individually. Officer will lead efforts to identify inefficiencies and develop plans for improving program efficiencies. Desired Qualifications: Joint operational, large scale planning experience. Command and/or Staff Operations and supervisory experience desired. Experience with logistics intelligence is a plus.
Qualifications:  Candidate must hold an active SECRET clearance, and be eligible to obtain and maintain a TS/SCI. Member must be proficient in MS Office products. Ideal applicant will have experienced logistics background and/or military planning experience.  Service Branches considered: Army or Air Force.</v>
      </c>
      <c r="R3" s="25" t="str">
        <f>_xlfn.CONCAT('CONCAT Codes'!$A$10,VLOOKUP(L3,'CONCAT Codes'!$A$14:$G$26,5,FALSE),'CONCAT Codes'!$B$10,'Tours Added'!A3," ",C3," ",D3," ",'CONCAT Codes'!$C$10,VLOOKUP(L3,'CONCAT Codes'!$A$14:$G$253,7,FALSE),'CONCAT Codes'!$D$10,VLOOKUP(L3,'CONCAT Codes'!$A$14:$G$26,6,FALSE))</f>
        <v>&lt;br /&gt; &lt;br /&gt; &lt;strong&gt;To apply, contact: &lt;a href="mailto:lee.r.melvin.mil@mail.mil?subject=Tour 26-6183 DLA - ASOC Current Operations Intelligence Battle Captain &amp;amp;cc=dfas.indianapolis-in.zh.mbx.pfi@mail.mil&amp;amp;body=Please find my resume and bio attached for consideration."&gt;SFC Lee Melvin&lt;/a&gt;&lt;/strong&gt; - 317-626-3980</v>
      </c>
    </row>
    <row r="4" spans="1:18" ht="142.4" customHeight="1">
      <c r="A4" s="1" t="s">
        <v>710</v>
      </c>
      <c r="B4" s="23" t="s">
        <v>0</v>
      </c>
      <c r="C4" s="23" t="s">
        <v>559</v>
      </c>
      <c r="D4" s="15" t="s">
        <v>359</v>
      </c>
      <c r="E4" s="24" t="s">
        <v>711</v>
      </c>
      <c r="F4" s="23" t="s">
        <v>1</v>
      </c>
      <c r="G4" s="23" t="s">
        <v>447</v>
      </c>
      <c r="H4" s="23" t="s">
        <v>35</v>
      </c>
      <c r="I4" s="3" t="s">
        <v>15</v>
      </c>
      <c r="J4" s="55" t="s">
        <v>3</v>
      </c>
      <c r="K4" s="73" t="str">
        <f>HYPERLINK("mailto:"&amp;VLOOKUP(L4,'CONCAT Codes'!$A$14:$G$26,5,FALSE)&amp;"?subject="&amp;_xlfn.CONCAT(C4," - APPLICANT for ",A4)&amp;"&amp;cc="&amp;'CONCAT Codes'!$A$32&amp;"&amp;body="&amp;D4&amp;"%0A%0APlease see my resume and bio for the above tour.","Click HERE to apply")</f>
        <v>Click HERE to apply</v>
      </c>
      <c r="L4" s="56" t="s">
        <v>284</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Executive Assistant 26-6191 &lt;/span&gt;&lt;/strong&gt;&lt;/h3&gt;
   &lt;/td&gt;
   &lt;td&gt;
   &lt;h4 style="text-align: right;"&gt;&lt;span style="color:#ffffff;"&gt; Army: E6:E7:E8&lt;/span&gt;&lt;/h4&gt;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Fort Belvoir, VA&lt;br /&gt;
&lt;strong&gt;Agency:&lt;/strong&gt; Defense Logistics Agency&lt;strong&gt; Activity:&lt;/strong&gt; DLA Energy – HQ &lt;br /&gt;
&lt;strong&gt;Service:&lt;/strong&gt; Army&lt;strong&gt; Desired Grade:&lt;/strong&gt; E6:E7:E8&lt;br /&gt;
&lt;br /&gt;
&lt;strong&gt;Tour Description:&lt;/strong&gt; 26-6191, Length 1 Year: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Qualifications:  Secret Clearance required, Highly desires some executive secretary and protocol experience, however not required.</v>
      </c>
      <c r="R4" s="25" t="str">
        <f>_xlfn.CONCAT('CONCAT Codes'!$A$10,VLOOKUP(L4,'CONCAT Codes'!$A$14:$G$26,5,FALSE),'CONCAT Codes'!$B$10,'Tours Added'!A4," ",C4," ",D4," ",'CONCAT Codes'!$C$10,VLOOKUP(L4,'CONCAT Codes'!$A$14:$G$253,7,FALSE),'CONCAT Codes'!$D$10,VLOOKUP(L4,'CONCAT Codes'!$A$14:$G$26,6,FALSE))</f>
        <v>&lt;br /&gt; &lt;br /&gt; &lt;strong&gt;To apply, contact: &lt;a href="mailto:megan.h.spencer.mil@mail.mil?subject=Tour 26-6191 DLA Energy – HQ  Executive Assistant &amp;amp;cc=dfas.indianapolis-in.zh.mbx.pfi@mail.mil&amp;amp;body=Please find my resume and bio attached for consideration."&gt;TSgt Megan Spencer&lt;/a&gt;&lt;/strong&gt; - 317-435-2378</v>
      </c>
    </row>
    <row r="5" spans="1:18" ht="90.65" customHeight="1">
      <c r="A5" s="1"/>
      <c r="B5" s="23"/>
      <c r="C5" s="23"/>
      <c r="D5" s="15"/>
      <c r="E5" s="24"/>
      <c r="F5" s="23"/>
      <c r="G5" s="23"/>
      <c r="H5" s="23"/>
      <c r="I5" s="3"/>
      <c r="J5" s="55"/>
      <c r="K5" s="73"/>
      <c r="L5" s="56"/>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5" s="26" t="str">
        <f>CONCATENATE('CONCAT Codes'!$A$6,'CONCAT Codes'!$B$6,'Tours Added'!H5,", ",'Tours Added'!I5,'CONCAT Codes'!C$6,B5,'CONCAT Codes'!$D$6,C5,'CONCAT Codes'!$E$6,F5,'CONCAT Codes'!$F$6,G5,'CONCAT Codes'!$G$6,'Tours Added'!E5)</f>
        <v xml:space="preserve">&lt;strong&gt; Location:&lt;/strong&gt; , &lt;br /&gt;
&lt;strong&gt;Agency:&lt;/strong&gt; &lt;strong&gt; Activity:&lt;/strong&gt; &lt;br /&gt;
&lt;strong&gt;Service:&lt;/strong&gt; &lt;strong&gt; Desired Grade:&lt;/strong&gt; &lt;br /&gt;
&lt;br /&gt;
&lt;strong&gt;Tour Description:&lt;/strong&gt; </v>
      </c>
      <c r="R5" s="25" t="e">
        <f>_xlfn.CONCAT('CONCAT Codes'!$A$10,VLOOKUP(L5,'CONCAT Codes'!$A$14:$G$26,5,FALSE),'CONCAT Codes'!$B$10,'Tours Added'!A5," ",C5," ",D5," ",'CONCAT Codes'!$C$10,VLOOKUP(L5,'CONCAT Codes'!$A$14:$G$253,7,FALSE),'CONCAT Codes'!$D$10,VLOOKUP(L5,'CONCAT Codes'!$A$14:$G$26,6,FALSE))</f>
        <v>#N/A</v>
      </c>
    </row>
    <row r="6" spans="1:18" ht="165.65" customHeight="1">
      <c r="A6" s="1"/>
      <c r="B6" s="23"/>
      <c r="C6" s="23"/>
      <c r="D6" s="15"/>
      <c r="E6" s="24"/>
      <c r="F6" s="23"/>
      <c r="G6" s="23"/>
      <c r="H6" s="23"/>
      <c r="I6" s="3"/>
      <c r="J6" s="55"/>
      <c r="K6" s="73"/>
      <c r="L6" s="56"/>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65" customHeight="1">
      <c r="A7" s="1"/>
      <c r="B7" s="23"/>
      <c r="C7" s="23"/>
      <c r="D7" s="15"/>
      <c r="E7" s="24"/>
      <c r="F7" s="23"/>
      <c r="G7" s="23"/>
      <c r="H7" s="23"/>
      <c r="I7" s="3"/>
      <c r="J7" s="55"/>
      <c r="K7" s="73"/>
      <c r="L7" s="56"/>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15"/>
      <c r="E8" s="24"/>
      <c r="F8" s="23"/>
      <c r="G8" s="23"/>
      <c r="H8" s="23"/>
      <c r="I8" s="3"/>
      <c r="J8" s="55"/>
      <c r="K8" s="73"/>
      <c r="L8" s="56"/>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15"/>
      <c r="E9" s="24"/>
      <c r="F9" s="23"/>
      <c r="G9" s="23"/>
      <c r="H9" s="23"/>
      <c r="I9" s="3"/>
      <c r="J9" s="55"/>
      <c r="K9" s="73"/>
      <c r="L9" s="56"/>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15"/>
      <c r="E10" s="24"/>
      <c r="F10" s="23"/>
      <c r="G10" s="23"/>
      <c r="H10" s="23"/>
      <c r="I10" s="3"/>
      <c r="J10" s="55"/>
      <c r="K10" s="73"/>
      <c r="L10" s="56"/>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15"/>
      <c r="E11" s="24"/>
      <c r="F11" s="23"/>
      <c r="G11" s="23"/>
      <c r="H11" s="23"/>
      <c r="I11" s="3"/>
      <c r="J11" s="55"/>
      <c r="K11" s="73"/>
      <c r="L11" s="56"/>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15"/>
      <c r="E12" s="24"/>
      <c r="F12" s="23"/>
      <c r="G12" s="23"/>
      <c r="H12" s="23"/>
      <c r="I12" s="3"/>
      <c r="J12" s="55"/>
      <c r="K12" s="73"/>
      <c r="L12" s="56"/>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15"/>
      <c r="E13" s="24"/>
      <c r="F13" s="23"/>
      <c r="G13" s="23"/>
      <c r="H13" s="23"/>
      <c r="I13" s="3"/>
      <c r="J13" s="55"/>
      <c r="K13" s="73"/>
      <c r="L13" s="56"/>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15"/>
      <c r="E14" s="24"/>
      <c r="F14" s="23"/>
      <c r="G14" s="23"/>
      <c r="H14" s="23"/>
      <c r="I14" s="3"/>
      <c r="J14" s="55"/>
      <c r="K14" s="73"/>
      <c r="L14" s="56"/>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15"/>
      <c r="E15" s="24"/>
      <c r="F15" s="23"/>
      <c r="G15" s="23"/>
      <c r="H15" s="23"/>
      <c r="I15" s="3"/>
      <c r="J15" s="55"/>
      <c r="K15" s="73"/>
      <c r="L15" s="56"/>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15"/>
      <c r="E16" s="24"/>
      <c r="F16" s="23"/>
      <c r="G16" s="23"/>
      <c r="H16" s="23"/>
      <c r="I16" s="3"/>
      <c r="J16" s="55"/>
      <c r="K16" s="73"/>
      <c r="L16" s="56"/>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15"/>
      <c r="E17" s="24"/>
      <c r="F17" s="23"/>
      <c r="G17" s="23"/>
      <c r="H17" s="23"/>
      <c r="I17" s="3"/>
      <c r="J17" s="55"/>
      <c r="K17" s="73"/>
      <c r="L17" s="56"/>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15"/>
      <c r="E18" s="24"/>
      <c r="F18" s="23"/>
      <c r="G18" s="23"/>
      <c r="H18" s="23"/>
      <c r="I18" s="3"/>
      <c r="J18" s="55"/>
      <c r="K18" s="73"/>
      <c r="L18" s="56"/>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15"/>
      <c r="E19" s="24"/>
      <c r="F19" s="23"/>
      <c r="G19" s="23"/>
      <c r="H19" s="23"/>
      <c r="I19" s="3"/>
      <c r="J19" s="53"/>
      <c r="L19" s="56"/>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15"/>
      <c r="E20" s="24"/>
      <c r="F20" s="23"/>
      <c r="G20" s="23"/>
      <c r="H20" s="23"/>
      <c r="I20" s="3"/>
      <c r="J20" s="53"/>
      <c r="L20" s="56"/>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15"/>
      <c r="E21" s="24"/>
      <c r="F21" s="23"/>
      <c r="G21" s="23"/>
      <c r="H21" s="23"/>
      <c r="I21" s="3"/>
      <c r="J21" s="61"/>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15"/>
      <c r="E22" s="24"/>
      <c r="F22" s="23"/>
      <c r="G22" s="23"/>
      <c r="H22" s="23"/>
      <c r="I22" s="3"/>
      <c r="J22" s="61"/>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15"/>
      <c r="E23" s="24"/>
      <c r="F23" s="23"/>
      <c r="G23" s="23"/>
      <c r="H23" s="23"/>
      <c r="I23" s="3"/>
      <c r="J23" s="61"/>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15"/>
      <c r="E24" s="24"/>
      <c r="F24" s="23"/>
      <c r="G24" s="23"/>
      <c r="H24" s="23"/>
      <c r="I24" s="3"/>
      <c r="J24" s="61"/>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15"/>
      <c r="E25" s="24"/>
      <c r="F25" s="23"/>
      <c r="G25" s="23"/>
      <c r="H25" s="23"/>
      <c r="I25" s="3"/>
      <c r="J25" s="61"/>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7" priority="188"/>
  </conditionalFormatting>
  <conditionalFormatting sqref="A5:A8">
    <cfRule type="duplicateValues" dxfId="15" priority="11"/>
  </conditionalFormatting>
  <conditionalFormatting sqref="A9:A17">
    <cfRule type="duplicateValues" dxfId="14" priority="17"/>
    <cfRule type="duplicateValues" dxfId="13" priority="18"/>
  </conditionalFormatting>
  <conditionalFormatting sqref="A18">
    <cfRule type="duplicateValues" dxfId="12" priority="28"/>
    <cfRule type="duplicateValues" dxfId="11" priority="29"/>
  </conditionalFormatting>
  <conditionalFormatting sqref="A19:A20">
    <cfRule type="duplicateValues" dxfId="10" priority="95"/>
  </conditionalFormatting>
  <conditionalFormatting sqref="A21:A25">
    <cfRule type="duplicateValues" dxfId="9" priority="94"/>
  </conditionalFormatting>
  <conditionalFormatting sqref="A26:A1048576 A1">
    <cfRule type="duplicateValues" dxfId="8" priority="234"/>
  </conditionalFormatting>
  <conditionalFormatting sqref="K5:K18">
    <cfRule type="containsText" dxfId="7" priority="4" operator="containsText" text="Click HERE to apply">
      <formula>NOT(ISERROR(SEARCH("Click HERE to apply",K5)))</formula>
    </cfRule>
  </conditionalFormatting>
  <conditionalFormatting sqref="A2:A4">
    <cfRule type="duplicateValues" dxfId="1" priority="1"/>
  </conditionalFormatting>
  <conditionalFormatting sqref="K2:K4">
    <cfRule type="containsText" dxfId="0"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113" t="s">
        <v>80</v>
      </c>
      <c r="B1" s="113"/>
      <c r="C1" s="113"/>
    </row>
    <row r="2" spans="1:12" s="34" customFormat="1" ht="145">
      <c r="A2" s="33" t="s">
        <v>79</v>
      </c>
      <c r="B2" s="33" t="s">
        <v>78</v>
      </c>
      <c r="C2" s="33" t="s">
        <v>77</v>
      </c>
    </row>
    <row r="5" spans="1:12" s="29" customFormat="1">
      <c r="A5" s="28" t="s">
        <v>82</v>
      </c>
    </row>
    <row r="6" spans="1:12" s="39" customFormat="1" ht="70">
      <c r="A6" s="35"/>
      <c r="B6" s="35" t="s">
        <v>152</v>
      </c>
      <c r="C6" s="36" t="s">
        <v>84</v>
      </c>
      <c r="D6" s="35" t="s">
        <v>83</v>
      </c>
      <c r="E6" s="36" t="s">
        <v>85</v>
      </c>
      <c r="F6" s="35" t="s">
        <v>86</v>
      </c>
      <c r="G6" s="36" t="s">
        <v>87</v>
      </c>
      <c r="H6" s="36" t="s">
        <v>88</v>
      </c>
      <c r="I6" s="36" t="s">
        <v>89</v>
      </c>
      <c r="J6" s="35" t="s">
        <v>91</v>
      </c>
      <c r="K6" s="37" t="s">
        <v>92</v>
      </c>
      <c r="L6" s="38" t="s">
        <v>93</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140</v>
      </c>
    </row>
    <row r="10" spans="1:12" ht="101.5">
      <c r="A10" t="s">
        <v>158</v>
      </c>
      <c r="B10" t="s">
        <v>91</v>
      </c>
      <c r="C10" s="40" t="s">
        <v>92</v>
      </c>
      <c r="D10" t="s">
        <v>93</v>
      </c>
    </row>
    <row r="12" spans="1:12" s="29" customFormat="1">
      <c r="A12" s="28" t="s">
        <v>90</v>
      </c>
    </row>
    <row r="13" spans="1:12" s="42" customFormat="1">
      <c r="A13" s="43" t="s">
        <v>143</v>
      </c>
      <c r="B13" s="41" t="s">
        <v>102</v>
      </c>
      <c r="C13" s="41" t="s">
        <v>103</v>
      </c>
      <c r="D13" s="41" t="s">
        <v>104</v>
      </c>
      <c r="E13" s="41" t="s">
        <v>138</v>
      </c>
      <c r="F13" s="41" t="s">
        <v>139</v>
      </c>
      <c r="G13" s="43" t="s">
        <v>151</v>
      </c>
    </row>
    <row r="14" spans="1:12">
      <c r="A14" t="s">
        <v>57</v>
      </c>
      <c r="B14" t="s">
        <v>105</v>
      </c>
      <c r="C14" t="s">
        <v>106</v>
      </c>
      <c r="D14" t="s">
        <v>107</v>
      </c>
      <c r="E14" t="s">
        <v>108</v>
      </c>
      <c r="F14" t="s">
        <v>97</v>
      </c>
      <c r="G14" s="40" t="s">
        <v>145</v>
      </c>
      <c r="H14" s="42"/>
    </row>
    <row r="15" spans="1:12">
      <c r="A15" t="s">
        <v>76</v>
      </c>
      <c r="B15" t="s">
        <v>109</v>
      </c>
      <c r="C15" t="s">
        <v>110</v>
      </c>
      <c r="D15" t="s">
        <v>111</v>
      </c>
      <c r="E15" t="s">
        <v>112</v>
      </c>
      <c r="F15" t="s">
        <v>95</v>
      </c>
      <c r="G15" s="40" t="s">
        <v>146</v>
      </c>
    </row>
    <row r="16" spans="1:12">
      <c r="A16" t="s">
        <v>56</v>
      </c>
      <c r="B16" t="s">
        <v>113</v>
      </c>
      <c r="C16" t="s">
        <v>114</v>
      </c>
      <c r="D16" t="s">
        <v>115</v>
      </c>
      <c r="E16" t="s">
        <v>116</v>
      </c>
      <c r="F16" t="s">
        <v>100</v>
      </c>
      <c r="G16" s="40" t="s">
        <v>147</v>
      </c>
    </row>
    <row r="17" spans="1:7">
      <c r="A17" t="s">
        <v>60</v>
      </c>
      <c r="B17" t="s">
        <v>117</v>
      </c>
      <c r="C17" t="s">
        <v>118</v>
      </c>
      <c r="D17" t="s">
        <v>119</v>
      </c>
      <c r="E17" t="s">
        <v>408</v>
      </c>
      <c r="F17" t="s">
        <v>99</v>
      </c>
      <c r="G17" t="s">
        <v>141</v>
      </c>
    </row>
    <row r="18" spans="1:7">
      <c r="A18" t="s">
        <v>59</v>
      </c>
      <c r="B18" t="s">
        <v>117</v>
      </c>
      <c r="C18" t="s">
        <v>120</v>
      </c>
      <c r="D18" t="s">
        <v>121</v>
      </c>
      <c r="E18" t="s">
        <v>122</v>
      </c>
      <c r="F18" t="s">
        <v>96</v>
      </c>
      <c r="G18" s="40" t="s">
        <v>148</v>
      </c>
    </row>
    <row r="19" spans="1:7">
      <c r="A19" t="s">
        <v>144</v>
      </c>
      <c r="B19" t="s">
        <v>123</v>
      </c>
      <c r="C19" t="s">
        <v>124</v>
      </c>
      <c r="D19" t="s">
        <v>125</v>
      </c>
      <c r="E19" t="s">
        <v>126</v>
      </c>
      <c r="F19" t="s">
        <v>127</v>
      </c>
      <c r="G19" s="40" t="s">
        <v>149</v>
      </c>
    </row>
    <row r="20" spans="1:7">
      <c r="A20" t="s">
        <v>75</v>
      </c>
      <c r="B20" t="s">
        <v>113</v>
      </c>
      <c r="C20" t="s">
        <v>128</v>
      </c>
      <c r="D20" t="s">
        <v>129</v>
      </c>
      <c r="E20" t="s">
        <v>130</v>
      </c>
      <c r="F20" t="s">
        <v>101</v>
      </c>
      <c r="G20" t="s">
        <v>142</v>
      </c>
    </row>
    <row r="21" spans="1:7">
      <c r="A21" t="s">
        <v>58</v>
      </c>
      <c r="B21" t="s">
        <v>117</v>
      </c>
      <c r="C21" t="s">
        <v>131</v>
      </c>
      <c r="D21" t="s">
        <v>132</v>
      </c>
      <c r="E21" t="s">
        <v>133</v>
      </c>
      <c r="F21" t="s">
        <v>98</v>
      </c>
      <c r="G21" s="40" t="s">
        <v>150</v>
      </c>
    </row>
    <row r="22" spans="1:7">
      <c r="A22" t="s">
        <v>55</v>
      </c>
      <c r="B22" t="s">
        <v>109</v>
      </c>
      <c r="C22" t="s">
        <v>134</v>
      </c>
      <c r="D22" t="s">
        <v>135</v>
      </c>
      <c r="E22" t="s">
        <v>136</v>
      </c>
      <c r="F22" t="s">
        <v>137</v>
      </c>
      <c r="G22" s="40" t="s">
        <v>244</v>
      </c>
    </row>
    <row r="23" spans="1:7">
      <c r="A23" t="s">
        <v>181</v>
      </c>
      <c r="B23" t="s">
        <v>182</v>
      </c>
      <c r="C23" t="s">
        <v>183</v>
      </c>
      <c r="D23" t="s">
        <v>184</v>
      </c>
      <c r="E23" t="s">
        <v>185</v>
      </c>
      <c r="F23" t="s">
        <v>187</v>
      </c>
      <c r="G23" s="40" t="s">
        <v>186</v>
      </c>
    </row>
    <row r="24" spans="1:7">
      <c r="A24" t="s">
        <v>283</v>
      </c>
      <c r="B24" t="s">
        <v>117</v>
      </c>
      <c r="C24" t="s">
        <v>292</v>
      </c>
      <c r="D24" t="s">
        <v>293</v>
      </c>
      <c r="E24" t="s">
        <v>294</v>
      </c>
      <c r="F24" t="s">
        <v>416</v>
      </c>
      <c r="G24" s="40" t="s">
        <v>295</v>
      </c>
    </row>
    <row r="25" spans="1:7">
      <c r="A25" s="74" t="s">
        <v>284</v>
      </c>
      <c r="B25" t="s">
        <v>296</v>
      </c>
      <c r="C25" t="s">
        <v>297</v>
      </c>
      <c r="D25" t="s">
        <v>298</v>
      </c>
      <c r="E25" t="s">
        <v>299</v>
      </c>
      <c r="F25" t="s">
        <v>300</v>
      </c>
      <c r="G25" s="40" t="s">
        <v>301</v>
      </c>
    </row>
    <row r="26" spans="1:7">
      <c r="A26" t="s">
        <v>372</v>
      </c>
      <c r="B26" t="s">
        <v>339</v>
      </c>
      <c r="C26" t="s">
        <v>340</v>
      </c>
      <c r="D26" t="s">
        <v>341</v>
      </c>
      <c r="E26" t="s">
        <v>343</v>
      </c>
      <c r="F26" t="s">
        <v>376</v>
      </c>
      <c r="G26" s="40" t="s">
        <v>342</v>
      </c>
    </row>
    <row r="32" spans="1:7">
      <c r="A32" t="s">
        <v>302</v>
      </c>
    </row>
    <row r="34" spans="1:1">
      <c r="A34" t="s">
        <v>313</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topLeftCell="B1" zoomScale="70" zoomScaleNormal="70" workbookViewId="0">
      <selection activeCell="B2" sqref="B2:M2"/>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60" bestFit="1" customWidth="1"/>
  </cols>
  <sheetData>
    <row r="1" spans="1:13" ht="29.5" customHeight="1">
      <c r="A1" s="17" t="s">
        <v>22</v>
      </c>
      <c r="B1" s="21" t="s">
        <v>23</v>
      </c>
      <c r="C1" s="21" t="s">
        <v>24</v>
      </c>
      <c r="D1" s="18" t="s">
        <v>25</v>
      </c>
      <c r="E1" s="17" t="s">
        <v>21</v>
      </c>
      <c r="F1" s="21" t="s">
        <v>18</v>
      </c>
      <c r="G1" s="21" t="s">
        <v>19</v>
      </c>
      <c r="H1" s="21" t="s">
        <v>20</v>
      </c>
      <c r="I1" s="17" t="s">
        <v>51</v>
      </c>
      <c r="J1" s="52" t="s">
        <v>52</v>
      </c>
      <c r="K1" s="19" t="s">
        <v>27</v>
      </c>
      <c r="L1" s="54" t="s">
        <v>54</v>
      </c>
      <c r="M1" s="17" t="s">
        <v>192</v>
      </c>
    </row>
    <row r="2" spans="1:13">
      <c r="A2" s="1" t="s">
        <v>596</v>
      </c>
      <c r="B2" s="23"/>
      <c r="C2" s="23"/>
      <c r="D2" s="15"/>
      <c r="E2" s="24"/>
      <c r="F2" s="23"/>
      <c r="G2" s="23"/>
      <c r="H2" s="23"/>
      <c r="I2" s="3"/>
      <c r="J2" s="55"/>
      <c r="K2" s="73"/>
      <c r="L2" s="56"/>
      <c r="M2" s="86"/>
    </row>
    <row r="3" spans="1:13">
      <c r="A3" s="80"/>
      <c r="B3" s="81"/>
      <c r="C3" s="81"/>
      <c r="D3" s="82"/>
      <c r="E3" s="83"/>
      <c r="F3" s="81"/>
      <c r="G3" s="81"/>
      <c r="H3" s="81"/>
      <c r="I3" s="84"/>
      <c r="J3" s="85"/>
      <c r="K3" s="73"/>
      <c r="L3" s="56"/>
      <c r="M3" s="86"/>
    </row>
    <row r="4" spans="1:13">
      <c r="A4" s="1"/>
      <c r="B4" s="23"/>
      <c r="C4" s="23"/>
      <c r="D4" s="15"/>
      <c r="E4" s="24"/>
      <c r="F4" s="23"/>
      <c r="G4" s="23"/>
      <c r="H4" s="23"/>
      <c r="I4" s="3"/>
      <c r="J4" s="53"/>
      <c r="K4" s="73"/>
      <c r="L4" s="56"/>
      <c r="M4" s="86"/>
    </row>
    <row r="5" spans="1:13">
      <c r="A5" s="1"/>
      <c r="B5" s="23"/>
      <c r="C5" s="23"/>
      <c r="D5" s="15"/>
      <c r="E5" s="24"/>
      <c r="F5" s="23"/>
      <c r="G5" s="23"/>
      <c r="H5" s="23"/>
      <c r="I5" s="3"/>
      <c r="J5" s="53"/>
      <c r="K5" s="73"/>
      <c r="L5" s="56"/>
      <c r="M5" s="86"/>
    </row>
    <row r="6" spans="1:13">
      <c r="A6" s="1"/>
      <c r="B6" s="23"/>
      <c r="C6" s="23"/>
      <c r="D6" s="15"/>
      <c r="E6" s="24"/>
      <c r="F6" s="23"/>
      <c r="G6" s="23"/>
      <c r="H6" s="23"/>
      <c r="I6" s="3"/>
      <c r="J6" s="53"/>
      <c r="K6" s="73"/>
      <c r="L6" s="56"/>
      <c r="M6" s="86"/>
    </row>
    <row r="7" spans="1:13">
      <c r="A7" s="1"/>
      <c r="B7" s="23"/>
      <c r="C7" s="23"/>
      <c r="D7" s="15"/>
      <c r="E7" s="24"/>
      <c r="F7" s="23"/>
      <c r="G7" s="23"/>
      <c r="H7" s="23"/>
      <c r="I7" s="3"/>
      <c r="J7" s="53"/>
      <c r="K7" s="73"/>
      <c r="L7" s="56"/>
      <c r="M7" s="86"/>
    </row>
    <row r="8" spans="1:13">
      <c r="A8" s="1"/>
      <c r="B8" s="23"/>
      <c r="C8" s="23"/>
      <c r="D8" s="15"/>
      <c r="E8" s="24"/>
      <c r="F8" s="23"/>
      <c r="G8" s="23"/>
      <c r="H8" s="23"/>
      <c r="I8" s="3"/>
      <c r="J8" s="53"/>
      <c r="K8" s="73"/>
      <c r="L8" s="56"/>
      <c r="M8" s="86"/>
    </row>
    <row r="9" spans="1:13">
      <c r="A9" s="86"/>
      <c r="B9" s="24"/>
      <c r="C9" s="24"/>
      <c r="D9" s="86"/>
      <c r="E9" s="24"/>
      <c r="F9" s="24"/>
      <c r="G9" s="24"/>
      <c r="H9" s="24"/>
      <c r="I9" s="3"/>
      <c r="J9" s="61"/>
      <c r="K9" s="73"/>
      <c r="L9" s="56"/>
      <c r="M9" s="86"/>
    </row>
    <row r="10" spans="1:13" s="90" customFormat="1">
      <c r="A10" s="23"/>
      <c r="B10" s="23"/>
      <c r="C10" s="23"/>
      <c r="D10" s="23"/>
      <c r="E10" s="23"/>
      <c r="F10" s="23"/>
      <c r="G10" s="23"/>
      <c r="H10" s="23"/>
      <c r="I10" s="23"/>
      <c r="J10" s="23"/>
      <c r="K10" s="73"/>
      <c r="L10" s="23"/>
      <c r="M10" s="86"/>
    </row>
    <row r="11" spans="1:13" s="90" customFormat="1">
      <c r="A11" s="23"/>
      <c r="B11" s="23"/>
      <c r="C11" s="23"/>
      <c r="D11" s="23"/>
      <c r="E11" s="23"/>
      <c r="F11" s="23"/>
      <c r="G11" s="23"/>
      <c r="H11" s="23"/>
      <c r="I11" s="23"/>
      <c r="J11" s="23"/>
      <c r="K11" s="73"/>
      <c r="L11" s="23"/>
      <c r="M11" s="86"/>
    </row>
    <row r="12" spans="1:13" s="90" customFormat="1">
      <c r="A12" s="23"/>
      <c r="B12" s="23"/>
      <c r="C12" s="23"/>
      <c r="D12" s="23"/>
      <c r="E12" s="23"/>
      <c r="F12" s="23"/>
      <c r="G12" s="23"/>
      <c r="H12" s="23"/>
      <c r="I12" s="23"/>
      <c r="J12" s="23"/>
      <c r="K12" s="73"/>
      <c r="L12" s="23"/>
      <c r="M12" s="86"/>
    </row>
    <row r="13" spans="1:13" s="90" customFormat="1">
      <c r="A13" s="23"/>
      <c r="B13" s="23"/>
      <c r="C13" s="23"/>
      <c r="D13" s="23"/>
      <c r="E13" s="23"/>
      <c r="F13" s="23"/>
      <c r="G13" s="23"/>
      <c r="H13" s="23"/>
      <c r="I13" s="23"/>
      <c r="J13" s="23"/>
      <c r="K13" s="73"/>
      <c r="L13" s="23"/>
      <c r="M13" s="86"/>
    </row>
  </sheetData>
  <autoFilter ref="A1:M1" xr:uid="{D60CF029-A45F-4B09-BEA1-AAAF1A79F49F}">
    <sortState xmlns:xlrd2="http://schemas.microsoft.com/office/spreadsheetml/2017/richdata2" ref="A2:M35">
      <sortCondition ref="C1"/>
    </sortState>
  </autoFilter>
  <conditionalFormatting sqref="A1">
    <cfRule type="duplicateValues" dxfId="6" priority="54"/>
  </conditionalFormatting>
  <conditionalFormatting sqref="A2">
    <cfRule type="duplicateValues" dxfId="5" priority="1"/>
  </conditionalFormatting>
  <conditionalFormatting sqref="A3:A9">
    <cfRule type="duplicateValues" dxfId="4" priority="20"/>
  </conditionalFormatting>
  <conditionalFormatting sqref="A3:A1048576 A1">
    <cfRule type="duplicateValues" dxfId="3" priority="7"/>
  </conditionalFormatting>
  <conditionalFormatting sqref="K2:K13">
    <cfRule type="containsText" dxfId="2" priority="2"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5Mar2026</vt:lpstr>
      <vt:lpstr>Tours Closed</vt:lpstr>
      <vt:lpstr>Tours Added</vt:lpstr>
      <vt:lpstr>CONCAT Codes</vt:lpstr>
      <vt:lpstr>Tours to be Updated</vt:lpstr>
      <vt:lpstr>'ADOS Tours Updated 5Mar2026'!Print_Area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Sanders, Robert A (Rob) CIV DFAS ZHP (USA)</cp:lastModifiedBy>
  <cp:lastPrinted>2022-06-25T19:10:57Z</cp:lastPrinted>
  <dcterms:created xsi:type="dcterms:W3CDTF">2020-11-03T13:32:22Z</dcterms:created>
  <dcterms:modified xsi:type="dcterms:W3CDTF">2026-03-05T12:53:37Z</dcterms:modified>
</cp:coreProperties>
</file>