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anthony.l.hardman.ci\Downloads\"/>
    </mc:Choice>
  </mc:AlternateContent>
  <xr:revisionPtr revIDLastSave="0" documentId="8_{98CD6C4F-680E-4BB4-A9A9-36EDE6778A1B}" xr6:coauthVersionLast="47" xr6:coauthVersionMax="47" xr10:uidLastSave="{00000000-0000-0000-0000-000000000000}"/>
  <bookViews>
    <workbookView xWindow="14475" yWindow="2430" windowWidth="20790" windowHeight="16725" tabRatio="707" activeTab="3" xr2:uid="{00000000-000D-0000-FFFF-FFFF00000000}"/>
  </bookViews>
  <sheets>
    <sheet name="Instructions" sheetId="4" r:id="rId1"/>
    <sheet name="ADOS Tours Updated 12Feb2026"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12Feb2026'!$A$1:$L$105</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12Feb2026'!$A$1:$L$1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3" l="1"/>
  <c r="K7" i="3"/>
  <c r="K6" i="3"/>
  <c r="K5" i="3"/>
  <c r="K4" i="3"/>
  <c r="K3" i="3"/>
  <c r="K2" i="3"/>
  <c r="K54" i="1"/>
  <c r="K24" i="1"/>
  <c r="K23" i="1"/>
  <c r="K22" i="1"/>
  <c r="K83" i="1"/>
  <c r="K119" i="1"/>
  <c r="K107" i="1"/>
  <c r="K7" i="2"/>
  <c r="K6" i="2"/>
  <c r="K5" i="2"/>
  <c r="K4" i="2"/>
  <c r="K3" i="2"/>
  <c r="K2" i="2"/>
  <c r="K106" i="1"/>
  <c r="K66" i="1"/>
  <c r="K21" i="1"/>
  <c r="K20" i="1"/>
  <c r="K19" i="1"/>
  <c r="K18" i="1"/>
  <c r="K17" i="1"/>
  <c r="K16" i="1"/>
  <c r="K15" i="1"/>
  <c r="K62" i="1"/>
  <c r="K82" i="1"/>
  <c r="K81" i="1"/>
  <c r="K80" i="1"/>
  <c r="K94" i="1"/>
  <c r="K93" i="1"/>
  <c r="K53" i="1"/>
  <c r="K14" i="1"/>
  <c r="K118" i="1"/>
  <c r="K2" i="1"/>
  <c r="K139" i="1"/>
  <c r="K105" i="1"/>
  <c r="K56" i="1"/>
  <c r="K117" i="1"/>
  <c r="K61" i="1"/>
  <c r="K60" i="1"/>
  <c r="K59" i="1"/>
  <c r="K58" i="1"/>
  <c r="K57" i="1"/>
  <c r="K3" i="1"/>
  <c r="K116" i="1"/>
  <c r="K13" i="1"/>
  <c r="K12" i="1"/>
  <c r="K67" i="1"/>
  <c r="K138" i="1"/>
  <c r="K11" i="1" l="1"/>
  <c r="K137" i="1"/>
  <c r="K136" i="1"/>
  <c r="K41" i="1"/>
  <c r="K135" i="1"/>
  <c r="K134" i="1"/>
  <c r="K133" i="1"/>
  <c r="K132" i="1"/>
  <c r="K131" i="1"/>
  <c r="K130" i="1"/>
  <c r="K129" i="1"/>
  <c r="K128" i="1"/>
  <c r="K127" i="1"/>
  <c r="K126" i="1"/>
  <c r="K104" i="1"/>
  <c r="K52" i="1"/>
  <c r="K111" i="1"/>
  <c r="K110" i="1"/>
  <c r="K51" i="1"/>
  <c r="K50" i="1"/>
  <c r="K49" i="1"/>
  <c r="K48" i="1"/>
  <c r="K47" i="1"/>
  <c r="K46" i="1"/>
  <c r="K45" i="1"/>
  <c r="K44" i="1"/>
  <c r="K109" i="1"/>
  <c r="K10" i="1"/>
  <c r="K79" i="1"/>
  <c r="K33" i="1"/>
  <c r="K32" i="1"/>
  <c r="K92" i="1"/>
  <c r="K115" i="1"/>
  <c r="K76" i="1"/>
  <c r="K70" i="1"/>
  <c r="K78" i="1"/>
  <c r="K43" i="1"/>
  <c r="K71" i="1"/>
  <c r="K69" i="1"/>
  <c r="K31" i="1"/>
  <c r="K95" i="1"/>
  <c r="K103" i="1"/>
  <c r="K102" i="1"/>
  <c r="K101" i="1"/>
  <c r="K91" i="1"/>
  <c r="K73" i="1"/>
  <c r="K72" i="1"/>
  <c r="K75" i="1"/>
  <c r="K85" i="1"/>
  <c r="K9" i="1"/>
  <c r="K121" i="1"/>
  <c r="K65" i="1"/>
  <c r="K42" i="1"/>
  <c r="K100" i="1"/>
  <c r="K39" i="1"/>
  <c r="K125" i="1"/>
  <c r="K4" i="1"/>
  <c r="K5" i="1"/>
  <c r="K6" i="1"/>
  <c r="K8" i="1"/>
  <c r="K7" i="1"/>
  <c r="K25" i="1"/>
  <c r="K26" i="1"/>
  <c r="K34" i="1"/>
  <c r="K35" i="1"/>
  <c r="K36" i="1"/>
  <c r="K37" i="1"/>
  <c r="K38" i="1"/>
  <c r="K40" i="1"/>
  <c r="K63" i="1"/>
  <c r="K64" i="1"/>
  <c r="K68" i="1"/>
  <c r="K74" i="1"/>
  <c r="K77" i="1"/>
  <c r="K86" i="1"/>
  <c r="K87" i="1"/>
  <c r="K84" i="1"/>
  <c r="K88" i="1"/>
  <c r="K96" i="1"/>
  <c r="K97" i="1"/>
  <c r="K98" i="1"/>
  <c r="K99" i="1"/>
  <c r="K108" i="1"/>
  <c r="K113" i="1"/>
  <c r="K114" i="1"/>
  <c r="K112" i="1"/>
  <c r="K120" i="1"/>
  <c r="K122" i="1"/>
  <c r="K123" i="1"/>
  <c r="K124" i="1"/>
  <c r="K89" i="1"/>
  <c r="K90" i="1"/>
  <c r="K27" i="1"/>
  <c r="K55" i="1"/>
  <c r="K28" i="1"/>
  <c r="K29" i="1"/>
  <c r="K30" i="1"/>
  <c r="R2" i="3"/>
  <c r="R3" i="3"/>
  <c r="R4" i="3"/>
  <c r="R5" i="3"/>
  <c r="R6" i="3"/>
  <c r="R7" i="3"/>
  <c r="R8" i="3"/>
  <c r="R9" i="3"/>
  <c r="R10" i="3"/>
  <c r="R11" i="3"/>
  <c r="R12" i="3"/>
  <c r="R13" i="3"/>
  <c r="R14" i="3"/>
  <c r="R15" i="3"/>
  <c r="R16" i="3"/>
  <c r="R17" i="3"/>
  <c r="R18" i="3"/>
  <c r="R19" i="3"/>
  <c r="R20" i="3"/>
  <c r="R21" i="3"/>
  <c r="R22" i="3"/>
  <c r="R23" i="3"/>
  <c r="R24" i="3"/>
  <c r="R25" i="3"/>
  <c r="N2" i="3"/>
  <c r="N3" i="3"/>
  <c r="N4" i="3"/>
  <c r="P25" i="3" l="1"/>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<sst xmlns="http://schemas.openxmlformats.org/spreadsheetml/2006/main" count="1828" uniqueCount="775">
  <si>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</si>
  <si>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</si>
  <si>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</si>
  <si>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</si>
  <si>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</si>
  <si>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</si>
  <si>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</si>
  <si>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</si>
  <si>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</si>
  <si>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</si>
  <si>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</si>
  <si>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</si>
  <si>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</si>
  <si>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</si>
  <si>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</si>
  <si>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</si>
  <si>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</si>
  <si>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</si>
  <si>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</si>
  <si>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</si>
  <si>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</si>
  <si>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</si>
  <si>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</si>
  <si>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</si>
  <si>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</si>
  <si>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</si>
  <si>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</si>
  <si>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</si>
  <si>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</si>
  <si>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</si>
  <si>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</si>
  <si>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</si>
  <si>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</si>
  <si>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</si>
  <si>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</si>
  <si>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</si>
  <si>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</si>
  <si>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</si>
  <si>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</si>
  <si>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USASAC-OPM-SANG</t>
  </si>
  <si>
    <t>O3:O4</t>
  </si>
  <si>
    <t>O4</t>
  </si>
  <si>
    <t>Defense Counterintelligence &amp; Security Agency</t>
  </si>
  <si>
    <t>DISA - DD</t>
  </si>
  <si>
    <t>Fort Meade</t>
  </si>
  <si>
    <t>Hill AFB</t>
  </si>
  <si>
    <t>UT</t>
  </si>
  <si>
    <t>WA</t>
  </si>
  <si>
    <t>CECOM-Tobyhanna Army Depot</t>
  </si>
  <si>
    <t>Tobyhanna</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</si>
  <si>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</si>
  <si>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</si>
  <si>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</si>
  <si>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</si>
  <si>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</si>
  <si>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</si>
  <si>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</si>
  <si>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</si>
  <si>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</si>
  <si>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</si>
  <si>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</si>
  <si>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</si>
  <si>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</si>
  <si>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</si>
  <si>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</si>
  <si>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</si>
  <si>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</si>
  <si>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</si>
  <si>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</si>
  <si>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</si>
  <si>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</si>
  <si>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</si>
  <si>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</si>
  <si>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</si>
  <si>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</si>
  <si>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</si>
  <si>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</si>
  <si>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</si>
  <si>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</si>
  <si>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</si>
  <si>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</si>
  <si>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</si>
  <si>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</si>
  <si>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</si>
  <si>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</si>
  <si>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</si>
  <si>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</si>
  <si>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</si>
  <si>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</si>
  <si>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</si>
  <si>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</si>
  <si>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</si>
  <si>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</si>
  <si>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</si>
  <si>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</si>
  <si>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</si>
  <si>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</si>
  <si>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</si>
  <si>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</si>
  <si>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</si>
  <si>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</si>
  <si>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</si>
  <si>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</si>
  <si>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</si>
  <si>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</si>
  <si>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</si>
  <si>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</si>
  <si>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</si>
  <si>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</si>
  <si>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</si>
  <si>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</si>
  <si>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</si>
  <si>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</si>
  <si>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</si>
  <si>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</si>
  <si>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</si>
  <si>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</si>
  <si>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</si>
  <si>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</si>
  <si>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</si>
  <si>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</si>
  <si>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</si>
  <si>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</si>
  <si>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</si>
  <si>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</si>
  <si>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</si>
  <si>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</si>
  <si>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</si>
  <si>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</si>
  <si>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</si>
  <si>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</si>
  <si>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</si>
  <si>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</si>
  <si>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</si>
  <si>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</si>
  <si>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</si>
  <si>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</si>
  <si>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</si>
  <si>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</si>
  <si>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</si>
  <si>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</si>
  <si>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</si>
  <si>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</si>
  <si>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</si>
  <si>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</si>
  <si>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</si>
  <si>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</si>
  <si>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</si>
  <si>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</si>
  <si>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</si>
  <si>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</si>
  <si>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</si>
  <si>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</si>
  <si>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</si>
  <si>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</si>
  <si>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</si>
  <si>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</si>
  <si>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Scott AFB</t>
  </si>
  <si>
    <t>IL</t>
  </si>
  <si>
    <t>&lt;br /&gt; &lt;br /&gt; &lt;strong&gt;To apply, contact: &lt;a href="mailto:</t>
  </si>
  <si>
    <t>E5:E6:E7:E8</t>
  </si>
  <si>
    <t>E7</t>
  </si>
  <si>
    <t>Indianapolis</t>
  </si>
  <si>
    <t>Military Police</t>
  </si>
  <si>
    <t>E2:E3:E4:E5</t>
  </si>
  <si>
    <t>25-6102</t>
  </si>
  <si>
    <t>Senior Technical Team Member</t>
  </si>
  <si>
    <t>E2:E3:E4:E5:E6:E7:E8:O1:O2:O3:O4:W1:W2:W3:W4</t>
  </si>
  <si>
    <t>DLA Energy – Americas</t>
  </si>
  <si>
    <r>
      <rPr>
        <b/>
        <sz val="11"/>
        <color rgb="FF000000"/>
        <rFont val="Calibri"/>
        <family val="2"/>
        <scheme val="minor"/>
      </rPr>
      <t>25-6102, Length 730 days:</t>
    </r>
    <r>
      <rPr>
        <sz val="11"/>
        <color indexed="8"/>
        <rFont val="Calibri"/>
        <family val="2"/>
        <scheme val="minor"/>
      </rPr>
      <t xml:space="preserve">
Plans, directs, implements checks across multiple programs within DISA.  Serves as one of the lead consultants for all things network, voice, systems, cyber operations, and policy related within programs assigned to work on. Plans, directs, and implements Defensive Cyberspace Operations (DCO) counter measures as part of the network health team for multiple networks and programs within DISA.  Serves as a DCO advisor with a firm understanding of vulnerabilities, exploitation techniques, and adversary methodologies.  Provides technical guidance to multiple programs technical staff.  Serves as an administrator both junior and senior for Microsoft Azure, Amazon Web Services, and other cloud service providers in IL5, IL6, IL7 environments supporting DISA Programs.  Provides technical subject matter expertise to J6 with network deployments and upgrades with new technology such as Azure Virtual Desktop (AVD) deployment and Microsoft Defender Enterprise (MDE), also provides Power-Shell scripts for automation with network deployments and fixes.  Provides written reports with recommendations for network health checks.  Provides and executes technical and operational changes within networks.  Reviews all design documentation within networks and programs assigned.  Coordinates across every organization in DISA for network modifications, changes, and policy.  Consistently self-organizing and self-initiating, will continually work to integrate within agency program/division tempo, becoming deliberate value-add to the organization by generating, participating, performing, fabricating, and delivering products and/or services (deliverables) to the agency/directorate.  For Air Force personnel, this is close to what you know as a Green Door Assignment.
</t>
    </r>
    <r>
      <rPr>
        <b/>
        <sz val="11"/>
        <color rgb="FF000000"/>
        <rFont val="Calibri"/>
        <family val="2"/>
        <scheme val="minor"/>
      </rPr>
      <t>Qualifications</t>
    </r>
    <r>
      <rPr>
        <sz val="11"/>
        <color indexed="8"/>
        <rFont val="Calibri"/>
        <family val="2"/>
        <scheme val="minor"/>
      </rPr>
      <t>:  Expert knowledge in CISCO product line, with emphasis in Route/Switch WAN/LAN design/deployment, Unified Communication (UC) deployment.  CCNP Enterprise or CCNP Collaboration is highly recommended.  Expert knowledge in Microsoft product line, with emphasis in active directory Domain Services (AD DS) design/deployment, server 2016/2019 deployment and Azure Portal administration. Must be DoD 8570 IAT II complaint with IAM III recommended.  Must have SIEM experience with basic operation</t>
    </r>
  </si>
  <si>
    <t>USACE - Omaha District (NWO)</t>
  </si>
  <si>
    <t>Construction Control Rep</t>
  </si>
  <si>
    <t>E4:E5:E6:E7:E8:O1:W1:W2</t>
  </si>
  <si>
    <t>Multiple</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</si>
  <si>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</si>
  <si>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</si>
  <si>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</si>
  <si>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</si>
  <si>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</si>
  <si>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</si>
  <si>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</si>
  <si>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25-6179</t>
  </si>
  <si>
    <t>Air Combat Command</t>
  </si>
  <si>
    <t>ACC - WAQ - F15JSI PO</t>
  </si>
  <si>
    <t>F-15JSI Maintenance/Logistics Lead</t>
  </si>
  <si>
    <t>Eglin AFB</t>
  </si>
  <si>
    <r>
      <rPr>
        <b/>
        <sz val="11"/>
        <color rgb="FF000000"/>
        <rFont val="Calibri"/>
        <family val="2"/>
        <scheme val="minor"/>
      </rPr>
      <t>25-6179, Length 1 Year:</t>
    </r>
    <r>
      <rPr>
        <sz val="11"/>
        <color indexed="8"/>
        <rFont val="Calibri"/>
        <family val="2"/>
        <scheme val="minor"/>
      </rPr>
      <t xml:space="preserve">
4th Gen Fighter Integrated Avionic personnel is required during the F-15JSI test planning phase to support test plan development, to advise on maintenance related systems during the system design, and advise on programmatic and logistics issues relating to aircraft operations. The personnel will be required to liaison with base maintenance support functions to establish required support for aircraft operations prior to the test execution phase. The personnel will assist the Lead Development Test Organization F-15JSI Test Manager in development of the maintenance team construct. The personnel will be the USG maintenance team lead and the primary Production Superintendent for all test mission sortie generation. It is highly desired that the personnel has USAF flight test experience.
</t>
    </r>
    <r>
      <rPr>
        <b/>
        <sz val="11"/>
        <color rgb="FF000000"/>
        <rFont val="Calibri"/>
        <family val="2"/>
        <scheme val="minor"/>
      </rPr>
      <t xml:space="preserve">Qualifications: </t>
    </r>
    <r>
      <rPr>
        <sz val="11"/>
        <color indexed="8"/>
        <rFont val="Calibri"/>
        <family val="2"/>
        <scheme val="minor"/>
      </rPr>
      <t xml:space="preserve"> The personnel should maintain a Collateral Secret security clearance and eligibility for Special Access Programs.  
Optional AFSC to fill position: 2A375, 2A373, 2A377A, 2A377B.
Both primary and optional personnel should have Special Experience Identifiers (SEI) 84.</t>
    </r>
  </si>
  <si>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</si>
  <si>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</si>
  <si>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</si>
  <si>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</si>
  <si>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</si>
  <si>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</si>
  <si>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</si>
  <si>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</si>
  <si>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</si>
  <si>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</si>
  <si>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</si>
  <si>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</si>
  <si>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</si>
  <si>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Risk Management Internal Control</t>
  </si>
  <si>
    <t>MA</t>
  </si>
  <si>
    <t>DCSA - OCFO</t>
  </si>
  <si>
    <t>25-6272</t>
  </si>
  <si>
    <t>USACE - Jacksonville District (SAC)</t>
  </si>
  <si>
    <t>Project Engineer/ Project Manager</t>
  </si>
  <si>
    <t>Miramar</t>
  </si>
  <si>
    <t>25-6273</t>
  </si>
  <si>
    <t>OO-ALC - 309 AMXG - 572 AMXS</t>
  </si>
  <si>
    <t>Crew Chief</t>
  </si>
  <si>
    <r>
      <rPr>
        <b/>
        <sz val="11"/>
        <color rgb="FF000000"/>
        <rFont val="Calibri"/>
        <family val="2"/>
        <scheme val="minor"/>
      </rPr>
      <t>25-6273, Length 1 Year:</t>
    </r>
    <r>
      <rPr>
        <sz val="11"/>
        <color indexed="8"/>
        <rFont val="Calibri"/>
        <family val="2"/>
        <scheme val="minor"/>
      </rPr>
      <t xml:space="preserve">
The primary purpose of this position is to maintain and test newly modified and extensively modified fifth generation fighter aircraft, from engine installation, engine run, prep for flight and test flight of the aircraft and aircraft modifications. Works with engineers and SPO (System Program Office) installing and testing modifications designed to enhance fighter  performance. Must know theory of operation, troubleshoot, overhaul and test environmental control system, electrical systems, hydraulics, pneudralics, limited avionics, test and run various different types of engines.
</t>
    </r>
    <r>
      <rPr>
        <b/>
        <sz val="11"/>
        <color rgb="FF000000"/>
        <rFont val="Calibri"/>
        <family val="2"/>
        <scheme val="minor"/>
      </rPr>
      <t>Qualifications</t>
    </r>
    <r>
      <rPr>
        <sz val="11"/>
        <color indexed="8"/>
        <rFont val="Calibri"/>
        <family val="2"/>
        <scheme val="minor"/>
      </rPr>
      <t>:  5/7 level with F22/F-35 experience</t>
    </r>
  </si>
  <si>
    <r>
      <rPr>
        <b/>
        <sz val="11"/>
        <color rgb="FF000000"/>
        <rFont val="Calibri"/>
        <family val="2"/>
        <scheme val="minor"/>
      </rPr>
      <t>25-6272, Length 1 Year:</t>
    </r>
    <r>
      <rPr>
        <sz val="11"/>
        <color indexed="8"/>
        <rFont val="Calibri"/>
        <family val="2"/>
        <scheme val="minor"/>
      </rPr>
      <t xml:space="preserve">
Project Engineer / Project Manager for large Civil Works projects constructing the Broward County Water Preserve Area C-11 Impoundment that consists of levees, cutoff walls, water control structures, and massive amounts of earthwork. Project Manager duties will consist of coordinating with local stakeholders such as the city, county, adjacent property owners and SFWMD. Project Engineer duties will involve performing quality assurance and contract administration, including but not limited to, performing inspections, reviewing submittals, responding to requests for information and executing contract modifications, etc.
Applicants must interview and be selected by District Command - Jacksonville.
</t>
    </r>
    <r>
      <rPr>
        <b/>
        <sz val="11"/>
        <color rgb="FF000000"/>
        <rFont val="Calibri"/>
        <family val="2"/>
        <scheme val="minor"/>
      </rPr>
      <t>Qualifications</t>
    </r>
    <r>
      <rPr>
        <sz val="11"/>
        <color indexed="8"/>
        <rFont val="Calibri"/>
        <family val="2"/>
        <scheme val="minor"/>
      </rPr>
      <t>:  The candidate should have experience in construction and/or design, with a degree in engineering or construction management preferred.</t>
    </r>
  </si>
  <si>
    <t>25-6279</t>
  </si>
  <si>
    <t>DISA - SD512</t>
  </si>
  <si>
    <t>Operations Support</t>
  </si>
  <si>
    <t>Jacksonville</t>
  </si>
  <si>
    <t>Civil Engineer</t>
  </si>
  <si>
    <t>O3:O4:O5:W4:W5</t>
  </si>
  <si>
    <t>25-6285</t>
  </si>
  <si>
    <t>O4:O5:W5</t>
  </si>
  <si>
    <t>25-6287</t>
  </si>
  <si>
    <t>Lead Civil Engineer</t>
  </si>
  <si>
    <r>
      <rPr>
        <b/>
        <sz val="11"/>
        <color rgb="FF000000"/>
        <rFont val="Calibri"/>
        <family val="2"/>
        <scheme val="minor"/>
      </rPr>
      <t>25-6279, Length 1 Year:</t>
    </r>
    <r>
      <rPr>
        <sz val="11"/>
        <color indexed="8"/>
        <rFont val="Calibri"/>
        <family val="2"/>
        <scheme val="minor"/>
      </rPr>
      <t xml:space="preserve">
Performs duties in SD5 Mobility which includes DMUC, DMCC-S and DMCC-TS programs. This position provides critical operations (OPS) support to ensure that devices are available, tracked, provisioned, and delivered on a timely basis.  Support and availability are also cornerstones of providing this service to both DoD and non-DoD customers. The following duties are key to providing ongoing support:
• Prepares, coordinates, and tracks property at various locations, CONUS and OCONUS. 
• Responds to customer requests that are escalated to the OPS regarding new device requests, trouble tickets and RFIs. 
• Monitors and updates the ITSM ticket queue and SharePoint tracker.
• Conducts a Weekly ITSM Ticket Review with the current contractor and government team. 
• Collects weekly metrics and documents them in a briefing for senior leadership.
• Assists with providing customers with the status of their DoD365 Migration. 
• Assists the HaC Team with troubleshooting devices for Leadership as needed. 
• Assists customers with placing orders in DISA Storefront.
• Assists the CTR SMIT with approving orders in DISA Storefront as needed. 
• Sends Quarterly process updates to the edge sites and field offices. 
• Leads weekly meetings with the edge sites to ensure that needs are being met; i.e. latest image being used, training on device provisioning and PKI. Reports any deviations to the mobility program leadership.
• Adds and removes new employees to the Authorized Provisioners list and provides it to NetOps. 
• Maintains user’s hotspot profile statuses in AT&amp;T and created/removed user profiles.
• Assists with O365 Migration, which requires updating NETOPS on the users provided by DEOS for migration. Ensures migrations took place on time.
• Mobility Endpoint Protection (MEP) support.
• Maintains a “Continuity Book” for all duties.
• Other duties as assigned to support mobility operations.\
Qualifications:  Secret clearance required</t>
    </r>
  </si>
  <si>
    <r>
      <rPr>
        <b/>
        <sz val="11"/>
        <color rgb="FF000000"/>
        <rFont val="Calibri"/>
        <family val="2"/>
        <scheme val="minor"/>
      </rPr>
      <t>25-6285, Length 1 Year:</t>
    </r>
    <r>
      <rPr>
        <sz val="11"/>
        <color indexed="8"/>
        <rFont val="Calibri"/>
        <family val="2"/>
        <scheme val="minor"/>
      </rPr>
      <t xml:space="preserve">
Incumbent will provide engineering technical guidance for all aspects of geotechnical design, construction, and operations for earth and rockfill dams, levees, outlet works, spillway structures, pumping stations, bulkheads, cutoff walls. Serve as a technical expert responsible for the evaluation of embankments and subsurface conditions involving complex soil conditions for earth and rockfill dams, levees, outlet works, spillway structures, pumping stations, bulkheads, cutoff walls. Serve as an Embankment and Seepage Analysis specialist responsible for the evaluation of embankment stability and seepage flow in both soil and foundation rock masses as well as the investigation, determination, and application. May lead a team of geotechnical engineers with responsibility for planning, leading, coordinating, reviewing, and providing engineering technical guidance for all aspects for Civil Works Water Resource, Military, and Support-for-Others projects.
Qualifications:  P.E. License require</t>
    </r>
  </si>
  <si>
    <r>
      <rPr>
        <b/>
        <sz val="11"/>
        <color rgb="FF000000"/>
        <rFont val="Calibri"/>
        <family val="2"/>
        <scheme val="minor"/>
      </rPr>
      <t>25-6287, Length 1 Year:</t>
    </r>
    <r>
      <rPr>
        <sz val="11"/>
        <color indexed="8"/>
        <rFont val="Calibri"/>
        <family val="2"/>
        <scheme val="minor"/>
      </rPr>
      <t xml:space="preserve">
Ensures that the organizations strategic plan, mission, vision, and values are communicated to the SAJ Cadre. Articulates and communicates to the Cadre the assignment, project, objectives of the risk assessment, actionable events, milestones, and/or program issues under review, and deadlines and time frames for completion. 
Coaches the Cadre in the selection and application of appropriate engineering methods and techniques, provide advice on work methods, practices, and procedures, and assist the team and/or individual members in identifying the parameters of a viable solution. 
Leads the Cadre in identifying, distributing, and balancing workload and tasks among employees in accordance with established workflow, skill level and/or engineering discipline; making adjustments to accomplish the workload in accordance with established priorities to ensure timely accomplishment of assigned team tasks; and ensuring that each employee has an integral role in developing the final team product. 
Serves on technical review teams and quality assurance teams. Reviews and makes recommendations on the approval of various reports and decision documents. Interprets guidance and provides technical direction consistent with USACE policy to USACE districts and architect-engineer (A/E) firms.
</t>
    </r>
    <r>
      <rPr>
        <b/>
        <sz val="11"/>
        <color rgb="FF000000"/>
        <rFont val="Calibri"/>
        <family val="2"/>
        <scheme val="minor"/>
      </rPr>
      <t>Qualifications</t>
    </r>
    <r>
      <rPr>
        <sz val="11"/>
        <color indexed="8"/>
        <rFont val="Calibri"/>
        <family val="2"/>
        <scheme val="minor"/>
      </rPr>
      <t>:  PG or PE is required</t>
    </r>
  </si>
  <si>
    <t>25-6305</t>
  </si>
  <si>
    <t>JMC-Tooele Army Depot</t>
  </si>
  <si>
    <t>Tooele</t>
  </si>
  <si>
    <t>Pickstown</t>
  </si>
  <si>
    <t>SD</t>
  </si>
  <si>
    <t>25-6312</t>
  </si>
  <si>
    <r>
      <rPr>
        <b/>
        <sz val="11"/>
        <color rgb="FF000000"/>
        <rFont val="Calibri"/>
        <family val="2"/>
        <scheme val="minor"/>
      </rPr>
      <t>25-6312, Length 179 days</t>
    </r>
    <r>
      <rPr>
        <sz val="11"/>
        <color indexed="8"/>
        <rFont val="Calibri"/>
        <family val="2"/>
        <scheme val="minor"/>
      </rPr>
      <t xml:space="preserve">
USACE Construction Control Representative in support of the Fort Randall Major Unit Rehabilitation Project, Fort Randall Dam, Pickstown, SD.
Serves as Construction Representative with full responsibility for the management and surveillance of assigned construction and/or remediation projects, which constitute a major portion of the total construction activity, or several smaller projects within a geographical area.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insure compliance with contract schedules, specifications and shop drawings; identify actual or potential problems and determine necessity for changes or remedial action. Makes recommendations for changes in construction to meet field conditions. Makes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KEY RESPONSIBILITIES
Safety: Ensures the safety of Government staff on the project and the teams assurance of KTR safety program.
Quality: Coordinates/Reviews/approvals, submittals, RFIs, Plans, meetings, and inspections.
Schedule: Manages KTR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Army Engineer Officer with experience in Construction Management. USACE experience preferred.
*Contracting Officer Representative (COR) certification and experience preferred
Enlisted: 12B/C/H/K/P/R/N/T; Warrant: 120A; Officer: 12A</t>
    </r>
  </si>
  <si>
    <t>St Louis</t>
  </si>
  <si>
    <t>MO</t>
  </si>
  <si>
    <t>25-6327</t>
  </si>
  <si>
    <t>Construction Control Representative</t>
  </si>
  <si>
    <t>E6:E7:E8:W1:W2</t>
  </si>
  <si>
    <t>JMC-Crane Army Ammunition Activity</t>
  </si>
  <si>
    <t>25-6340</t>
  </si>
  <si>
    <t>Mobile Equipment Operator</t>
  </si>
  <si>
    <t>25-6346</t>
  </si>
  <si>
    <t>Ordnance Equipment Inspector</t>
  </si>
  <si>
    <t>E5:E6:E7:E8:E9</t>
  </si>
  <si>
    <t>25-6359</t>
  </si>
  <si>
    <t>Safety and Occupational Health Specialist</t>
  </si>
  <si>
    <t>Monaca</t>
  </si>
  <si>
    <r>
      <rPr>
        <b/>
        <sz val="11"/>
        <color rgb="FF000000"/>
        <rFont val="Calibri"/>
        <family val="2"/>
        <scheme val="minor"/>
      </rPr>
      <t>25-6327,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</si>
  <si>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</si>
  <si>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Administrative Support Specialist</t>
  </si>
  <si>
    <t>Boyers</t>
  </si>
  <si>
    <t>Operations Research Analyst</t>
  </si>
  <si>
    <t>25-6404</t>
  </si>
  <si>
    <t>Business Management Analyst</t>
  </si>
  <si>
    <t>E4:E5:E6:E7:E8:E9:O1:O2:O3:O4:O5:W1:W2:W3:W4:W5</t>
  </si>
  <si>
    <t>25-6405</t>
  </si>
  <si>
    <t>Explosive Handler</t>
  </si>
  <si>
    <t>25-6409</t>
  </si>
  <si>
    <t>25-6410</t>
  </si>
  <si>
    <t>Machine Tool Operator</t>
  </si>
  <si>
    <t>25-6411</t>
  </si>
  <si>
    <t>25-6427</t>
  </si>
  <si>
    <t>Power Plant Electrician</t>
  </si>
  <si>
    <t>E4:E5:E6:E7:E8:W1:W2:W3:W4</t>
  </si>
  <si>
    <t>Pierre</t>
  </si>
  <si>
    <t>25-6428</t>
  </si>
  <si>
    <t>Power Plant Mechanic</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</si>
  <si>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</si>
  <si>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</si>
  <si>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t>SMSgt Dennis Tallent</t>
  </si>
  <si>
    <t>25-6440</t>
  </si>
  <si>
    <t>USACE - Walla Walla District (NWW)</t>
  </si>
  <si>
    <t>Contracting Specialist</t>
  </si>
  <si>
    <t>Walla Walla</t>
  </si>
  <si>
    <t>25-6448</t>
  </si>
  <si>
    <t>Allied Trade Specialist</t>
  </si>
  <si>
    <t>E2:E3:E4:E5:E6</t>
  </si>
  <si>
    <t>25-6449</t>
  </si>
  <si>
    <t>Machinist/CNC Programmer</t>
  </si>
  <si>
    <r>
      <rPr>
        <b/>
        <sz val="11"/>
        <color rgb="FF000000"/>
        <rFont val="Calibri"/>
        <family val="2"/>
        <scheme val="minor"/>
      </rPr>
      <t>25-6449,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427X0 Machinist at Tobyhanna Army Depot, you’ll be a key player in delivering precision CNC, machining, and fabrication services to support Joint Force operational needs. In this role, you’ll fabricate, repair, and modify metallic and non-metallic components using advanced machining equipment, such as CNC lathes, mills, drill presses, and welding tools.
At Tobyhanna, you’ll contribute to the sustainment and modernization of critical Air Force, Army and Navy systems including advanced communication equipment, radar, and satellite communication systems ensuring that mission-critical assets remain fully operational. Your work will directly support Joint Force readiness and help maintain the technological edge that drives our national security.
Qualifications:  * Must hold the Air Force specialty code 427X0 (Machinist) with proven experience in precision machining and fabrication.
* Skilled in the use of lathes, drill presses, welding equipment, and other metalworking tools to produce and repair components with exacting standards.
* Strong ability to work collaboratively in a dynamic, mission-focused environment.
* Meet all Air Force physical and medical requirements for AFSC 427X0.</t>
    </r>
  </si>
  <si>
    <r>
      <rPr>
        <b/>
        <sz val="11"/>
        <color rgb="FF000000"/>
        <rFont val="Calibri"/>
        <family val="2"/>
        <scheme val="minor"/>
      </rPr>
      <t>25-6448,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91E Allied Trade Specialist at Tobyhanna Army Depot, you’ll be at the forefront of supporting the Army, Navy and Air Force's operational readiness by fabricating, repairing, and modifying metallic and non-metallic parts for a wide range of military systems. You’ll work in a precision-oriented environment with access to advanced machinery and tooling, including lathes, drill presses, welding equipment, and more.
At Tobyhanna, you’ll be directly involved in the sustainment and modernization of critical Joint Force assets, everything from repairing structural components on combat vehicles to fabricating custom parts that ensure C5ISR systems and advanced electronics are fully mission capable. Your efforts will directly support the depot’s mission of delivering readiness to the joint force.
Qualifications:  * 91E (Allied Trade Specialist) with experience in machine shop operations, welding, and metal fabrication.
* Proficient in using CNC lathes, mills, drill presses, welding equipment, and other metalworking machinery to meet demanding fabrication and repair requirements.
* Ability to collaborate with a team and adapt to fast-paced environments supporting complex sustainment and modernization work.
* Meet all Army physical and medical requirements for MOS 91E.</t>
    </r>
  </si>
  <si>
    <t>USTRANSCOM</t>
  </si>
  <si>
    <t>Management Analyst</t>
  </si>
  <si>
    <t>25-6466</t>
  </si>
  <si>
    <t>USACE - Louisville District (LRL)</t>
  </si>
  <si>
    <t>Supervisory Contract Specialist</t>
  </si>
  <si>
    <r>
      <rPr>
        <b/>
        <sz val="11"/>
        <color rgb="FF000000"/>
        <rFont val="Calibri"/>
        <family val="2"/>
        <scheme val="minor"/>
      </rPr>
      <t>25-6466, Length 1 Year:</t>
    </r>
    <r>
      <rPr>
        <sz val="11"/>
        <color indexed="8"/>
        <rFont val="Calibri"/>
        <family val="2"/>
        <scheme val="minor"/>
      </rPr>
      <t xml:space="preserve">
Supervisory Contract Specialist for the St. Louis District, U.S. Army Corps of Engineers (USACE). Serves as Contracting Officer, within their authority, for a specific group/team to include the LD25 1200' Lock Chamber MEGA Project. Exercises full supervisory responsibility over a designated group of employees. Primary responsibility is for overall contract program compliance within the applicable acquisition policy. As Contracting Officer, works under the general supervision of the District Contracting Chief (DCC) with extensive authority for exercising independent judgment while exercising the ability to make decisions. Evaluation of work is primarily for fulfillment of overall objectives, effectiveness, and policies. Such guidelines provide general contracting methods, requirements, and processes, but require the application of extensive judgment and originality resolving situations for which such guides are not specifically applicable. The incumbent is frequently required to develop new approaches and new conditions that may incorporate new clauses to resolve specific situational conditions in order resolve specific situations. Serves as focal point for regional contracts awarded by designated group of employees. Provides leadership, direction, and technical training to contract specialists in their performance of pre-award, post-award, close-out and contract termination functions covering construction, architect/engineering, service and supply type contracts. Ensures that the organization's strategic plan, mission, vision and values are communicated to the team or group of employees and integrated into their strategies, goals, objectives, and work plans. Communicates assignments, projects, milestones and deadlines and time frames for completion. Coaches the contract specialists in the selection and application of appropriate problem-solving methods and techniques, provides advice on work methods, practices, and procedures, and assists in identifying parameters of a viable solution. Distributes workload and tasks employees in accordance with workflow and skill level. Also, adjusts workload to ensure timely work accomplishments. Prepares reports and maintains records of work accomplishments. Represents the work group/team in meetings with program officials and other customers on issues related to program execution.  Advises DCC on workload status, potential contractual problems and statistical data.
Qualifications:  Must be DAWIA or Back 2 Basics (B2B) certified and able to obtain a Contracting Officer Warrant</t>
    </r>
  </si>
  <si>
    <t>25-6341</t>
  </si>
  <si>
    <t>Purchasing Agent</t>
  </si>
  <si>
    <t>25-6473</t>
  </si>
  <si>
    <t>USACE - San Francisco District (SPN)</t>
  </si>
  <si>
    <t>Project Scheduler</t>
  </si>
  <si>
    <t>E5:E6:E7:E8:O1:O2</t>
  </si>
  <si>
    <t>San Francisco</t>
  </si>
  <si>
    <t>25-6474</t>
  </si>
  <si>
    <t>Program Analyst</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</si>
  <si>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</si>
  <si>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E8:E9</t>
  </si>
  <si>
    <t>25-6500</t>
  </si>
  <si>
    <t>DCSA - Mid Atlantic Region</t>
  </si>
  <si>
    <t>Alexandria</t>
  </si>
  <si>
    <t>25-6501</t>
  </si>
  <si>
    <t>Integration Analyst</t>
  </si>
  <si>
    <t>25-6503</t>
  </si>
  <si>
    <t>AH-64D Maintenance Test Pilot</t>
  </si>
  <si>
    <t>W2:W3:W4</t>
  </si>
  <si>
    <t>DLA - ASOC</t>
  </si>
  <si>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</si>
  <si>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</si>
  <si>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r>
      <rPr>
        <b/>
        <sz val="11"/>
        <color rgb="FF000000"/>
        <rFont val="Calibri"/>
        <family val="2"/>
        <scheme val="minor"/>
      </rPr>
      <t>25-6500,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Defense Counterintelligence and Security Agency in a Risk Management Internal Control capacity. 
Review transactions between ABM and DTS to ensure that transactions adhere to DOD Financial management Regulation (FMR) policy and regulation (i.e. ABM- correct color of money used, funding request justified with proper documentation, right funding vehicle was used for the transaction. DTS management - confirm correct budget label,  coding and alignment with appropriate color of money, and review if the reason for travel clearly stated. Support the Regional Chief of Staff in reporting and supporting HQ Senior Leader staff and Regional staff as needed through the budget life cycle process. The personnel will also be used to assist with any due outs and upcoming self-assessment of risk as determined by the Risk Management and Internal Controls (RMIC) Program to ensure efficient and effective management of government resources to protect against fraud, waste, and abuse. The job competencies include, financial management experience, attention to detail, effective time management and initiative.
Daily Tasks:
- Review authorizations and vouchers in the Defense Travel System on a daily basis to ensure that personnel is aligned correctly to FO and the budget label, sufficient information on what the travel is for is included, and that the person is using the correct color of money.
- Review all funding requests in the Acquisitions Budget Management System (ABM) to ensure the correct funding vehicle was used, that the need was substantiated, and all documents are included.
- Respond to any ABM questions or request for assistance from the Resource Manager (RM) or Chief of Staff (COS).
- Assist with monitoring funding spent vs. spend plan and pull reports as needed to support the RM and CoS. 
-Responsible for processing all 1164 reimbursement requests for Mid Atlantic personnel
-Civilian experience will be considered for this position.
</t>
    </r>
    <r>
      <rPr>
        <b/>
        <sz val="11"/>
        <color rgb="FF000000"/>
        <rFont val="Calibri"/>
        <family val="2"/>
        <scheme val="minor"/>
      </rPr>
      <t>Qualifications</t>
    </r>
    <r>
      <rPr>
        <sz val="11"/>
        <color indexed="8"/>
        <rFont val="Calibri"/>
        <family val="2"/>
        <scheme val="minor"/>
      </rPr>
      <t>:  Member must be proficient in financial and administrative functions such as knowledge of the DoD FMR, PowerPoint, Excel and writing information papers. Secret Clearance required for position.</t>
    </r>
  </si>
  <si>
    <t>E6</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</si>
  <si>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</si>
  <si>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</si>
  <si>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</si>
  <si>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</si>
  <si>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</si>
  <si>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</si>
  <si>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</si>
  <si>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</si>
  <si>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</si>
  <si>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</si>
  <si>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</si>
  <si>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</si>
  <si>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</si>
  <si>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</si>
  <si>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</si>
  <si>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</si>
  <si>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</si>
  <si>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</si>
  <si>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</si>
  <si>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t>dfas.indianapolis-in.zh.mbx.pfi@mail.mil</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</si>
  <si>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</si>
  <si>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</si>
  <si>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</si>
  <si>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DLA Energy</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</si>
  <si>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</si>
  <si>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</si>
  <si>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</si>
  <si>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</si>
  <si>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</si>
  <si>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r>
      <rPr>
        <b/>
        <sz val="11"/>
        <color rgb="FF000000"/>
        <rFont val="Calibri"/>
        <family val="2"/>
        <scheme val="minor"/>
      </rPr>
      <t>25-6473, Length 1 Year:</t>
    </r>
    <r>
      <rPr>
        <sz val="11"/>
        <color indexed="8"/>
        <rFont val="Calibri"/>
        <family val="2"/>
        <scheme val="minor"/>
      </rPr>
      <t xml:space="preserve">
Serves as a Project Scheduler supporting Civil Works, Military, and Environmental projects through all phases from planning through construction completion. Works directly with Project Managers (PMs), technical disciplines, and stakeholders to ensure accurate and timely scheduling, tracking, and reporting of project milestones and financial progress. Develops, maintains, and updates project schedules using Primavera P6 and other automated systems. Builds Work Breakdown Structures (WBS), Critical Path Method (CPM) schedules, and resource-loaded plans aligned with project baselines and funding profiles. Supports development and execution of Project Management Plans (PMPs), integrating schedule, scope, and cost to meet delivery goals. Performs monthly schedule status updates, analyzes variances, and adjusts milestones in coordination with PMs and functional elements. Prepares and validates project reports for internal and external stakeholders including Project Review Board (PRB), Command Management Reviews (CMR), and higher headquarters. Conducts what-if analysis to assess impacts of delays or changes in scope/funding. Coordinates with the Project Delivery Team (PDT), and district divisions to ensure schedule data accuracy and to document decisions and action items from meetings. Captures and tracks action items in the project schedule and monitors resolution progress. Interfaces P6 data with related systems including CEFMS (financials), RMS (construction), and other reporting tools. Ensures data integrity and compliance with established quality standards via use of quality control checklists and periodic reviews. Provides analytical support for forecasting, performance tracking, and improving Project Management Business Processes (PMBP). Advises stakeholders on schedule trends, risks, and recommended mitigations.
</t>
    </r>
    <r>
      <rPr>
        <b/>
        <sz val="11"/>
        <color rgb="FF000000"/>
        <rFont val="Calibri"/>
        <family val="2"/>
        <scheme val="minor"/>
      </rPr>
      <t>Qualifications</t>
    </r>
    <r>
      <rPr>
        <sz val="11"/>
        <color indexed="8"/>
        <rFont val="Calibri"/>
        <family val="2"/>
        <scheme val="minor"/>
      </rPr>
      <t>:  Expert knowledge of scheduling principles including CPM, resource leveling, and WBS development. Proficient in Primavera P6 for project planning and execution monitoring. Familiar with USACE project management systems (e.g., P2, PPDS, RMS, CEFMS) and their interdependencies (preferred). Ability to analyze data, produce high-level reports and briefings, and advise management on schedule-related decision</t>
    </r>
  </si>
  <si>
    <t>•</t>
  </si>
  <si>
    <t>25-6467</t>
  </si>
  <si>
    <t>USACE - Albuquerque District (SPA)</t>
  </si>
  <si>
    <t>Water Control Manual Technical Lead</t>
  </si>
  <si>
    <t>O1:O2:O3:W1:W2:W3:W4</t>
  </si>
  <si>
    <t>Albuquerque</t>
  </si>
  <si>
    <t>NM</t>
  </si>
  <si>
    <t>25-6496</t>
  </si>
  <si>
    <t>O3:O4:W4:W5</t>
  </si>
  <si>
    <t>25-6497</t>
  </si>
  <si>
    <t>USACE - Nashville District (LRN)</t>
  </si>
  <si>
    <t>E6:E7:E8:O1:O2:O3:W1:W2:W3</t>
  </si>
  <si>
    <t>Chattanooga</t>
  </si>
  <si>
    <t>TN</t>
  </si>
  <si>
    <r>
      <rPr>
        <b/>
        <sz val="11"/>
        <color rgb="FF000000"/>
        <rFont val="Calibri"/>
        <family val="2"/>
        <scheme val="minor"/>
      </rPr>
      <t>25-6467, Length 1 Year:</t>
    </r>
    <r>
      <rPr>
        <sz val="11"/>
        <color indexed="8"/>
        <rFont val="Calibri"/>
        <family val="2"/>
        <scheme val="minor"/>
      </rPr>
      <t xml:space="preserve">
Serves as a Hydrologic Specialist responsible for Water Control Manal execution. Most studies are multi-purpose in nature and involve the following functions: flood control; water supply; wildlife preservation; recreation; hydro power; environmental enhancement; ground water; and water quality. The incumbent shall be responsible for the development and preparation of water control, operation and maintenance manuals; water management planning studies; hydrologic and meteorological studies; special hydrologic research and investigations for specific geographic areas; post flood reports, and water management portions of reconnaissance and feasibility reports and design memorandum for proposed projects; hydrologic aspects of environmental assessments and impact statements; and the methodology and necessary tools to perform these functions. Additionally, represents the section on assigned product development teams. Coordinates, directs, trains, and monitors the work of junior engineers, physical scientists, and/or technicians. 
The service member will support our organization, and the request aligns with one of the Secretary of Defense’s three priorities of restoring the warrior ethos, rebuilding our military, or reestablishing deterrence.
Qualifications:  Candidate must have a Bachelor of Science in Civil Engineering, Environmental Engineering, or Biology. Candidate must have a valid driver’s license.</t>
    </r>
  </si>
  <si>
    <r>
      <rPr>
        <b/>
        <sz val="11"/>
        <color rgb="FF000000"/>
        <rFont val="Calibri"/>
        <family val="2"/>
        <scheme val="minor"/>
      </rPr>
      <t>25-6496, Length 1 Year:</t>
    </r>
    <r>
      <rPr>
        <sz val="11"/>
        <color indexed="8"/>
        <rFont val="Calibri"/>
        <family val="2"/>
        <scheme val="minor"/>
      </rPr>
      <t xml:space="preserve">
Serve as the Management Analyst and Workload Manager for Engineering Division (EN). Serve as an advisor to EN leadership on workload trends, needs, gaps, and capacity working with every organization in EN. Work with and in support of resource providers to balance EN workload volume and type against re-sources available. Monitor workforce capability, including Full Time Equivalents (FTEs), skills, certifications, developmental needs, and succession projects to meet future work projections. Develop and maintain methods to view workload. Oversee the management of EN workload and workforce planning and analysis in support of all EN products, projects, programs, and missions. Ensure appropriate management controls are in place to achieve quality products, meet milestones, and keep budget estimates accurate and updated. Ensure timely development of scopes of work and labor estimates. Identify projects at risk, behind schedule, or over budget. Help to maintain and ensure data quality within EN workload related software and tools. Assist Chiefs, Technical Leads (TLs), and Product Delivery Team (PDT) members in managing and updating data. Support maintaining current and launching future EN workload related software and tools through creating standard operating procedures, developing templates, and providing training.</t>
    </r>
  </si>
  <si>
    <r>
      <rPr>
        <b/>
        <sz val="11"/>
        <color rgb="FF000000"/>
        <rFont val="Calibri"/>
        <family val="2"/>
        <scheme val="minor"/>
      </rPr>
      <t>25-6497, Length 1 year:</t>
    </r>
    <r>
      <rPr>
        <sz val="11"/>
        <color indexed="8"/>
        <rFont val="Calibri"/>
        <family val="2"/>
        <scheme val="minor"/>
      </rPr>
      <t xml:space="preserve">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t>
    </r>
  </si>
  <si>
    <t>Security Monitor</t>
  </si>
  <si>
    <t>25-6584</t>
  </si>
  <si>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</si>
  <si>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25-6562</t>
  </si>
  <si>
    <t>Explosives Operator</t>
  </si>
  <si>
    <t>25-6583</t>
  </si>
  <si>
    <t>AH-64 Armament/Electronics/Avionics Repairer</t>
  </si>
  <si>
    <t>Houston</t>
  </si>
  <si>
    <t>25-6593</t>
  </si>
  <si>
    <t>AMD C4I Advisor</t>
  </si>
  <si>
    <t>25-6594</t>
  </si>
  <si>
    <t>AMD Signal Advisor</t>
  </si>
  <si>
    <t>25-6595</t>
  </si>
  <si>
    <t>AMD Advisor</t>
  </si>
  <si>
    <r>
      <rPr>
        <b/>
        <sz val="11"/>
        <color rgb="FF000000"/>
        <rFont val="Calibri"/>
        <family val="2"/>
        <scheme val="minor"/>
      </rPr>
      <t>25-6583,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</si>
  <si>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r>
      <rPr>
        <b/>
        <sz val="11"/>
        <color rgb="FF000000"/>
        <rFont val="Calibri"/>
        <family val="2"/>
        <scheme val="minor"/>
      </rPr>
      <t xml:space="preserve">25-6593, Length 420 days:
</t>
    </r>
    <r>
      <rPr>
        <sz val="11"/>
        <color indexed="8"/>
        <rFont val="Calibri"/>
        <family val="2"/>
        <scheme val="minor"/>
      </rPr>
      <t>Serves as a Senior Command and Control, Communications, Computers and Intelligence (C4I) Systems Integrator Advisor and Air and Missile Defense technical subject matter expert for the commander and staff of the Royal Saudi Air Defense Forces (RSADF). Responsible to train, advise and assist with current systems and future acquisitions. Advise and assist RSADF in the development and integration of Link-16 data network shared with Royal Saudi Air Forces (RSAF). Monitors and manages current and future FMS cases, training and upgrades. Understands and support's RSADF command requirements and facilitates operations with the United States Government agencies.</t>
    </r>
  </si>
  <si>
    <r>
      <rPr>
        <b/>
        <sz val="11"/>
        <color rgb="FF000000"/>
        <rFont val="Calibri"/>
        <family val="2"/>
        <scheme val="minor"/>
      </rPr>
      <t>25-6595, Length 420 days:</t>
    </r>
    <r>
      <rPr>
        <sz val="11"/>
        <color indexed="8"/>
        <rFont val="Calibri"/>
        <family val="2"/>
        <scheme val="minor"/>
      </rPr>
      <t xml:space="preserve">
Serves as a Senior AMD Advisor to the Royal Saudi Air Defense Forces (RSADF) supporting the United States Military Training Mission (USMTM). USMTM is a Security Assistance Organization (SAO) that manages and is primarily funded by Foreign Military Sales (FMS) cases between the United States Government and the Kingdom of Saudi Arabia. Advisors are responsible for facilitating the Air and Missile Defense (AMD) Division Chief's intent by collaborating with RSADF units to train, advise, and assist in improving their institutional capacity, enabling the successful protection of critical infrastructure from aerial threats, and building interoperability with US and regional partners through various Integrated Air and Missile Defense (IAMD) functions consistent with CENTCOM's top priority.</t>
    </r>
  </si>
  <si>
    <t>SSG</t>
  </si>
  <si>
    <t>Holly</t>
  </si>
  <si>
    <t>Tilley</t>
  </si>
  <si>
    <t>SSG Holly Tilley</t>
  </si>
  <si>
    <t>holly.c.tilley.mil@mail.mil</t>
  </si>
  <si>
    <t>25-6601</t>
  </si>
  <si>
    <t>Electronics Technician</t>
  </si>
  <si>
    <t>E4:E5:E6:O1:O2:W1:W2</t>
  </si>
  <si>
    <t>25-6602</t>
  </si>
  <si>
    <t>Supply Specialist</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</si>
  <si>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</si>
  <si>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</si>
  <si>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</si>
  <si>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25-6513</t>
  </si>
  <si>
    <t>USACE - Sacramento District (SPK)</t>
  </si>
  <si>
    <t>Occupational Health Nurse</t>
  </si>
  <si>
    <t>O2:O3:O4</t>
  </si>
  <si>
    <t>Sacramento</t>
  </si>
  <si>
    <t>25-6610</t>
  </si>
  <si>
    <t>USACE - New Orleans District (MVN)</t>
  </si>
  <si>
    <t>Executive Assistant</t>
  </si>
  <si>
    <t>O3</t>
  </si>
  <si>
    <t>New Orleans</t>
  </si>
  <si>
    <t>LA</t>
  </si>
  <si>
    <t>25-6611</t>
  </si>
  <si>
    <t>USACE - Los Angeles District (SPL)</t>
  </si>
  <si>
    <t>Project Engineer</t>
  </si>
  <si>
    <t>E7:E8:O2:O3:O4:W1:W2</t>
  </si>
  <si>
    <t>Los Angeles</t>
  </si>
  <si>
    <t>25-6612</t>
  </si>
  <si>
    <t>Project Manager</t>
  </si>
  <si>
    <t>25-6613</t>
  </si>
  <si>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</si>
  <si>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</si>
  <si>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San Diego</t>
  </si>
  <si>
    <t>Tilley, Holly C</t>
  </si>
  <si>
    <r>
      <rPr>
        <b/>
        <sz val="11"/>
        <color rgb="FF000000"/>
        <rFont val="Calibri"/>
        <family val="2"/>
        <scheme val="minor"/>
      </rPr>
      <t>25-6612,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</si>
  <si>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25-6611, Length 1 Year:</t>
    </r>
    <r>
      <rPr>
        <sz val="11"/>
        <color indexed="8"/>
        <rFont val="Calibri"/>
        <family val="2"/>
        <scheme val="minor"/>
      </rPr>
      <t xml:space="preserve">
Previous experience as a lead project engineer on top of project manager experience. Supervisory experience required. Experience executing projects in excess of $50 million USD. USACE experience helpful but not required. 
Resume and descriptions of previous projects that applicant has worked on and has been in charge of are required.
When applying, please upload your three most-recent NCOERS, your Soldier Talent Profile, a resume, and military bio.
</t>
    </r>
    <r>
      <rPr>
        <b/>
        <sz val="11"/>
        <color rgb="FF000000"/>
        <rFont val="Calibri"/>
        <family val="2"/>
        <scheme val="minor"/>
      </rPr>
      <t>Qualifications</t>
    </r>
    <r>
      <rPr>
        <sz val="11"/>
        <color indexed="8"/>
        <rFont val="Calibri"/>
        <family val="2"/>
        <scheme val="minor"/>
      </rPr>
      <t>:  Engineering degree. Project Engineer degree helpful but not required.</t>
    </r>
  </si>
  <si>
    <r>
      <rPr>
        <b/>
        <sz val="11"/>
        <color rgb="FF000000"/>
        <rFont val="Calibri"/>
        <family val="2"/>
        <scheme val="minor"/>
      </rPr>
      <t>25-6613,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</si>
  <si>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25-6513, Length 1 Year:</t>
    </r>
    <r>
      <rPr>
        <sz val="11"/>
        <color indexed="8"/>
        <rFont val="Calibri"/>
        <family val="2"/>
        <scheme val="minor"/>
      </rPr>
      <t xml:space="preserve">
Serves as the Lead Occupational Health Nurse (OHN) for civilian and military personnel assigned to a District or Center. This position provides oversight and implementation of a comprehensive Occupational Health Program which promotes the health, efficiency and well-being of civilian and military personnel assigned to the area of responsibility, and to any outside federal agencies served by the organization. The role of the U.S. Army Corps of Engineers (USACE) Occupational Health Nurse is accomplished through direct patient care services, medical surveillance, health and wellness education and promotion, medical screenings of civilian employees, medical record maintenance, and providing statistical data and support to the District Safety and Occupational Health (SOH).  Manager for the Command. The Lead OHN oversees and coordinates the daily activities of nursing and administrative staff for the District/Center. Serves as subject matter expert and consultant for occupational health related matters and provides updates for regulatory and policy changes. Focuses on the promotion and re-establishment of health, the prevention of ailment and injury, protecting workers from occupational and environmental hazards. Assists with patient care to include distribution of basic first aid supplies and over the counter medication. Determines appropriate nursing interventions for identified issues. Provides direct employee patient care performing portions of physical examinations, blood pressure, vision screening, audiometric testing, electrocardiograms, lab, etc. Ensures evaluations are performed in accordance with medical protocols. Administers immunizations, medications and treatments as authorized by a licensed physician. Assists with administering patient care for occupational or non-occupational injuries or illnesses, coordinating follow up other healthcare providers as needed. In emergency situations, stabilizes the patient and facilitates the arrangement of emergency transport when further evaluation and treatment is appropriate. Counsels employees on various health subjects, including nutrition, care of minor injuries and illnesses, vector borne illnesses, family and health problems, home care for communicable diseases, infant and prenatal care, safety, and job-related hazards and makes referrals to other health care providers in accordance with written medical directives and established protocols. Serves as liaison with the employee's healthcare.
</t>
    </r>
    <r>
      <rPr>
        <b/>
        <sz val="11"/>
        <color rgb="FF000000"/>
        <rFont val="Calibri"/>
        <family val="2"/>
        <scheme val="minor"/>
      </rPr>
      <t>Qualifications</t>
    </r>
    <r>
      <rPr>
        <sz val="11"/>
        <color indexed="8"/>
        <rFont val="Calibri"/>
        <family val="2"/>
        <scheme val="minor"/>
      </rPr>
      <t>:  A degree in Nursing with a focus in Occupational Health</t>
    </r>
  </si>
  <si>
    <t>463-298-4362</t>
  </si>
  <si>
    <r>
      <rPr>
        <b/>
        <sz val="11"/>
        <color rgb="FF000000"/>
        <rFont val="Calibri"/>
        <family val="2"/>
        <scheme val="minor"/>
      </rPr>
      <t>25-6594, Length 420 days:</t>
    </r>
    <r>
      <rPr>
        <sz val="11"/>
        <color indexed="8"/>
        <rFont val="Calibri"/>
        <family val="2"/>
        <scheme val="minor"/>
      </rPr>
      <t xml:space="preserve">
Serves as a Signal Advisor to the Royal Saudi Air Defense Forces (RSADF) Communications and Information Technology Directorate (CITD) and Air Defense Command Center (ADCC); Responsible for training, advising, and
assisting the RSADF on all security assistance matters, joint and combined training, as well as professional military education. Coordinates RSADF communications operations and training requirements for the integration of THAAD, PATRIOT, HAWK, and SEWS systems using DOTMLPF-P methodology. Assists the RSADF Headquarters staff on the development and integration of Command, Control, Communications, Computers, and Intelligence (C4I) systems, Link-16 architecture, CPN, COMSEC and joint network integration; advises the RSADF on all communications assets associated with Air and Missile Defense units in support of joint exercises. Works closely with the AMD C4I Advisor.</t>
    </r>
  </si>
  <si>
    <t>E1:E2:E3:E4:E5:E6:E7</t>
  </si>
  <si>
    <t>25-6629</t>
  </si>
  <si>
    <t>Secretary of the Air Force</t>
  </si>
  <si>
    <t>SAF - IARC - AFSAT</t>
  </si>
  <si>
    <t>F-16 Instructor Pilot</t>
  </si>
  <si>
    <t>Morocco</t>
  </si>
  <si>
    <t>Operations NCO</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</si>
  <si>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</si>
  <si>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t>25-6646</t>
  </si>
  <si>
    <t>ACC-USAFWC-53 WG-68 EWS</t>
  </si>
  <si>
    <t>Fighter Electronic Warfare Test SME</t>
  </si>
  <si>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</si>
  <si>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25-6274</t>
  </si>
  <si>
    <t>Military Security Force</t>
  </si>
  <si>
    <t>E3:E4:E5</t>
  </si>
  <si>
    <t>25-6623</t>
  </si>
  <si>
    <t>Miso Planner</t>
  </si>
  <si>
    <t>O4:O5</t>
  </si>
  <si>
    <t>25-6624</t>
  </si>
  <si>
    <t>25-6625</t>
  </si>
  <si>
    <t>DCSA - Eastern Region-Field Ops</t>
  </si>
  <si>
    <t>DISA - FE3B</t>
  </si>
  <si>
    <t>25-6653</t>
  </si>
  <si>
    <t>Tierll DoDNet Support</t>
  </si>
  <si>
    <t>25-6655</t>
  </si>
  <si>
    <t>DISA - RE33</t>
  </si>
  <si>
    <t>SCRM Analyst</t>
  </si>
  <si>
    <t>Camp Dawson</t>
  </si>
  <si>
    <t>WV</t>
  </si>
  <si>
    <t>25-6663</t>
  </si>
  <si>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</si>
  <si>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25-6623, Length 1 Year:</t>
    </r>
    <r>
      <rPr>
        <sz val="11"/>
        <color indexed="8"/>
        <rFont val="Calibri"/>
        <family val="2"/>
        <scheme val="minor"/>
      </rPr>
      <t xml:space="preserve">
The Military Information Support Operations (MISO) Planner is responsible for planning, coordinating, and executing MISO in support of the command's strategic objectives. Individual will develop, coordinate, and integrate MISO plans and operations to support the command's global strategy and campaign plans. They will participate in joint operational planning teams to ensure MISO is integrated into overall operational plans and strategies, and will develop, interpret, and implement MISO doctrine and policy guidance to ensure compliance with joint and service regulations. Additionally, they will coordinate with inter-agency partners, including the Department of State, USAID, and other government agencies, to ensure MISO efforts are synchronized with broader US government objectives. The MISO Planner will also develop and execute MISO training and exercise plans, conduct assessments and evaluations of MISO operations, and coordinate with other command staff elements to ensure MISO is integrated into overall command operations. Must possess a Top Secret/SCI clearance, be MISO qualified as well as operational experience in MISO.
</t>
    </r>
    <r>
      <rPr>
        <b/>
        <sz val="11"/>
        <color rgb="FF000000"/>
        <rFont val="Calibri"/>
        <family val="2"/>
        <scheme val="minor"/>
      </rPr>
      <t>Qualifications</t>
    </r>
    <r>
      <rPr>
        <sz val="11"/>
        <color indexed="8"/>
        <rFont val="Calibri"/>
        <family val="2"/>
        <scheme val="minor"/>
      </rPr>
      <t>:  TS/SCI REQ.</t>
    </r>
  </si>
  <si>
    <r>
      <rPr>
        <b/>
        <sz val="11"/>
        <color rgb="FF000000"/>
        <rFont val="Calibri"/>
        <family val="2"/>
        <scheme val="minor"/>
      </rPr>
      <t>25-6274, Length 1 Year:</t>
    </r>
    <r>
      <rPr>
        <sz val="11"/>
        <color indexed="8"/>
        <rFont val="Calibri"/>
        <family val="2"/>
        <scheme val="minor"/>
      </rPr>
      <t xml:space="preserv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t>
    </r>
    <r>
      <rPr>
        <b/>
        <sz val="11"/>
        <color rgb="FF000000"/>
        <rFont val="Calibri"/>
        <family val="2"/>
        <scheme val="minor"/>
      </rPr>
      <t>Qualifications</t>
    </r>
    <r>
      <rPr>
        <sz val="11"/>
        <color indexed="8"/>
        <rFont val="Calibri"/>
        <family val="2"/>
        <scheme val="minor"/>
      </rPr>
      <t>: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</si>
  <si>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25-6653, Length 1 Year:</t>
    </r>
    <r>
      <rPr>
        <sz val="11"/>
        <color indexed="8"/>
        <rFont val="Calibri"/>
        <family val="2"/>
        <scheme val="minor"/>
      </rPr>
      <t xml:space="preserve">
This is a one year PCS tour with the option to extend for additional years. Open to Army and Air Force service members MOS 25B or AFSC 3D1X2.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&amp;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 required.</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</si>
  <si>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</si>
  <si>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</si>
  <si>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Cyber Transport Systems Specialist AFSC: 3D1X2</t>
  </si>
  <si>
    <t>Client Systems Specialist AFSC 2D1X1</t>
  </si>
  <si>
    <r>
      <rPr>
        <b/>
        <sz val="11"/>
        <color rgb="FF000000"/>
        <rFont val="Calibri"/>
        <family val="2"/>
        <scheme val="minor"/>
      </rPr>
      <t>25-6624,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3D1X2</t>
    </r>
  </si>
  <si>
    <r>
      <rPr>
        <b/>
        <sz val="11"/>
        <color rgb="FF000000"/>
        <rFont val="Calibri"/>
        <family val="2"/>
        <scheme val="minor"/>
      </rPr>
      <t>25-6625,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2D1X1</t>
    </r>
  </si>
  <si>
    <t>25-6424</t>
  </si>
  <si>
    <t>Finance Management Technician</t>
  </si>
  <si>
    <t>leanne.felvus-webb.mil@mail.mil</t>
  </si>
  <si>
    <r>
      <rPr>
        <b/>
        <sz val="11"/>
        <color rgb="FF000000"/>
        <rFont val="Calibri"/>
        <family val="2"/>
        <scheme val="minor"/>
      </rPr>
      <t>25-6424,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Serve as a Financial Management Technician, will act as a Payroll Customer Service Representative, providing daily support to employees on pay-related inquiries and issues. Conducts bi-weekly payroll reconciliation and DATAAPS time certification to ensure accuracy and compliance with established financial protocols. Assists with New Employee Orientation and the preparation of DD577 Delegation of Authority forms on an as-needed basis. Supports financial integrity through regular auditing of sample transactions and by preparing the Joint Reconciliation Program UDO/ULO Travel (ZT) report on a monthly basis. Reviews and processes DTS travel authorizations as needed, ensuring proper documentation and timeliness. Additionally, compiles and submits the PERSTAT report on a daily basis, maintaining accurate personnel accountability.
</t>
    </r>
    <r>
      <rPr>
        <b/>
        <sz val="11"/>
        <color rgb="FF000000"/>
        <rFont val="Calibri"/>
        <family val="2"/>
        <scheme val="minor"/>
      </rPr>
      <t>Qualifications</t>
    </r>
    <r>
      <rPr>
        <sz val="11"/>
        <color indexed="8"/>
        <rFont val="Calibri"/>
        <family val="2"/>
        <scheme val="minor"/>
      </rPr>
      <t>:  MOS: 36B AFSC: 6F0X1
Financial Management (FM) Certification Level 1. There is time allotted to achieve this certification if not already achieved.</t>
    </r>
  </si>
  <si>
    <r>
      <rPr>
        <b/>
        <sz val="11"/>
        <color rgb="FF000000"/>
        <rFont val="Calibri"/>
        <family val="2"/>
        <scheme val="minor"/>
      </rPr>
      <t>25-6440, Length 1 year</t>
    </r>
    <r>
      <rPr>
        <sz val="11"/>
        <color indexed="8"/>
        <rFont val="Calibri"/>
        <family val="2"/>
        <scheme val="minor"/>
      </rPr>
      <t xml:space="preserve">
-Conduct "cradle-to-grave", or life-cycle contracting.
-Conduct acquisition planning, market research, oversee and participate in formal and informal source selection processes
-Conduct cost/price analysis, negotiate, prepare required pre- and post-award contract documents, and full contract administration and closeout
-Reviews requests for the procurement of specialized or complex items and equipment, extensive technical services, and/or unique construction.
-Prepares solicitation/amendment documents incorporating provisions such as cost accounting standards, cost or pricing data, special testing requirements, Government-furnished property, and payment provisions as required.
-Prepares required determinations and findings, and prepares and assembles solicitation document.
-Responsible for contract management on assigned contracts, grants, and cooperative agreements during the post-award phase of the procurement cycle assuring timely receipt of all contractual data specified.
-Prepares responses to all contractual correspondence with contractors, including requests for contract deviations from contract compliance.
</t>
    </r>
    <r>
      <rPr>
        <b/>
        <sz val="11"/>
        <color rgb="FF000000"/>
        <rFont val="Calibri"/>
        <family val="2"/>
        <scheme val="minor"/>
      </rPr>
      <t>QUALIFICATIONS</t>
    </r>
    <r>
      <rPr>
        <sz val="11"/>
        <color indexed="8"/>
        <rFont val="Calibri"/>
        <family val="2"/>
        <scheme val="minor"/>
      </rPr>
      <t>: DAU CONTRACTING CERTIFICATION 
One year of specialized experience which includes 1) Developing, negotiating, and modifying contracts plans and specification; AND 2) Performing pre and post award functions.</t>
    </r>
  </si>
  <si>
    <t>25-6118</t>
  </si>
  <si>
    <t>USACE - St Paul District (MVP)</t>
  </si>
  <si>
    <t>Fargo</t>
  </si>
  <si>
    <t>ND</t>
  </si>
  <si>
    <t>26-6009</t>
  </si>
  <si>
    <t>Civil Engineer/Hydrologist</t>
  </si>
  <si>
    <t>St Paul</t>
  </si>
  <si>
    <t>MN</t>
  </si>
  <si>
    <t>26-6010</t>
  </si>
  <si>
    <t>Hydrologic Technician</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</si>
  <si>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</si>
  <si>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</si>
  <si>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</si>
  <si>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r>
      <rPr>
        <b/>
        <sz val="11"/>
        <color rgb="FF000000"/>
        <rFont val="Calibri"/>
        <family val="2"/>
        <scheme val="minor"/>
      </rPr>
      <t>25-6118,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Construction Experience necessary.</t>
    </r>
  </si>
  <si>
    <r>
      <rPr>
        <b/>
        <sz val="11"/>
        <color rgb="FF000000"/>
        <rFont val="Calibri"/>
        <family val="2"/>
        <scheme val="minor"/>
      </rPr>
      <t>26-6009, Length 1 Year:</t>
    </r>
    <r>
      <rPr>
        <sz val="11"/>
        <color indexed="8"/>
        <rFont val="Calibri"/>
        <family val="2"/>
        <scheme val="minor"/>
      </rPr>
      <t xml:space="preserve">
1. Perform water management duties on a daily basis during the workweek, and weekends/holidays when necessary. Use computer models. Receive hydraulic, hydrological and meteorological data daily from various sources. Assemble, correlate and analyze the data. Obtain, process and disseminate hydraulic and hydrologic data to render aid in flood emergencies. Determine operation required at water management structures (following approved plan) and issue instructions to lockmasters and dam tenders. Coordinate with other districts and agencies. Create forecasts.
2. Support full team in all our water management duties, inquires and emergencies.
3. Coordinate, attend meetings, prepare correspondence and reports as assigned.
4. Support International Joint Commission team. Support the United States effort with respect to development and carrying out of joint United States-Canadian agreements pertaining to water levels and flows. Work is often controversial and responsiveness, sensitivity, tact and skill in communicating is necessary. Action Officer duties for support of team will also occur to help track everything going on and reports coming from Canada.
To apply, email tabitha.n.ruckman.mil@mail.mil your resume, Soldier Talent Profile, last three OERs (as available), and your military biosketch.
</t>
    </r>
    <r>
      <rPr>
        <b/>
        <sz val="11"/>
        <color rgb="FF000000"/>
        <rFont val="Calibri"/>
        <family val="2"/>
        <scheme val="minor"/>
      </rPr>
      <t>Qualifications</t>
    </r>
    <r>
      <rPr>
        <sz val="11"/>
        <color indexed="8"/>
        <rFont val="Calibri"/>
        <family val="2"/>
        <scheme val="minor"/>
      </rPr>
      <t>:  Civil/Geological Engineering or Hydrologist experience a plus. Prior use of computer models and willingness to learn our specific models. Willingness to be in fast paced environment where decisions have to be made on current data available.</t>
    </r>
  </si>
  <si>
    <r>
      <rPr>
        <b/>
        <sz val="11"/>
        <color rgb="FF000000"/>
        <rFont val="Calibri"/>
        <family val="2"/>
        <scheme val="minor"/>
      </rPr>
      <t>26-6010, Length 234 days:</t>
    </r>
    <r>
      <rPr>
        <sz val="11"/>
        <color indexed="8"/>
        <rFont val="Calibri"/>
        <family val="2"/>
        <scheme val="minor"/>
      </rPr>
      <t xml:space="preserve">
Serves as a technician performing semi-professional work in support of professional engineers and hydrologists. Performs field and office work related to the operation of the reservoirs and locks and dams (under the jurisdiction of the Corps of Engineers), processes data for hydrologic studies, and provides technical support during emergency situations.
1. Field work includes the installing, testing, and maintaining of hydrologic instruments measuring precipitation, streamflow, stage, etc. of both recording and non-recording types; making stream flow, water levels, sediment, and water quality measurements.
2. Office work includes coordinating data transfer with outside agencies, supporting engineers/hydrologists with their water management duties, plotting data on charts, coordinating with manufacturers on gage repair, and maintaining record files of all data collected, and other duties as assigned.
To apply, please email SFC Tabitha Ruckman a copy of your resume, military bio, soldier talent profile, and your last three NCOERs (as applicable).
</t>
    </r>
    <r>
      <rPr>
        <b/>
        <sz val="11"/>
        <color rgb="FF000000"/>
        <rFont val="Calibri"/>
        <family val="2"/>
        <scheme val="minor"/>
      </rPr>
      <t>Qualifications</t>
    </r>
    <r>
      <rPr>
        <sz val="11"/>
        <color indexed="8"/>
        <rFont val="Calibri"/>
        <family val="2"/>
        <scheme val="minor"/>
      </rPr>
      <t>:  Military Occupation Specialty (MOS) 12T - Technical Engineer Specialist or poses skills in Hydrology or surveying.</t>
    </r>
  </si>
  <si>
    <t>Ben Guerir AB, Marrakesh</t>
  </si>
  <si>
    <t>26-6013</t>
  </si>
  <si>
    <t>DLA - Distribution J3</t>
  </si>
  <si>
    <t>Executive Officer</t>
  </si>
  <si>
    <t>Red River</t>
  </si>
  <si>
    <t>26-6014</t>
  </si>
  <si>
    <t>26-6019</t>
  </si>
  <si>
    <t>Judge Advocate</t>
  </si>
  <si>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  NOTE: Enter full duty description for duties, roles, and responsibilities. This is used for requesting tours in Tour of Duty for Army and M4S for Air Force. Use real language that service members will understand (i.e. not a USAJobs type description). This also helps us recruit and send targeted emails to those that have the skill sets you want.</t>
    </r>
  </si>
  <si>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</si>
  <si>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r>
      <rPr>
        <b/>
        <sz val="11"/>
        <color rgb="FF000000"/>
        <rFont val="Calibri"/>
        <family val="2"/>
        <scheme val="minor"/>
      </rPr>
      <t>26-6013, Length 1 Year:</t>
    </r>
    <r>
      <rPr>
        <sz val="11"/>
        <color indexed="8"/>
        <rFont val="Calibri"/>
        <family val="2"/>
        <scheme val="minor"/>
      </rPr>
      <t xml:space="preserve">
Responsible for focus on strategy and planning the implementation of DDRT's programs such WMS, LIP, inventory control plan, manpower, budget, union matters, re-warehousing project, APLs, etc. 
Providing support and oversight for special projects and initiatives i.e., Re-warehousing, MILCONs, ADPs, Engines PSCC visits Planning, coordinating and leading meetings and workshops, working groups.
Responsible for assessing section procedures, planning timelines, SOPs compliance, assembling and coaching the section leaders ensuring a coordinated and synchronized training plan each month, inventory plan, and supply economy.
Responsible for directing efforts associated with the logistical, administrative functions like union memos and presentations. Manages every report that goes outside the organization and to our Distribution Headquarters, including Executive Summaries (EXSUMs), Situation Reports (SITREPs), Command and Staff slide decks, PowerPoint briefs.
Serves as principal assistant to the Command Team and key staff integrator to free the Commander and Deputy from routine details of staff operations. Make sure that situations are solve at the lowest level ensures information flow between the section leaders and the command team.</t>
    </r>
  </si>
  <si>
    <t>Andover</t>
  </si>
  <si>
    <t>USTRANSCOM-ARTRANS-596th BDE 834th BN</t>
  </si>
  <si>
    <t>USTRANSCOM-ARTRANS-HQ</t>
  </si>
  <si>
    <t>25-6358</t>
  </si>
  <si>
    <t>HR Specialist</t>
  </si>
  <si>
    <t>Southport</t>
  </si>
  <si>
    <t>NC</t>
  </si>
  <si>
    <t>26-6028</t>
  </si>
  <si>
    <t>USACE - Charleston District (SAC)</t>
  </si>
  <si>
    <t>Construction Project Engineer</t>
  </si>
  <si>
    <t>E5:E6:E7:E8:O2:O3:W1:W2:W3</t>
  </si>
  <si>
    <t>Myrtle Beach</t>
  </si>
  <si>
    <t>SC</t>
  </si>
  <si>
    <t>26-6029</t>
  </si>
  <si>
    <t>Security Guard</t>
  </si>
  <si>
    <t>26-6031</t>
  </si>
  <si>
    <t>DLA - Small Business</t>
  </si>
  <si>
    <t>Operations Officer</t>
  </si>
  <si>
    <r>
      <rPr>
        <b/>
        <sz val="11"/>
        <color rgb="FF000000"/>
        <rFont val="Calibri"/>
        <family val="2"/>
        <scheme val="minor"/>
      </rPr>
      <t>25-6358, Length 1 year:</t>
    </r>
    <r>
      <rPr>
        <sz val="11"/>
        <color indexed="8"/>
        <rFont val="Calibri"/>
        <family val="2"/>
        <scheme val="minor"/>
      </rPr>
      <t xml:space="preserve">
Incumbent will perform administrative management, planning, and services for  Soldiers, DA Civilians  which include, but are not limited to, Personnel and administrative support; reviews, tracks and processes NCOERs and submitted awards; ensures timely and accurate submission of personnel actions, IPPS-A and iPERMS document review input;  distribution of the brigade mail and correspondence; maintain medical readiness;  coordination and preparation of status reports, personnel actions, awards, mail distribution, leaves and passes, appointment orders, unit alert rosters, and personnel support required for the Brigade; performs comprehensive review of military pay transactions;</t>
    </r>
  </si>
  <si>
    <r>
      <rPr>
        <b/>
        <sz val="11"/>
        <color rgb="FF000000"/>
        <rFont val="Calibri"/>
        <family val="2"/>
        <scheme val="minor"/>
      </rPr>
      <t>26-6028, Length 1 year:</t>
    </r>
    <r>
      <rPr>
        <sz val="11"/>
        <color indexed="8"/>
        <rFont val="Calibri"/>
        <family val="2"/>
        <scheme val="minor"/>
      </rPr>
      <t xml:space="preserve">
Duty location - Myrtle Beach SC in field office provided by the contractor
Scope of Duty: Construction Project Manager/Engineer in support of large beach nourishment contract execution,
project management, schedules, submittal, quality, change management and work acceptance. Reports to
Lowcountry Resident Office Resident Engineer.
</t>
    </r>
    <r>
      <rPr>
        <b/>
        <sz val="11"/>
        <color rgb="FF000000"/>
        <rFont val="Calibri"/>
        <family val="2"/>
        <scheme val="minor"/>
      </rPr>
      <t>Qualifications</t>
    </r>
    <r>
      <rPr>
        <sz val="11"/>
        <color indexed="8"/>
        <rFont val="Calibri"/>
        <family val="2"/>
        <scheme val="minor"/>
      </rPr>
      <t>: Contracting Officer Representative qualifications desired. Experienced in federal, commercial or institutional construction project management. Ideally, experienced with beach re-nourishment and dredging contract work.
To apply for this position, please email your resume, military biosketch, last three NCOERs/OERs, and Soldier Talen Profile to tabitha.n.ruckman.mil@mail.mil.</t>
    </r>
  </si>
  <si>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</si>
  <si>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r>
      <rPr>
        <b/>
        <sz val="11"/>
        <color rgb="FF000000"/>
        <rFont val="Calibri"/>
        <family val="2"/>
        <scheme val="minor"/>
      </rPr>
      <t>26-6031, Length 1 Year:</t>
    </r>
    <r>
      <rPr>
        <sz val="11"/>
        <color indexed="8"/>
        <rFont val="Calibri"/>
        <family val="2"/>
        <scheme val="minor"/>
      </rPr>
      <t xml:space="preserve">
Serves as the Operations Officer in the DLA Small Business Programs Office located on board Ft Belvoir, VA, in the DLA Headquarters McNamara Building.   
As the Operations Officer, the incumbent will be responsible for assisting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consolidate small business program deliverables to aid with the DLA Small Business Programs Executive Director reviews and approvals; and analyze, process and act on all information within the small business programs electronic and digital data repositories.  
The incumbent will assist with preparing briefings as required to provide leadership situational awareness; and monitor and operate voice and electronic communication systems as required to include at a minimum NIPR and SIPR email accounts.
</t>
    </r>
    <r>
      <rPr>
        <b/>
        <sz val="11"/>
        <color rgb="FF000000"/>
        <rFont val="Calibri"/>
        <family val="2"/>
        <scheme val="minor"/>
      </rPr>
      <t>Qualifications</t>
    </r>
    <r>
      <rPr>
        <sz val="11"/>
        <color indexed="8"/>
        <rFont val="Calibri"/>
        <family val="2"/>
        <scheme val="minor"/>
      </rPr>
      <t>:  Secret Clearance or higher; and Federal Acquisition Certification in Contracting (FAC-C) (Professional) or equivalent  DAWIA Contracting Professional Certification; OR DAWIA Program Management (Practitioner) Certification.</t>
    </r>
  </si>
  <si>
    <t>Police Officer</t>
  </si>
  <si>
    <t>26-6034</t>
  </si>
  <si>
    <t>IT Specialist (Network)</t>
  </si>
  <si>
    <t>26-6035</t>
  </si>
  <si>
    <t>DLA Energy – Indo Pacific</t>
  </si>
  <si>
    <t>Plans &amp; Operations NCO</t>
  </si>
  <si>
    <t>Guam</t>
  </si>
  <si>
    <t>US Territories</t>
  </si>
  <si>
    <t>26-6037</t>
  </si>
  <si>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</si>
  <si>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</si>
  <si>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</si>
  <si>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</si>
  <si>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</si>
  <si>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</si>
  <si>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</si>
  <si>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</si>
  <si>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</si>
  <si>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</si>
  <si>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</si>
  <si>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</si>
  <si>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</si>
  <si>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</si>
  <si>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</si>
  <si>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</si>
  <si>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</si>
  <si>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t>26-6053</t>
  </si>
  <si>
    <t>Watercraft Operator</t>
  </si>
  <si>
    <t>Omaha</t>
  </si>
  <si>
    <t>NE</t>
  </si>
  <si>
    <t>26-6054</t>
  </si>
  <si>
    <t>Exercise Planner</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</si>
  <si>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</si>
  <si>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t>E7:E8:O3:O4:O5:W1:W2:W3:W4:W5</t>
  </si>
  <si>
    <r>
      <rPr>
        <b/>
        <sz val="11"/>
        <color rgb="FF000000"/>
        <rFont val="Calibri"/>
        <family val="2"/>
        <scheme val="minor"/>
      </rPr>
      <t>26-6054, Length 1 Year</t>
    </r>
    <r>
      <rPr>
        <sz val="11"/>
        <color indexed="8"/>
        <rFont val="Calibri"/>
        <family val="2"/>
        <scheme val="minor"/>
      </rPr>
      <t>: Member will participate in Joint Exercise Planning Groups (JEPG), Joint Exercise Life Cycle (JELC) events, and Joint Exercise Control Groups (JECG) for multiple Tier 1-2 exercises. Member will use DLA Energy Concepts of Support to Combatant Command Operation Plans (OPLAN) to develop Training Objectives and Master Scenario Event List (MSEL) injects (timeline events) in Joint Training Tool (JTT) in coordination with Energy LNOs, Region Staffs, and Energy HQ during Exercise Working Groups (EXWGs). Member will represent DLA Energy at JECGs at Joint Staff, Combatant Command, and DLA Headquarters levels writing, monitoring, and closing dynamic injects during exercise execution. Qualifications: Member requires access to NIPR and SIPR. Active GTC required for multiple TDYs. Exercise Planning experience (familiarity with JTIMS or JTT, JELC events) required. Logistics and Fuel experience preferred but not required.</t>
    </r>
  </si>
  <si>
    <t>26-6006</t>
  </si>
  <si>
    <t>Electronics/Radar Repairer</t>
  </si>
  <si>
    <t>E3:E4:E5:E6:E7</t>
  </si>
  <si>
    <t>26-6043</t>
  </si>
  <si>
    <t>E3:E4:E5:O1:O2:O3:W1:W2</t>
  </si>
  <si>
    <t>26-6044</t>
  </si>
  <si>
    <t>26-6059</t>
  </si>
  <si>
    <t>DLA - Installation Mgmt-Columbus Police</t>
  </si>
  <si>
    <t>E3:E4:E5:E6:E7:E8</t>
  </si>
  <si>
    <t>Columbus</t>
  </si>
  <si>
    <t>OH</t>
  </si>
  <si>
    <t>26-6060</t>
  </si>
  <si>
    <t>Materiel Management Specialist</t>
  </si>
  <si>
    <r>
      <rPr>
        <b/>
        <sz val="11"/>
        <color rgb="FF000000"/>
        <rFont val="Calibri"/>
        <family val="2"/>
        <scheme val="minor"/>
      </rPr>
      <t>26-6059, Length 1 Year:</t>
    </r>
    <r>
      <rPr>
        <sz val="11"/>
        <color indexed="8"/>
        <rFont val="Calibri"/>
        <family val="2"/>
        <scheme val="minor"/>
      </rPr>
      <t xml:space="preserve">
Conduct screening of identification at main vehicle access control point of installation.  Conduct screening of identification at commercial vehicle access control point of installation.  Conduct contraband searches of commercial vehicles entering the installation.</t>
    </r>
  </si>
  <si>
    <r>
      <rPr>
        <b/>
        <sz val="11"/>
        <color rgb="FF000000"/>
        <rFont val="Calibri"/>
        <family val="2"/>
        <scheme val="minor"/>
      </rPr>
      <t>26-6043, Length 1 Year:</t>
    </r>
    <r>
      <rPr>
        <sz val="11"/>
        <color indexed="8"/>
        <rFont val="Calibri"/>
        <family val="2"/>
        <scheme val="minor"/>
      </rPr>
      <t xml:space="preserve">
Assists in planning, directing and coordinating administrative functions of Branches and Offices. Perform tasks in a timely, detailed oriented, manner w/ minimal supervision. Support Engineering Division (ED) Front Office staff as needed
• Process incoming and outgoing USPS mail and non-USPS shipments.
• Serve as ED Front Office Timekeeper, ensuring accuracy of time and attendance records. 
• Prepare and/or review Travel Orders &amp; Travel Vouchers
• Maintain list of all government owned bar tagged property w/ location. Under the supervision of the Hand Receipt Holder (HRH) conduct annual inventory, reconciling discrepancies. Update inventory as equipment is obtained or excessed / de-accessioned.
With the Engineering Division staff and Leadership, when requested, assist w/ fiscal functions establishing operating budgets, maintenance and control of varied funds covering ED operations. 
• When requested, assist preparing annual ED OH budget and mid-cycle update
• Monitor office supplies monthly. Coordinate with Billing Official, and approver to order office supplies as needed. 
• If directed, arrange for office equipment acquisitions according to established policy and procedure.
• Track funding ensuring proper labor and travel accounting  
• Maintain Government Purchase Card and Government Training Card in accordance with regulations. 
• Order, receive and reconcile GPC purchases for OH account at least 3 days prior to due date
• Process Professional License/Certification reimbursements 
• Track and distribute mandatory training requirements and compliance to ED personnel
• Assist ED Admin Officers coordinating training actions with RM and other parties as requested. 
• Process training invoice payments 
Comply with established business processes and policy. 
• Create high-quality products complying with deadlines. 
• Demonstrate competency in tasks as indicated by sound professional judgment, positive feedback 
Work productively and collaboratively with other staff effectively and efficiently executing assigned tasks.  Communicate clearly and concisely.
• Coordinate with Leadership and supervisor ensuring consistent, timely, courteous and accurate response to requests and inquiries. Follow up regularly until issue is resolved or task successfully completed.
</t>
    </r>
    <r>
      <rPr>
        <b/>
        <sz val="11"/>
        <color rgb="FF000000"/>
        <rFont val="Calibri"/>
        <family val="2"/>
        <scheme val="minor"/>
      </rPr>
      <t>Qualifications</t>
    </r>
    <r>
      <rPr>
        <sz val="11"/>
        <color indexed="8"/>
        <rFont val="Calibri"/>
        <family val="2"/>
        <scheme val="minor"/>
      </rPr>
      <t>: 
High School Diploma or GED
Experience integrating information from various sources to validate data and produce findings &amp; recommendations in narrative, numerical, statistical and graphic formats.
Advanced level skills using business software programs, i.e. Spreadsheet programs, PowerPoint, Word. Ability to quickly learn and become proficient at USACE and DoD proprietary programs.
To apply for this position please email SFC Ruckman at tabitha.n.ruckman.mil@mail.mil and include your resume, military biosketch, last three evaluations, and your solider talent profile.</t>
    </r>
  </si>
  <si>
    <r>
      <rPr>
        <b/>
        <sz val="11"/>
        <color rgb="FF000000"/>
        <rFont val="Calibri"/>
        <family val="2"/>
        <scheme val="minor"/>
      </rPr>
      <t>26-6060, Length 1 Year:</t>
    </r>
    <r>
      <rPr>
        <sz val="11"/>
        <color indexed="8"/>
        <rFont val="Calibri"/>
        <family val="2"/>
        <scheme val="minor"/>
      </rPr>
      <t xml:space="preserve">
The primary purpose of this position is to provide supply operations support pertaining to specialized or unique
supplies, equipment, and parts requiring unusual degrees of protection in shipment and storage, or other items that are unique to the organization’s mission or are seldom handled.
1 Conducts extensive searches for information pertaining to complex and/or unusual supply transactions and
patterns.
2 Provides supply support for production, overhaul, repair, or other operations for equipment and/or parts requiring
special handling.
3 Determines stock levels needed for non-recurring, specialized items based on usage, inventory, project demands,
seasonal demands, changing customer needs, and projected depletion.
</t>
    </r>
    <r>
      <rPr>
        <b/>
        <sz val="11"/>
        <color rgb="FF000000"/>
        <rFont val="Calibri"/>
        <family val="2"/>
        <scheme val="minor"/>
      </rPr>
      <t>Qualifications</t>
    </r>
    <r>
      <rPr>
        <sz val="11"/>
        <color indexed="8"/>
        <rFont val="Calibri"/>
        <family val="2"/>
        <scheme val="minor"/>
      </rPr>
      <t>:  Experience with the following: ELMS/Equipment; Inventory Management; D043/FEDLOG; ESSS/ILS-S/SBSS</t>
    </r>
  </si>
  <si>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</si>
  <si>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r>
      <rPr>
        <b/>
        <sz val="11"/>
        <color rgb="FF000000"/>
        <rFont val="Calibri"/>
        <family val="2"/>
        <scheme val="minor"/>
      </rPr>
      <t>26-6006,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Conducts high-level system analysis and troubleshooting on various multi-service electronic systems including but not limited to ground-based air traffic, search, counter-fire, and multi-mission radars; threat generators and simulators; and meteorological and navigational aids.
Tests, troubleshoots, repairs, modifies, overhauls, and installs a variety of electronic equipment with dense and complex circuitry, such as RF transmitters, receivers, power supplies, data processors and displays. Connects equipment to specialized test equipment and conducts specified tests; aligns, calibrates, and otherwise integrates all subsystems into a functional system. Pinpoints and replaces defective parts, conducts component tests, and completes various maintenance documentation.
Work requires extensive knowledge of operating electronic principles such as circuit elements, micro-miniaturized integrated circuits, antennas, signal behavior, transmission, amplification, and displays. Must be able to read and interpret a variety of technical information such as schematic diagrams, wiring diagrams, tables and charts, military and commercial technical manuals and mathematical expressions and formulas. 
Subject to travel on an "as required" basis to repair and/or install electronic systems.
</t>
    </r>
    <r>
      <rPr>
        <b/>
        <sz val="11"/>
        <color rgb="FF000000"/>
        <rFont val="Calibri"/>
        <family val="2"/>
        <scheme val="minor"/>
      </rPr>
      <t>Qualifications</t>
    </r>
    <r>
      <rPr>
        <sz val="11"/>
        <color indexed="8"/>
        <rFont val="Calibri"/>
        <family val="2"/>
        <scheme val="minor"/>
      </rPr>
      <t>:  Army 94-series electronics MOSs; USAF 5/7-level Electronics/Radar AFSCs (1C8X3, 2A2X2, 2A2X3, 2A3X4, 2A3X5, 2A5X3, 2A9X1, 2A9X4, 2M0X1, 4A2X1). Significant experience maintaining/repairing complex military electronics systems.</t>
    </r>
  </si>
  <si>
    <t>General Equipment Mechanic - Forklift Operator</t>
  </si>
  <si>
    <r>
      <rPr>
        <b/>
        <sz val="11"/>
        <color rgb="FF000000"/>
        <rFont val="Calibri"/>
        <family val="2"/>
        <scheme val="minor"/>
      </rPr>
      <t>25-6410, Length 1 Year:</t>
    </r>
    <r>
      <rPr>
        <sz val="11"/>
        <color indexed="8"/>
        <rFont val="Calibri"/>
        <family val="2"/>
        <scheme val="minor"/>
      </rPr>
      <t xml:space="preserve">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Qualifications: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</si>
  <si>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25-6305, Length 1 Year:</t>
    </r>
    <r>
      <rPr>
        <sz val="11"/>
        <color indexed="8"/>
        <rFont val="Calibri"/>
        <family val="2"/>
        <scheme val="minor"/>
      </rPr>
      <t xml:space="preserve">
A Security Guard protects personnel, property, and technologies at Army installations by controlling access, verifying credentials, and responding to security threats.  Duties include vehicle and personnel inspections, responding to emergencies, patrolling, and liaising with law enforcement.  The Guard enforces regulations, detains suspects, provides first aid, and maintains records. This role requires independent decision-making, sometimes under stressful conditions, and may involve exposure to various hazards.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Qualifications:  MOS: 31B AFSC: 3PX01
Clearance: SECRET or Interim SECRET
Must be able to pass a Physical Agility Test: (1.5 mile run in 17:30 or less and at least 19 push ups) 
Must pass a LEWTAQ (Law Enforcement) Weapon Qualification with both the M17 and M4A1
No profiles with limitations to running or lifting or preventing an individual from completing the PAT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</si>
  <si>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25-6340, Length 1 Year:</t>
    </r>
    <r>
      <rPr>
        <sz val="11"/>
        <color indexed="8"/>
        <rFont val="Calibri"/>
        <family val="2"/>
        <scheme val="minor"/>
      </rPr>
      <t xml:space="preserve">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Qualifications: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</si>
  <si>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25-6341, Length 1 year:</t>
    </r>
    <r>
      <rPr>
        <sz val="11"/>
        <color indexed="8"/>
        <rFont val="Calibri"/>
        <family val="2"/>
        <scheme val="minor"/>
      </rPr>
      <t xml:space="preserve">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Qualifications: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</si>
  <si>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25-6346, Length 1 year:</t>
    </r>
    <r>
      <rPr>
        <sz val="11"/>
        <color indexed="8"/>
        <rFont val="Calibri"/>
        <family val="2"/>
        <scheme val="minor"/>
      </rPr>
      <t xml:space="preserve">
The role involves supporting ammunition production by gathering, analyzing, and interpreting data to adjust designs, processes, and materials. Responsibilities include inspecting production standards using specialized equipment, ensuring quality control, and maintaining necessary records and test equipment. The incumbent also performs tests to evaluate production quality, reorganizes quality control methods as needed, and operates in hazardous environments requiring protective measures.
Civilian experience will be considered for this position.
Qualifications:  This position requires expertise in interpreting technical drawings, using measurement tools, and analyzing data, along with experience handling explosives. Physical strength, familiarity with production processes, and strong communication skills are essential. Mandatory requirements include certifications, a valid driver's license, and respirator use clearance.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</si>
  <si>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25-6404, Length 1 Year:</t>
    </r>
    <r>
      <rPr>
        <sz val="11"/>
        <color indexed="8"/>
        <rFont val="Calibri"/>
        <family val="2"/>
        <scheme val="minor"/>
      </rPr>
      <t xml:space="preserve">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</si>
  <si>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25-6405, Length 1 Year:</t>
    </r>
    <r>
      <rPr>
        <sz val="11"/>
        <color indexed="8"/>
        <rFont val="Calibri"/>
        <family val="2"/>
        <scheme val="minor"/>
      </rPr>
      <t xml:space="preserve">
The Ammunition Handler is responsible for transporting, storing, inspecting, and assembling various types of ammunition and explosive materials. They move components between storage and production areas, assist in the manufacturing and modification of munitions, and operate material handling equipment for loading and unloading shipments. The role includes repackaging damaged containers, ensuring proper labeling and documentation, and conducting inspections to identify deterioration or safety hazards. Additionally, they perform duties at ammunition burning grounds and demolition ranges, handling explosive disposal and ignition procedures while following strict safety protocols.
NB: Please ensure that every application and resume received in response to the job advertisement is forwarded. Civilian experience will be considered for this position.
Qualifications:  Candidates should have experience in ammunition handling, storage, and transportation, with knowledge of military regulations and safety procedures for explosives. They must be skilled in operating material handling equipment, performing inspections, and following disposal protocols. Strong attention to detail, physical stamina, and the ability to work in hazardous environments are essential. Prior experience in munitions logistics or explosive ordnance handling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</si>
  <si>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25-6409, Length 1 Year:</t>
    </r>
    <r>
      <rPr>
        <sz val="11"/>
        <color indexed="8"/>
        <rFont val="Calibri"/>
        <family val="2"/>
        <scheme val="minor"/>
      </rPr>
      <t xml:space="preserve">
This position involves maintaining, repairing, and modifying complex machinery and equipment that use mechanical, electrical, hydraulic, and pneumatic systems. Responsibilities include troubleshooting, installation, fabrication of components, electrical maintenance, and non-destructive testing. Additional duties include handling lifting equipment, rigging, welding, piping system repairs, and structural modifications while ensuring compliance with safety standards.
NB: Please ensure that every application and resume received in response to the job advertisement is forwarded. Civilian experience will be considered for this position.
Qualifications:  MOS: 91E    AFSC: 2A7X1
Candidates must have expertise in electrical, hydraulic, and pneumatic systems, along with industrial electronics and mechanical repairs. Skills in precision handwork, circuit troubleshooting, blueprint interpretation, and rigging operations are necessary. The role requires strong physical endurance, knowledge of safety protocols, and proficiency in handling high-pressure systems, motor vehicles, and material-handling equipment.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</si>
  <si>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25-6411, Length 1 Year:</t>
    </r>
    <r>
      <rPr>
        <sz val="11"/>
        <color indexed="8"/>
        <rFont val="Calibri"/>
        <family val="2"/>
        <scheme val="minor"/>
      </rPr>
      <t xml:space="preserve">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Qualifications: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</si>
  <si>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25-6562, Length 1 Year:</t>
    </r>
    <r>
      <rPr>
        <sz val="11"/>
        <color indexed="8"/>
        <rFont val="Calibri"/>
        <family val="2"/>
        <scheme val="minor"/>
      </rPr>
      <t xml:space="preserve">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Qualifications: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manner.Applicants must email the following documents to holly.c.tilley.mil@mail.mil for consideration***
Professional Resume
Military Bio
Last three evaluations (if applicable)
Soldier Talent Profile (Army Only)</t>
    </r>
  </si>
  <si>
    <t>26-6062</t>
  </si>
  <si>
    <r>
      <rPr>
        <b/>
        <sz val="11"/>
        <color rgb="FF000000"/>
        <rFont val="Calibri"/>
        <family val="2"/>
        <scheme val="minor"/>
      </rPr>
      <t>26-6062,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and vehicular inspections as directed by the Watch Commander or competent authority. SM will perform fixed post security operations located at NASCC perimeter gates and within the CCAD enclave and outlying buildings. Controls access to sensitive/restricted areas where there is potential for breach of security, public safety, or public health. Check and validate credentials for authorized entry into the installation. Provide security over-watch at control points to ensure safety/security of all NASCC/CCAD employees. Provide effective communication and superior customer service to all personnel within the installation. Be responsible for utilizing a variety of technology based systems and must have sufficient working knowledge of Microsoft based products. Civilian experience in security operations or law enforcement is favorable.
</t>
    </r>
    <r>
      <rPr>
        <b/>
        <sz val="11"/>
        <color rgb="FF000000"/>
        <rFont val="Calibri"/>
        <family val="2"/>
        <scheme val="minor"/>
      </rPr>
      <t>Qualifications</t>
    </r>
    <r>
      <rPr>
        <sz val="11"/>
        <color indexed="8"/>
        <rFont val="Calibri"/>
        <family val="2"/>
        <scheme val="minor"/>
      </rPr>
      <t>: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</si>
  <si>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</si>
  <si>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26-6034, Length 1 year:</t>
    </r>
    <r>
      <rPr>
        <sz val="11"/>
        <color indexed="8"/>
        <rFont val="Calibri"/>
        <family val="2"/>
        <scheme val="minor"/>
      </rPr>
      <t xml:space="preserve">
Position involves various TIER II duties related to the application, integration, design, modification, upgrading, installation and maintenance of network equipment, data communications and circuits in support of the Tooele Army Depot’s (TEAD) Non-classified Internet Protocol Router Network (NIPRNet) and Secret Internet Protocol Router Network (SIPRNet) networks, Intrusion Detection System (IDS), Secure router, Army DISN Router Program, Switches, Firewalls, transmission means and communication protocols to include wireless technologies in support of staff elements; Joint Munitions Command (JMC), Army Materiel Command (AMC), Army Network Enterprise Technology Command (NETCOM), Department of the Army (DA), Defense Information Systems Agency (DISA) and Department of Defense (DoD). Ability to work beyond normal duty hours or beyond normal duty day to troubleshoot, repair or configure network devices as needed in an attempt to minimize user’s downtime and remain IA complaint.
</t>
    </r>
    <r>
      <rPr>
        <b/>
        <sz val="11"/>
        <color rgb="FF000000"/>
        <rFont val="Calibri"/>
        <family val="2"/>
        <scheme val="minor"/>
      </rPr>
      <t>Qualifications</t>
    </r>
    <r>
      <rPr>
        <sz val="11"/>
        <color indexed="8"/>
        <rFont val="Calibri"/>
        <family val="2"/>
        <scheme val="minor"/>
      </rPr>
      <t>:
Secret Clearance (Privileged Access Required to perform work).
DoD Directive 8140 Cyber Workforce Management 
Level 2 Network Environment. 
DCWF work role = 441 Network Operations Specialist
Applicants must email the following documents to holly.c.tilley.mil@mail.mil for consideration***
Professional Resume
Military Bio
Last three evaluations (if applicable)
Soldier Talent Profile (Army Only)</t>
    </r>
  </si>
  <si>
    <t>26-6070</t>
  </si>
  <si>
    <t>USASAC-TMO</t>
  </si>
  <si>
    <t>26-6071</t>
  </si>
  <si>
    <t>26-6072</t>
  </si>
  <si>
    <t>Human Resources NCO</t>
  </si>
  <si>
    <t>26-6073</t>
  </si>
  <si>
    <t>Human Resources Advisor</t>
  </si>
  <si>
    <t>26-6074</t>
  </si>
  <si>
    <t>Joint Force NCO Military Advisor</t>
  </si>
  <si>
    <t>E7:E8</t>
  </si>
  <si>
    <t>26-6076</t>
  </si>
  <si>
    <t>Intel NCO Military Advisor</t>
  </si>
  <si>
    <t>26-6077</t>
  </si>
  <si>
    <t>26-6078</t>
  </si>
  <si>
    <t>Counter Intel NCO Military Advisor</t>
  </si>
  <si>
    <t>26-6079</t>
  </si>
  <si>
    <t>Signal Intel NCO Military Advisor</t>
  </si>
  <si>
    <t>26-6080</t>
  </si>
  <si>
    <t>Joint Forces Military Advisor</t>
  </si>
  <si>
    <t>26-6081</t>
  </si>
  <si>
    <t>Signal Intel Military Advisor</t>
  </si>
  <si>
    <t>26-6083</t>
  </si>
  <si>
    <t>266th Range Squadron</t>
  </si>
  <si>
    <t>Link Unit Manager</t>
  </si>
  <si>
    <t>Mountain Home</t>
  </si>
  <si>
    <t>26-6085</t>
  </si>
  <si>
    <t>Religious Affairs Specialist</t>
  </si>
  <si>
    <t>26-6086</t>
  </si>
  <si>
    <t>Finance Specialist</t>
  </si>
  <si>
    <t>26-6087</t>
  </si>
  <si>
    <t>OPERATIONS OFFICER/S-3</t>
  </si>
  <si>
    <r>
      <rPr>
        <b/>
        <sz val="11"/>
        <color rgb="FF000000"/>
        <rFont val="Calibri"/>
        <family val="2"/>
        <scheme val="minor"/>
      </rPr>
      <t>26-6073,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</si>
  <si>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r>
      <rPr>
        <b/>
        <sz val="11"/>
        <color rgb="FF000000"/>
        <rFont val="Calibri"/>
        <family val="2"/>
        <scheme val="minor"/>
      </rPr>
      <t xml:space="preserve">26-6074, Length 420 days:
</t>
    </r>
    <r>
      <rPr>
        <sz val="11"/>
        <color indexed="8"/>
        <rFont val="Calibri"/>
        <family val="2"/>
        <scheme val="minor"/>
      </rPr>
      <t>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</si>
  <si>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26-6076,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</si>
  <si>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26-6077,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</si>
  <si>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26-6078,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</si>
  <si>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26-6079,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</si>
  <si>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26-6080,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</si>
  <si>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26-6081,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</si>
  <si>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26-6085, Length 420 days:</t>
    </r>
    <r>
      <rPr>
        <sz val="11"/>
        <color indexed="8"/>
        <rFont val="Calibri"/>
        <family val="2"/>
        <scheme val="minor"/>
      </rPr>
      <t xml:space="preserve">
Serves as a Religious Affairs Specialists (RAS), designated as Chaplain Assistants, are vital personnel who work directly with Chaplains to provide religious support and care to Soldiers, Civilian personnel, and their families. Soldier will be assigned a 1-2 bedroom villa in a western-compound residential resort (Al Nakhla), Chevy Tahoe, and receive $4,600 for R&amp;R travel. There are options for non-command sponsored dependents to live in Saudi Arabia and there is current OPM-SANG members with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Details: RAS assist Chaplains in a broad range of duties, including the planning and execution of religious
services, provision of pastoral care, and management of administrative tasks related to religious support. As integral
members of the Unit Ministry Team, RAS collaborate closely with the Chaplain to ensure the religious needs of all personnel are met. In addition to assisting with religious functions, RAS are entrusted with a high degree of confidentiality – comparable to that of a Chaplain – and may serve as peer counselors.</t>
    </r>
  </si>
  <si>
    <r>
      <rPr>
        <b/>
        <sz val="11"/>
        <color rgb="FF000000"/>
        <rFont val="Calibri"/>
        <family val="2"/>
        <scheme val="minor"/>
      </rPr>
      <t>26-6086, Length 420 days:</t>
    </r>
    <r>
      <rPr>
        <sz val="11"/>
        <color indexed="8"/>
        <rFont val="Calibri"/>
        <family val="2"/>
        <scheme val="minor"/>
      </rPr>
      <t xml:space="preserve">
Serves as the Finance Specialist within the G8 for the Office of the Program Manager Saudi Arabian National Guard (OPM-SANG). Soldier will be assigned a 2-3 bedroom villa in a western-compound residential resort (Al Nakhla), Chevy Tahoe, and receive $4,600 for R&amp;R travel. There are options for non-command sponsored dependents to live in Saudi Arabia with Soldier and several current OPM-SANG members have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Detail: This position is responsible for budget analytics and accounting on routine financial operations and providing financial guidance as new changes arises concerning the General Fund Enterprise Business System (GFEBS). Advises the Program Manager in financial analysis on upcoming new cases. Submits PBACs, Financial Management Reviews and assist on the Command Operating Budget, and quarterly execution reviews. Provides technical expertise regarding the use of Foreign Military Sales (FMS) funding. Collaborates on decreasing current ULO's and closing cases. Monitors the expenditure of funds and recommends fiscal priorities in support of MNG efforts. Reviews military and civilian travel (PCS and TDY) claims for processing.</t>
    </r>
  </si>
  <si>
    <r>
      <rPr>
        <b/>
        <sz val="11"/>
        <color rgb="FF000000"/>
        <rFont val="Calibri"/>
        <family val="2"/>
        <scheme val="minor"/>
      </rPr>
      <t>26-6087, Length 1 Year:</t>
    </r>
    <r>
      <rPr>
        <sz val="11"/>
        <color indexed="8"/>
        <rFont val="Calibri"/>
        <family val="2"/>
        <scheme val="minor"/>
      </rPr>
      <t xml:space="preserve">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t>
    </r>
  </si>
  <si>
    <r>
      <rPr>
        <b/>
        <sz val="11"/>
        <color rgb="FF000000"/>
        <rFont val="Calibri"/>
        <family val="2"/>
        <scheme val="minor"/>
      </rPr>
      <t>26-6083, Length 1 Year:</t>
    </r>
    <r>
      <rPr>
        <sz val="11"/>
        <color indexed="8"/>
        <rFont val="Calibri"/>
        <family val="2"/>
        <scheme val="minor"/>
      </rPr>
      <t xml:space="preserve">
Input data into Link 16 Pulse Deconfliction Server (LPDS) for TFA approval. Ensure that the annual TFA waiver process is completed. Member will be the POC for any IDLs and network descriptions for the F-15SG. Assist as the TDLMO liaison and any exercise participation wavers needed for L-16 use. Assist with NDF to support Link 16.
</t>
    </r>
    <r>
      <rPr>
        <b/>
        <sz val="11"/>
        <color rgb="FF000000"/>
        <rFont val="Calibri"/>
        <family val="2"/>
        <scheme val="minor"/>
      </rPr>
      <t>Qualifications</t>
    </r>
    <r>
      <rPr>
        <sz val="11"/>
        <color indexed="8"/>
        <rFont val="Calibri"/>
        <family val="2"/>
        <scheme val="minor"/>
      </rPr>
      <t>:  Link 16 Unit Manager (LUM) Course JT-220 or Multi-TDL Operations Planners Course, JT-201. Member must also hold at a minimum a SECRET clearance.</t>
    </r>
  </si>
  <si>
    <r>
      <rPr>
        <b/>
        <sz val="11"/>
        <color rgb="FF000000"/>
        <rFont val="Calibri"/>
        <family val="2"/>
        <scheme val="minor"/>
      </rPr>
      <t>26-6070,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</si>
  <si>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26-6071,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</si>
  <si>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26-6072,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</si>
  <si>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t>ID</t>
  </si>
  <si>
    <r>
      <rPr>
        <b/>
        <sz val="11"/>
        <color rgb="FF000000"/>
        <rFont val="Calibri"/>
        <family val="2"/>
        <scheme val="minor"/>
      </rPr>
      <t>25-6584, Length 1 year:</t>
    </r>
    <r>
      <rPr>
        <sz val="11"/>
        <color indexed="8"/>
        <rFont val="Calibri"/>
        <family val="2"/>
        <scheme val="minor"/>
      </rPr>
      <t xml:space="preserve"> Individuals will act as Security Specialists for a 2600 acre Controlled Area which houses assets for multiple agencies, services, and countries. Primary duties include: day to day operation of the site Entry Control Points, and conducting internal Antiterrorism and Resource Protection/Crime Prevention patrols. Individuals will work closely with the site Security Managers, Control Center, Escorts, and the host installation Security Forces to ensure the safety and security of the personnel and assets on site. Individuals may be required to work 12 hour shifts, man the Control Center, or act as an Escort depending on manning and the nature of the work occurring on site. This position will report to the AMARG Chief of Security. Qualifications: Experience with USAF security programs listed in the duties section.</t>
    </r>
  </si>
  <si>
    <t>26-6084</t>
  </si>
  <si>
    <t>DCSA - HCMO</t>
  </si>
  <si>
    <t>Learning Evaluation Specialist</t>
  </si>
  <si>
    <t>E5:E6:E7:E8:O1:O2:O3</t>
  </si>
  <si>
    <t>26-6095</t>
  </si>
  <si>
    <t>Supply/Parts Warehouse Inventory Assistant</t>
  </si>
  <si>
    <t>26-6097</t>
  </si>
  <si>
    <t>Aviation Maintenance Officer</t>
  </si>
  <si>
    <t>26-6098</t>
  </si>
  <si>
    <t xml:space="preserve">DLA Energy – HQ </t>
  </si>
  <si>
    <t>26-6103</t>
  </si>
  <si>
    <t>TACOM-Anniston</t>
  </si>
  <si>
    <t>Traffic Management Specialist</t>
  </si>
  <si>
    <t>Anniston</t>
  </si>
  <si>
    <t>AL</t>
  </si>
  <si>
    <t>26-6105</t>
  </si>
  <si>
    <t>DFAS-IND-ZHP-Personnel Force Innovation (STO)</t>
  </si>
  <si>
    <t>PFI Director</t>
  </si>
  <si>
    <t>O6</t>
  </si>
  <si>
    <t>26-6109</t>
  </si>
  <si>
    <t>Quality Assurance Representative</t>
  </si>
  <si>
    <t>E6:O1:W1</t>
  </si>
  <si>
    <t>26-6111</t>
  </si>
  <si>
    <t>Crane Operator</t>
  </si>
  <si>
    <t>26-6112</t>
  </si>
  <si>
    <t>26-6113</t>
  </si>
  <si>
    <t>Lock and Dam Equipment Mechanic</t>
  </si>
  <si>
    <t>26-6114</t>
  </si>
  <si>
    <t>Lock and Dam Operator</t>
  </si>
  <si>
    <t>26-6115</t>
  </si>
  <si>
    <t>26-6116</t>
  </si>
  <si>
    <t>Current Operations Battle Captain</t>
  </si>
  <si>
    <r>
      <rPr>
        <b/>
        <sz val="11"/>
        <color rgb="FF000000"/>
        <rFont val="Calibri"/>
        <family val="2"/>
        <scheme val="minor"/>
      </rPr>
      <t>26-6084, Length 1 Year:</t>
    </r>
    <r>
      <rPr>
        <sz val="11"/>
        <color indexed="8"/>
        <rFont val="Calibri"/>
        <family val="2"/>
        <scheme val="minor"/>
      </rPr>
      <t xml:space="preserve">
Applicants must email the following documents to leanne.felvus-webb.mil@mail.mil for consideration***
Professional Resume
Military Bio
Last three evaluations
MULTIPLE LOCATIONS: Ft. MEADE, MD | STAFFORD, VA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Employee &amp; Leader Development Division of Defense Counterintelligence and Security Agency in a Quality Assurance capacity. 
This position supports the evaluation and continuous improvement of agency training, education, and professional development program (TE&amp;PD), ensuring their effectiveness and efficiency. The incumbent uses qualitative and quantitative methods, drawing on principles from learning and development practice and industrial-organizational psychology, to rigorously assess the efficacy of TE&amp;PD programs. This role involves analyzing complex data from multiple sources, presenting actionable insights to senior management, and serving as a technical expert on employee development training policy to drive data informed decisions related to workforce optimization and organizational readiness.  
Contributes to the design, implementation, and evaluation of agency-wide employee development and training programs using evidence-based practices.
Apply qualitative and quantitative methods to assess the effectiveness, efficiency, and impact of training and leadership development initiatives 
Analyze and translate complex data into actionable insights and visual narratives that support strategic decisions, training /curriculum improvements and workforce planning.
Provide consultative support to leadership and stakeholders on program evaluation and instructional design.
Develop and implement comprehensive training assessment strategies, incorporating diverse tools and methodologies to evaluate relevance, learner engagement, and return on investment. This includes developing and conducting training assessments, as well as creating 360-degree feedback tools, leadership style assessments, and behavioral assessments to support leadership development, coaching, and mentoring programs.
Assist in the analysis, design, and refinement of instructional materials, learning objectives, and assessment tools.  Ensure training environments and delivery methods are optimized for learner performance and accessibility.
Secret Clearance required for position. Civilian experience will be considered for this position. PCS is auth
Qualifications:  Demonstrated expertise in data analysis, program evaluation, &amp; storytelling w/ data to influence decision-making. Strong writing &amp; communication skills, w/the ability to produce high-impact reports &amp; strategic documentation.
Experience contributing to training &amp; professional development programs, curriculum design, learning evaluation &amp; assessment, &amp; performance measurement. Knowledge of industrial-organizational psychology principles, including human factors, performance and org development.</t>
    </r>
  </si>
  <si>
    <r>
      <rPr>
        <b/>
        <sz val="11"/>
        <color rgb="FF000000"/>
        <rFont val="Calibri"/>
        <family val="2"/>
        <scheme val="minor"/>
      </rPr>
      <t>26-6095, Length 60 days:</t>
    </r>
    <r>
      <rPr>
        <sz val="11"/>
        <color indexed="8"/>
        <rFont val="Calibri"/>
        <family val="2"/>
        <scheme val="minor"/>
      </rPr>
      <t xml:space="preserve">
The Supply / Parts Warehouse Inventory Assistant is responsible for assisting Republic of Singapore Air Force
(RSAF) logistics section complete 100% inventory. Assistant will receive a full orientation for inventory methods and
procedures prior to executing duties. Assistants are responsible for completing all assigned inventory activities and providing accurate reporting. Key tasks include accurate physical inventory, completion of all inventory documents,
and reporting any discrepancies to RSAF supply team. Supply specialist (92Y/A) preferred but experience conducting inventories at a minimum. 
Augmentee Logistics Support: Responsible for augmenting United States Army Flight Training Detachment's (USAFTD) facilitation of the RSAF annual inventory. All augmentees will report directly to USAFTD personnel and work alongside RSAF supply team. Inventory assistants will receive daily targets in order to meet timelines. Warehouse is located at Silver Bell Army Heliport. Lodging, meals, and travel through DTS will be provided. Inventory activities will occur Monday - Saturday, 0900-1700. Applicants should possess proper military bearing, appearance, discipline, and the ability to work in a multicultural environment, as well as the motivation to work with their home unit to attain the required documentation for their application.</t>
    </r>
  </si>
  <si>
    <r>
      <rPr>
        <b/>
        <sz val="11"/>
        <color rgb="FF000000"/>
        <rFont val="Calibri"/>
        <family val="2"/>
        <scheme val="minor"/>
      </rPr>
      <t>26-6097, Length 1 year:</t>
    </r>
    <r>
      <rPr>
        <sz val="11"/>
        <color indexed="8"/>
        <rFont val="Calibri"/>
        <family val="2"/>
        <scheme val="minor"/>
      </rPr>
      <t xml:space="preserve">
Aviation Maintenance Officer (AMO) for the United States Army Flight Training Detachment (USAFTD) - Peace Vanguard, a Republic of Singapore Air Force (RSAF) foreign military sales (FMS) program in Marana, AZ. Supervise and mentor thirty-six US Aviation maintenance personnel. Responsible for coordinating and facilitating scheduled, unscheduled, and back shop maintenance for six AH-64Ds, owned and operated by RSAF. Work closely with Singapore logistics and maintenance personnel for aircraft management, maintenance production, and staff coordination IOT maximize maintenance resources. Oversee the planning and execution of aviation maintenance activities supporting multi-national exercises including live-fire gunnery, joint air-ground integration, and integrated multi-platform close air support. Develop, supervise, and execute DART plan alongside RSAF recovery team. One year of aviation maintenance experience required. 15D with Aviation Maintenance Officer Course (AMOC) preferred. Unit will schedule AMOC ground course for selected candidate if not already qualified. AH-64D qualified candidates will be designated FAC 2. UH-60 and UH-72 qualified candidates will be designated FAC 3. All other
aircraft qualified candidates will be designated FAC 4.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</si>
  <si>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26-6098, Length 1 year:</t>
    </r>
    <r>
      <rPr>
        <sz val="11"/>
        <color indexed="8"/>
        <rFont val="Calibri"/>
        <family val="2"/>
        <scheme val="minor"/>
      </rPr>
      <t xml:space="preserve">
The incumbent will be responsible for reviewing, validating and submitting civilian and military position description requests in HR system.  Assist and recommend workforce alignment changes.  Review, validate, and process mission and functions for DLA Energy to include creating organization charts and general orders.  Submit personnel actions after validating and ensuring for accuracy, tracking until completion.  Update tracking reports, excel reports, and manpower reports.  Utilize Forth Estate Manpower tracking System to ensure billets are up to date.  Maintain records.  Submit and track requests requiring Command approval.
Qualifications:  Security Clearance: Secret</t>
    </r>
  </si>
  <si>
    <r>
      <rPr>
        <b/>
        <sz val="11"/>
        <color rgb="FF000000"/>
        <rFont val="Calibri"/>
        <family val="2"/>
        <scheme val="minor"/>
      </rPr>
      <t>26-6103, Length 1 Year:</t>
    </r>
    <r>
      <rPr>
        <sz val="11"/>
        <color indexed="8"/>
        <rFont val="Calibri"/>
        <family val="2"/>
        <scheme val="minor"/>
      </rPr>
      <t xml:space="preserve">
Serves as Traffic Management Specialist (88N) in the Directorate Production Management. Plans, coordinates and controls materials and equipment moves by air, rail, motor, military convoy, etc. Develops and implements policies related to unit movement of cargoes for deployment contingency, rail, truck, aircraft shipments to support CONUS AND OCONUS Position receives and reviews shipment and movement directives or movement authorizations issued by higher headquarters and depot customers; prepares movement and loading plans; and determines materials, personnel, and equipment requirements to execute the shipment schedule on time. Develops load plans for movement of material to include keeping a master electronic file of all material moving from Anniston Army Depot. Reviews all related transportation regulations, including movement phases and time requirements, technical manuals, technical bulletins, USTRANS COM unit state transportation command field manuals, pamphlets, safety messages, and other materials to ensure the accuracy of documents implementation as directed. Serves as Anniston Army Depot primary point of contact for AMC and TACOM during the development and execution of movement and shipping plans. Provides technical expertise and guidance on all shipping movements by reviewing, validating and coordinating movements with shipping and mobilization movement plans provided by AMC and TACOM. Monitors rail movement and approves rail and aircraft loading plans to ensure the efficient use of rail cars and aircraft and continually monitors shipment for delay. Makes arrangements to ensure that necessary personnel and equipment are available for a safe and timely load out and movement. Pulls automated reports from SYNCADA and Cargo Movement Operation System (CMOS) in order to review these transactions and apply them to the Integrated Booking System (IBS) to review multiple carrier accounts for errors and financial reports are pulled and sent to IBO in order to verify accountability from a funds perspective to monitor payments sent to Shipping Carrier and funds spent by organization. Advises transportation and shipping personnel, as well as senior ANAD management on the requirements to certify delivery of materials and payment sent to carrier.
Qualifications:  Broad knowledge of the operations, practices, and policies of the organization's functional or program activities, such as supply to develop, integrate, and coordinate transportation plans and programs. Comprehensive knowledge of a wide range of traffic management policies and practices in a specialized function to support traffic management procurement, dedicated truck or air carrier service, foreign military sales and material management for supply depots.</t>
    </r>
  </si>
  <si>
    <r>
      <rPr>
        <b/>
        <sz val="11"/>
        <color rgb="FF000000"/>
        <rFont val="Calibri"/>
        <family val="2"/>
        <scheme val="minor"/>
      </rPr>
      <t>26-6105, Length 1-3 years:</t>
    </r>
    <r>
      <rPr>
        <sz val="11"/>
        <color indexed="8"/>
        <rFont val="Calibri"/>
        <family val="2"/>
        <scheme val="minor"/>
      </rPr>
      <t xml:space="preserve">
The incumbent reports to the Defense Finance and Accounting Service (DFAS) Human Resources Director as the Director, Personnel Force Innovation (PFI), an Undersecretary of Defense (Comptroller) initiative that identifies Army and Air Force Reserve Component members for military tours at DoD Agencies and Foreign Military Sales activities on a reimbursable and fee for service basis. The program operates in a joint headquarters staff environment, maintaining relations with, and using reservists from all services. Leads, directs, and manages budget formulation and execution, policy development, and compliance with the full range of applicable regulations. Develops, implements, and assesses effectiveness of marketing and personnel programs, plans and policies to operate effectively for both client agencies and reservists. Develops and institutes human capital programs that enhance the return to active duty and demobilization of reservists and fosters ease of use by agencies. The orders are Title 10, 12301(d).
Qualifications:  Possess a minimum Secret security clearance, have less than 17 years Active Federal Military Service, and meet all other military service, readiness and local unit requirements for Title 10 orders.  Experience in financial management, fiscal law or military personnel and manpower is desired.</t>
    </r>
  </si>
  <si>
    <r>
      <rPr>
        <b/>
        <sz val="11"/>
        <color rgb="FF000000"/>
        <rFont val="Calibri"/>
        <family val="2"/>
        <scheme val="minor"/>
      </rPr>
      <t>26-6111, Length 1 year:</t>
    </r>
    <r>
      <rPr>
        <sz val="11"/>
        <color indexed="8"/>
        <rFont val="Calibri"/>
        <family val="2"/>
        <scheme val="minor"/>
      </rPr>
      <t xml:space="preserve">
Operates barge-mounted cranes (approximately 100–140-ton capacity with various size buckets and various length
booms) required in the maintenance of navigation locks and dams and navigation channels, performing difficult
operations where maneuverability is restricted and accuracy is critical. Uses such attachments as clamshell bucket,
orange-peel bucket, drag bucket, and pile driving hammer on friction type machine. Blocks and headache ball will be
used on friction and hydraulic type cranes. Determines length and angle of boom and proper positioning of crane for
all work performed. As required, operates other types of cranes for which authorized. The general scope of work tends
to vary according to season of year. The following work assignments are typical of duties performed, i.e., pile driving, duty cycle, de-waterings, rigging/lift plans, operate heavy equipment machinery.
Duty Location:  7400 Leake Ave New Orleans, LA 70118
Qualifications: Crane Operator's Certificate from an accredited (nationally recognized accrediting organization) crane/derrick
operator testing organization; or Qualification by a professionally independent source that qualifies crane operators; or Qualification by the U.S. military; or licensing by a U.S. Government Entity. Once selected, selectee must be
certified and trained on USACE plant prior to commencing work.</t>
    </r>
  </si>
  <si>
    <r>
      <rPr>
        <b/>
        <sz val="11"/>
        <color rgb="FF000000"/>
        <rFont val="Calibri"/>
        <family val="2"/>
        <scheme val="minor"/>
      </rPr>
      <t>26-6112, Length 1 Year:</t>
    </r>
    <r>
      <rPr>
        <sz val="11"/>
        <color indexed="8"/>
        <rFont val="Calibri"/>
        <family val="2"/>
        <scheme val="minor"/>
      </rPr>
      <t xml:space="preserve">
Conducts hydrographic surveys of the district's navigation channels to accurately locate channel deficiencies, sunken vessels and/or other obstructions that may interfere with use of the waterway, uses Differential Global Positioning instrumentation in conjunction with motion-corrected single beam bathymetric systems and hydrographic computer software, analyzes raw survey data, directs the use of equipment
and vessels to gather necessary information on channel conditions, and investigates reported underwater channel
obstructions.
To apply for this position, please email your resume, military bio, three evaluations, and your Soldier Talent profile to SFC Tabitha Ruckman at tabitha.n.ruckman.mil@mail.mil.</t>
    </r>
  </si>
  <si>
    <r>
      <rPr>
        <b/>
        <sz val="11"/>
        <color rgb="FF000000"/>
        <rFont val="Calibri"/>
        <family val="2"/>
        <scheme val="minor"/>
      </rPr>
      <t>26-6113, Length 1 year:</t>
    </r>
    <r>
      <rPr>
        <sz val="11"/>
        <color indexed="8"/>
        <rFont val="Calibri"/>
        <family val="2"/>
        <scheme val="minor"/>
      </rPr>
      <t xml:space="preserve">
Implements and maintains a site-specific program of scheduled inspections, test operations, preventive maintenance, and planned or unplanned emergency repair and replacement of a wide variety of electrical, electronic, hydraulics, and mechanically interrelated/interlocking facility equipment and controls. Equipment controls serviced are typically unique to navigation lock and dam facilities, ranging in age from essentially original equipment to that which is electronic state-of-the-art resulting from major rehabilitation and updating (i.e., variable frequency drives).
Independently schedules day-to-day maintenance and repair work; participates in short-term and long-term preventive
maintenance and repair/replacement planning; performs the most complex troubleshooting, diagnostic maintenance
inspection and repair work; and provides technical direction to other full-time and seasonal lower-graded personnel
assigned to assist in the accomplishment of repair and maintenance work. Overall site responsibility for maintenance and repair operations extends also to maintenance, repair, and replacement of parts, systems, equipment, or basic structure items normally associated with buildings and grounds at the facility. When required, performs locking of boats and dam gate operations. Implements and maintains a program of scheduled and unplanned/ emergency inspections, test operations, preventive maintenance, and repair/replacement of electrical, electronic, hydraulic, and mechanical interrelated/interlocking equipment and controls. Maintains continuing vigilance through personal observation, scheduled maintenance activities, inspections, discussions with operating personnel, and with supervisor to detect changes or variances in equipment functioning, response to operating commands or sounds that may signal.
impending electrical, electronic, mechanical, hydraulic, or pneumatic malfunctions or breakdowns.
To apply for this position, please send your resume, military bio, three evaluations, and your Soldier Talent Profile.</t>
    </r>
  </si>
  <si>
    <r>
      <rPr>
        <b/>
        <sz val="11"/>
        <color rgb="FF000000"/>
        <rFont val="Calibri"/>
        <family val="2"/>
        <scheme val="minor"/>
      </rPr>
      <t>26-6114, Length 1 Year:</t>
    </r>
    <r>
      <rPr>
        <sz val="11"/>
        <color indexed="8"/>
        <rFont val="Calibri"/>
        <family val="2"/>
        <scheme val="minor"/>
      </rPr>
      <t xml:space="preserve">
orks alone or as part of a two-man team during lockages. Handles bow or stern lines, walks lines to proper locations along wall and snubs lines to assist pilot in maneuvering craft into position. Secures towlines to lock wall as required. Operates electrical or electronic gate control to open or close gates at one end of the lock chamber. As necessary during operation, removes debris or ice in path of gates or in lock wall recesses to avoid equipment or machinery damage. Operates electrically, electronic, or hydraulically controlled valves controlling flow of water for emptying and filling operation, and during double lockages, operates electrical tow haulage unit as applicable to move barges into and out of lock chamber. Operates light and horn signals to vessels entering and leaving lock chamber. Understanding instructions or as directed,contacts boat pilots to obtain data such as number of passengers, tonnage and commodities being transported, point of origin and destination, etc., and following established procedures, records data plus information such as name of vessel, time of lockage, direction of travel and other pertinent facts about lockage. Operates electrical or electronic controls to raise or lower dam gates in accordance with specific instructions regarding time and degree of gate change. May be required to raise and lower wickets based on site specific facilities. Performs a variety of tasks in providing assistance to, and/or personally performing work required for the installation, repair and maintenance of lock or lock and dam machinery and equipment of mechanical or electrical type, concrete work, etc. Provides similar assistance to maintenance repair crews engaged in major work on lock or lock and dam appurtenant structures. Performs continuing and special operational or functional checks on machinery to avoid untimely or dangerous equipment breakdown, and identify development of unsafe situations, and reports same to supervisor. Operates a variety of power-driven hand tools and uses a variety of hand/mechanical tools to accomplish the maintenance tasks. May operate various types of floating plant and mobile equipment to accomplish tasks. May perform various sub-journeyman work such as welding, plumbing, carpentry, painting, electrical, etc. in the performance of duties. Other similar duties as assigned.
Duty location: 7400 Leake Ave New Orleans, LA 70118
To apply for this position, please email your resume, military bio, three evaluations, and your Soldier Talent Profile to SFC Tabitha Ruckman at tabitha.n.ruckman.mil@mail.mil.</t>
    </r>
  </si>
  <si>
    <r>
      <rPr>
        <b/>
        <sz val="11"/>
        <color rgb="FF000000"/>
        <rFont val="Calibri"/>
        <family val="2"/>
        <scheme val="minor"/>
      </rPr>
      <t>26-6115, Length 1 Year:</t>
    </r>
    <r>
      <rPr>
        <sz val="11"/>
        <color indexed="8"/>
        <rFont val="Calibri"/>
        <family val="2"/>
        <scheme val="minor"/>
      </rPr>
      <t xml:space="preserve">
Operates twin-engine and diesel-powered vessels (26-65 foot in length), navigates and maneuvers vessels for personnel engaged in conducting hydrographic and reconnaissance surveys along various waterways, maintains and conducts daily and monthly inspections on vessels, complies with navigation regulations
and practices for the safety of personnel, and performs operator maintenance in accordance with established rules
and regulations.
Qualifications: Must have certifications and licenses to operate a small craft vessel.
Duty Location: 7400 Leake Ave New Orleans, LA 70118
To apply for this position, please send your resume, military bio, three evaluations, and your Soldier Talent Profile to SFC Tabitha Ruckman at tabitha.n.ruckman.mil@mail.mil.</t>
    </r>
  </si>
  <si>
    <r>
      <rPr>
        <b/>
        <sz val="11"/>
        <color rgb="FF000000"/>
        <rFont val="Calibri"/>
        <family val="2"/>
        <scheme val="minor"/>
      </rPr>
      <t>26-6116, Length 181 days:</t>
    </r>
    <r>
      <rPr>
        <sz val="11"/>
        <color indexed="8"/>
        <rFont val="Calibri"/>
        <family val="2"/>
        <scheme val="minor"/>
      </rPr>
      <t xml:space="preserve">
Serves as the DLA Agency Synchronization Operations Center (ASOC) CUOPS Battle Captain for contingency operations supporting the Combatant Command (CCMD), Military Services, and Federal agencies. Coordinate, prioritize, integrate, synchronize and direct Agency actions on behalf of DLA J3 to ensure continuous uninterrupted logistics support in all facets of DLA supply chain support to DOD and federal agencies; responds to support requirements for the Joint Chiefs of Staff, CCMD and federal agency exercises, contingencies, and worldwide disasters; maintains contact with liaisons of Major Subordinate Commands (MSCs), J/D Codes and Emergency Operations Centers while working Current Operations monitors mission status of deployed DLA Support Teams.
Coordinates all actions as directed by the Current Operations Branch Chief.  Reviews products and deliverables prior to providing to elements outside the ASOC.  Analyzes, processes, and acts on information contained within the C2 systems.  Supports with briefing set up, both virtual and on site, to ensure print outs (if appropriate) and/or briefing platforms are fully A/V operational.  Actions applicable and appropriate administrative tasks in support of active military and reserve manning.  Monitors and operates voice and electronic communication systems, as required, to include NIPR and SIPR Battle Captain email accounts.  
Extensions past 6 months considered.
Qualifications:  Minimum SECRET clearance required. Intermediate Level / Working Knowledge skill set of Microsoft Office products. Service Branch immaterial.</t>
    </r>
  </si>
  <si>
    <t>Engineering Tech - Civil Survey Techn</t>
  </si>
  <si>
    <r>
      <rPr>
        <b/>
        <sz val="11"/>
        <color rgb="FF000000"/>
        <rFont val="Calibri"/>
        <family val="2"/>
        <scheme val="minor"/>
      </rPr>
      <t>26-6109, Length 1 Year:</t>
    </r>
    <r>
      <rPr>
        <sz val="11"/>
        <color indexed="8"/>
        <rFont val="Calibri"/>
        <family val="2"/>
        <scheme val="minor"/>
      </rPr>
      <t xml:space="preserve">
Hiring for multiple locations: New Orleans, LA and Lafayette LA 
The Quality Assurance Representative III is expected to interpret plans and specifications relating to construction
problems of normal difficulty, that is those for which there are precedents and those without unusual complications.
The Quality Assurance Representative III will resolve differences between plans and specifications when such differences do not involve questions of cost or engineering design. Engineering and supervisory assistance is readily available and is provided as needed to assist in interpreting plans and specifications and in resolving differences involving complex problems. Technical assistance is also available on specialized trade crafts or materials problems. Inspection reports are reviewed for accuracy, completeness, and adequacy. Unusually difficult and novel problems are discussed with the supervisor.  Quality Assurance Representative III's are typically authorized to approve minor deviations in construction methods and practices which conform to established precedents, and do not involve added costs, and are consistent with contract plan and specifications. Decisions by Quality Assurance Representative III's on the acceptability of construction methods and practices about workmanship materials and the finished product are considered to be final.
</t>
    </r>
    <r>
      <rPr>
        <b/>
        <sz val="11"/>
        <color rgb="FF000000"/>
        <rFont val="Calibri"/>
        <family val="2"/>
        <scheme val="minor"/>
      </rPr>
      <t>Qualifications</t>
    </r>
    <r>
      <rPr>
        <sz val="11"/>
        <color indexed="8"/>
        <rFont val="Calibri"/>
        <family val="2"/>
        <scheme val="minor"/>
      </rPr>
      <t>: High school diploma and general construction experience
To apply for this position, please email your military bio, resume, and soldier Talent Profile to SFC Tabitha Ruckman at tabitha.n.ruckman.mil@mail.mil.</t>
    </r>
  </si>
  <si>
    <t>MD, VA</t>
  </si>
  <si>
    <t>25-6591</t>
  </si>
  <si>
    <t>Admin / Ops NCO</t>
  </si>
  <si>
    <t>26-6118</t>
  </si>
  <si>
    <t>Fuel Operations NCO</t>
  </si>
  <si>
    <t>Elmendorf AFB</t>
  </si>
  <si>
    <t>AK</t>
  </si>
  <si>
    <t>26-6119</t>
  </si>
  <si>
    <t>Battle Captain</t>
  </si>
  <si>
    <t>W2:W3</t>
  </si>
  <si>
    <t>26-6121</t>
  </si>
  <si>
    <t>UAS Trainer (Maintenance/Operations) OUSW R&amp;E</t>
  </si>
  <si>
    <t>E6:E7:W1:W2</t>
  </si>
  <si>
    <t>Yuma</t>
  </si>
  <si>
    <r>
      <rPr>
        <b/>
        <sz val="11"/>
        <color rgb="FF000000"/>
        <rFont val="Calibri"/>
        <family val="2"/>
        <scheme val="minor"/>
      </rPr>
      <t xml:space="preserve">25-6591, Length 1 Year: </t>
    </r>
    <r>
      <rPr>
        <sz val="11"/>
        <color indexed="8"/>
        <rFont val="Calibri"/>
        <family val="2"/>
        <scheme val="minor"/>
      </rPr>
      <t xml:space="preserve"> Provide Strategic and operational energy logistics sustainment of steady state and contingency operations in the Western Hemisphere (CONUS, Alaska, Canada, Greenland,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t>
    </r>
  </si>
  <si>
    <r>
      <rPr>
        <b/>
        <sz val="11"/>
        <color rgb="FF000000"/>
        <rFont val="Calibri"/>
        <family val="2"/>
        <scheme val="minor"/>
      </rPr>
      <t>26-6118,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and Canada.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Analyzing, evaluating, and conducting critical assessments of support operations. Analysis of complex problems, interpret operational needs, and develop integrated, creative solutions.
Evaluate current infrastructure to support future requirements and assist in the development of mitigation strategy to support COCOM requirements. Provide comprehensive advice to senior leadership on the development, implementation, and evaluation of changes and improvements to existing operations, systems, and procedures.  Provide knowledge and understanding of U.S. Military Service petroleum storage and distribution capabilities, military sustainment operations, and national security policies and concepts in order for DLA Energy Americas North to provide the most comprehensive and best support options. Provide expertise and knowledge of DLA Energy peacetime, wartime and emergency bulk petroleum sustainment doctrines and associated DLA Energy planning systems, policies, procedures, and regulations. Analysis identifying issues or trends and formulating solution sets in order to maximize readiness and capability. Ensure DLA Energy plans and programs, mobility and ground fuel support, inventory auditability and Defense Fuel Support Point (DFSP) management practices can support mission requirements. Evaluation and analysis of the commercial petroleum industry and military petroleum distribution systems utilized in Alaska.
</t>
    </r>
    <r>
      <rPr>
        <b/>
        <sz val="11"/>
        <color rgb="FF000000"/>
        <rFont val="Calibri"/>
        <family val="2"/>
        <scheme val="minor"/>
      </rPr>
      <t>Qualifications</t>
    </r>
    <r>
      <rPr>
        <sz val="11"/>
        <color indexed="8"/>
        <rFont val="Calibri"/>
        <family val="2"/>
        <scheme val="minor"/>
      </rPr>
      <t>:  Applicants must submit the following documents in their application to be considered for the position; Enlisted Record Brief, Official Military Photo, Last three Military Evaluations, Physical Fitness Test, and Military Biography.
AFSC 2F071</t>
    </r>
  </si>
  <si>
    <r>
      <rPr>
        <b/>
        <sz val="11"/>
        <color rgb="FF000000"/>
        <rFont val="Calibri"/>
        <family val="2"/>
        <scheme val="minor"/>
      </rPr>
      <t>26-6119, Length 1 Year:</t>
    </r>
    <r>
      <rPr>
        <sz val="11"/>
        <color indexed="8"/>
        <rFont val="Calibri"/>
        <family val="2"/>
        <scheme val="minor"/>
      </rPr>
      <t xml:space="preserve">
Serves as Battle Captain of Joint Mobility &amp; Deployment Operations within the Defense Logistics Agency (DLA) Deployment Operations Branch (J311). This position provides expert mobility, deployment, and distribution integration in support of Joint Force deployment and global operations, with a critical focus on the DoD Expeditionary Civilian (DoD-EC) workforce and contractors.
Enable and execute the deployment of joint forces by synchronizing DLA capabilities with joint mobility plans to ensure forces are postured, moved, and sustained in accordance with Combatant Command (CCMD) operational requirements. Manage DLA's responsibilities as a Force Provider (FP) to meet CCMD requirements for expeditionary civilians, ensuring the agency is prepared to source personnel against the established Demand Signal and within the Force Pool cap. Plan, synchronize, and coordinate inter-modal force movement and sustainment logistics with CCMDs, USTRANSCOM, the Joint Staff, and other service and agency partners. Manage the selection, training, and mobilization of all DLA personnel deploying globally. Integrate DLA's Force Provider capabilities and obligations into joint operational plans and execution frameworks, advising leadership on deployment feasibility, risk, and mobility constraints. Support crisis action planning and real-world operations by managing the DLA Rapid Deployment Team (RDT) program and deploying DLA Support Teams to enable rapid force projection and sustained global reach. Proficient in Joint deployment systems and manages deployment operations programs and policies. 
Extensions past 6 months considered.
</t>
    </r>
    <r>
      <rPr>
        <b/>
        <sz val="11"/>
        <color rgb="FF000000"/>
        <rFont val="Calibri"/>
        <family val="2"/>
        <scheme val="minor"/>
      </rPr>
      <t>Qualifications</t>
    </r>
    <r>
      <rPr>
        <sz val="11"/>
        <color indexed="8"/>
        <rFont val="Calibri"/>
        <family val="2"/>
        <scheme val="minor"/>
      </rPr>
      <t>:  Minimum TOP SECRET clearance required. 
Global Force Management and deployment readiness reporting; JOPES; Newsgroups; Air load planning; MPMD. Working knowledge of Data Analytics; AI; Power BI</t>
    </r>
  </si>
  <si>
    <r>
      <rPr>
        <b/>
        <sz val="11"/>
        <color rgb="FF000000"/>
        <rFont val="Calibri"/>
        <family val="2"/>
        <scheme val="minor"/>
      </rPr>
      <t>26-6121,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Yuma Proving Ground (YPG)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</si>
  <si>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r>
      <rPr>
        <b/>
        <sz val="11"/>
        <color rgb="FF000000"/>
        <rFont val="Calibri"/>
        <family val="2"/>
        <scheme val="minor"/>
      </rPr>
      <t>26-6035, Length 400 days:</t>
    </r>
    <r>
      <rPr>
        <sz val="11"/>
        <color indexed="8"/>
        <rFont val="Calibri"/>
        <family val="2"/>
        <scheme val="minor"/>
      </rPr>
      <t xml:space="preserve">
DLA Energy Indo Pacific [South West] is headquartered in Guam, with requirements stretching from West of the International Date Line to the Indian Sub-continent and South of Okinawa through Australia and New Zealand. The Plans and Operations NCO supports the execution of integrated material management and distribution operations of bulk petroleum products and energy services for U.S. forces in 22 nations in the Western Pacific (WESTPAC). Responsible for developing and integrating critical Class III bulk supply chain plans and facility capability models (Fuel Models) for Operational Plans (OPLANs) supporting US Indo-Pacific Command's (USINDOPACOM) strategic bulk petroleum requirements. Assesses and integrates key civil and commercial capabilities (International Airports, Port Authorities, Refineries, and Transportation Providers) with military service and civil defense capabilities in order to evaluate and implement supporting plans for WESTPAC OPLANs. Assesses and analyzes facility operational capabilities to support OPLAN requirements. Assesses, reviews and monitors inventory requirements of all DLA owned petroleum and provides facility maintenance support for all Defense Fuel Service Points (DFSPs) located within the DLA Energy Indo-Pacific South-West subregion.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Assesses and reviews currency and accuracy of operational support supply chain fuels models which includes and integrates support capabilities for Acquisition Cross Servicing Agreements (ACSA). Ensures support for multiple civilian and military agencies to include USINDOPACOM, service component commands, multiple JTFs, and DoD agencies, as required. Assures bulk petroleum distribution operations to support identified exercise requirements in the WESTPAC, which include but are not limited to multinational recurring exercises such as Cope North, Cobra Gold, Salikanib, Balikatan, Valiant Shield, Keris Strike, and Garuda Shield.
</t>
    </r>
    <r>
      <rPr>
        <b/>
        <sz val="11"/>
        <color rgb="FF000000"/>
        <rFont val="Calibri"/>
        <family val="2"/>
        <scheme val="minor"/>
      </rPr>
      <t>Qualifications</t>
    </r>
    <r>
      <rPr>
        <sz val="11"/>
        <color indexed="8"/>
        <rFont val="Calibri"/>
        <family val="2"/>
        <scheme val="minor"/>
      </rPr>
      <t>:  Secret Clearance Required</t>
    </r>
  </si>
  <si>
    <t>25-6248</t>
  </si>
  <si>
    <t>DFAS-IND-JFL-Military Pay Operations</t>
  </si>
  <si>
    <t>Military Pay Technician</t>
  </si>
  <si>
    <t>25-6635</t>
  </si>
  <si>
    <t>Planner for DLA LNO to NORTHCOM</t>
  </si>
  <si>
    <t>Peterson AFB</t>
  </si>
  <si>
    <t>CO</t>
  </si>
  <si>
    <t>26-6123</t>
  </si>
  <si>
    <t>Information Technology Specialist</t>
  </si>
  <si>
    <t>26-6124</t>
  </si>
  <si>
    <t>26-6127</t>
  </si>
  <si>
    <t>USACE - Portland District (NWP)</t>
  </si>
  <si>
    <t>Culinary Specialist/Chef</t>
  </si>
  <si>
    <t>Portland</t>
  </si>
  <si>
    <t>OR</t>
  </si>
  <si>
    <t>26-6128</t>
  </si>
  <si>
    <t>Electronic Integrated systems Mechanic</t>
  </si>
  <si>
    <t>26-6129</t>
  </si>
  <si>
    <t>26-6130</t>
  </si>
  <si>
    <t>Program Analyst/Action Officer</t>
  </si>
  <si>
    <t>26-6131</t>
  </si>
  <si>
    <t>Instructor Pilot Master Gunner</t>
  </si>
  <si>
    <t>26-6132</t>
  </si>
  <si>
    <t>26-6133</t>
  </si>
  <si>
    <t>SENIOR AH-64D REPAIRER</t>
  </si>
  <si>
    <t>26-6134</t>
  </si>
  <si>
    <t>AH-64D Armament Section Supervisor</t>
  </si>
  <si>
    <t>26-6135</t>
  </si>
  <si>
    <t>AH-64D Powerplant Repairer</t>
  </si>
  <si>
    <t>26-6136</t>
  </si>
  <si>
    <t>Unit Supply Specialist</t>
  </si>
  <si>
    <t>26-6137</t>
  </si>
  <si>
    <t>Standardization Instructor Pilot</t>
  </si>
  <si>
    <t>Facilities and Equipment Maintenance System Tech</t>
  </si>
  <si>
    <r>
      <rPr>
        <b/>
        <sz val="11"/>
        <color rgb="FF000000"/>
        <rFont val="Calibri"/>
        <family val="2"/>
        <scheme val="minor"/>
      </rPr>
      <t>26-6123,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Performs advanced computer systems administration and customer support in a rapidly evolving IT environment. Responsible for evaluating, procuring, installing, implementing, managing, and administering IT systems across multiple logistical sites. Provides technical guidance to junior IT staff and collaborates with functional specialists to ensure mission success. Major duties include serving as primary Service Desk support for personal computers, peripherals, and software. Installs, troubleshoots, and repairs hardware/software issues, ensuring compatibility and compliance with standards. Configures and integrates applications to meet user needs, provides user training, and documents processes in shared resources. Utilizes SCCM for imaging, patching, and software deployment; ensures systems are 100% STIG compliant using ACAS, SCAP, and DISA tools. Applies network diagnostic tools (e.g., Fluke, Wireshark, SolarWinds) to resolve connectivity issues and support recovery from system failures or malware incidents. Maintains incident tracking in CA Service Desk with closure targets, delivers hardware across Depot facilities, and performs tasks requiring lifting, walking, and occasional on-site support.</t>
    </r>
  </si>
  <si>
    <r>
      <rPr>
        <b/>
        <sz val="11"/>
        <color rgb="FF000000"/>
        <rFont val="Calibri"/>
        <family val="2"/>
        <scheme val="minor"/>
      </rPr>
      <t>26-6124, Length 1 Year:</t>
    </r>
    <r>
      <rPr>
        <sz val="11"/>
        <color indexed="8"/>
        <rFont val="Calibri"/>
        <family val="2"/>
        <scheme val="minor"/>
      </rPr>
      <t xml:space="preserve">
Applicants must email the following documents to leanne.felvus-webb.mil@mail.mil for consideration***
Professional Resume
Military Bio
Last three evaluations
Serves as an attorney advisor in areas of criminal law, legal assistance, civil and administrative law, labor and employment law, international and operational law, intelligence law, contract and fiscal law, environmental law, and advising and reviewing investigations (e.g., FLIPLs and AR 15-6 investigations). Provide legal reviews, ethics opinions, advice to the Commanders and staff to ensure compliance with statutes, regulations, policies, and legal precedent governing the Army. Assist the Chief Counsel with case load.
Qualifications:  1. ABA-approved law school degree. 2. Active membership and in good standing of state bar association. 3. Fitness to practice</t>
    </r>
  </si>
  <si>
    <r>
      <rPr>
        <b/>
        <sz val="11"/>
        <color rgb="FF000000"/>
        <rFont val="Calibri"/>
        <family val="2"/>
        <scheme val="minor"/>
      </rPr>
      <t>26-6129, Length 179 days:</t>
    </r>
    <r>
      <rPr>
        <sz val="11"/>
        <color indexed="8"/>
        <rFont val="Calibri"/>
        <family val="2"/>
        <scheme val="minor"/>
      </rPr>
      <t xml:space="preserve">
Hiring TWO candidates from the 92 MOS Series. 
Utilizes an automated maintenance control data system, such as FEM/MAXIMO, to provide system control, oversight, repair history, analysis, data entry, and documentation of current and future maintenance operations for the ongoing maintenance control program for the dredges and survey vessels, spare parts, resource management equipment, electrical and mechanical operating equipment and machinery of the C&amp;H Project. Exercises independent initiative and judgment in developing or updating equipment profiles, history, maintenance schedule, and related maintenance procedures and requirements for separate pieces of equipment and/or facility features from the time of purchase until retired or replaced. System elements and resources include operation and maintenance manuals, catalog data, parts lists, and modifications to design prints, scheduled and unscheduled maintenance repair records, replacement parts, and comparison labor and cost data. Integrated equipment records include major items of repair, recurring problems, backlog, actual hours accomplished, labor costs, and cost of itemized material and other details associated with work performed.
Organizes, complies all pertinent information, assures accuracy, and enters data and updates for each piece of equipment into the maintenance system. Exercises a practical knowledge of a wide range of Marine and Shop equipment and machinery to identify equipment or maintenance actions. Analyzes summaries and printouts to check, verify, and correct data. Answers inquiries about work order status, equipment maintenance history, trouble reports, and other preventive maintenance questions. Compiles, prepares and generates various reports, records, statistics, listings, charts and graphs, or other Preventative Maintenance (PM) related information as requested. Prepares periodic O&amp;M program reports.
Utilizes the control system to issue and schedule routine and cyclic maintenance, repair and replacement of all equipment, machinery, etc. Specifics of all critical information regarding maintenance on the piece of equipment are documented in the maintenance system, and attached to the Preventive Maintenance (PM) work order. Responsible for completeness of data on each work order. Collects information and requirements of O&amp;M crews, and issues PM work orders for use by the maintenance crews. 
QUALIFICATIONS
2 years field experience desired plus above HS education
Secret Clearance Required
GCCS-Army experience required
FEM/MAXIMO experience preferred
Appropriate NCOES for grade Graduate (BLC, ALC)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</si>
  <si>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r>
      <rPr>
        <b/>
        <sz val="11"/>
        <color rgb="FF000000"/>
        <rFont val="Calibri"/>
        <family val="2"/>
        <scheme val="minor"/>
      </rPr>
      <t>26-6131, Length 1 Year:</t>
    </r>
    <r>
      <rPr>
        <sz val="11"/>
        <color indexed="8"/>
        <rFont val="Calibri"/>
        <family val="2"/>
        <scheme val="minor"/>
      </rPr>
      <t xml:space="preserve">
Incumbent must be qualified as an AH-64D lnstructor Pilot and Instrument Flight Examiner by U.S. Army standards.
Graduate of Aviation Master Gunner Course with experience as and AH-64 Master Gunner and Standardization Pilot preferred. Serves as a senior member of the USAFTD Peace Vanguard AH64D Aviation Team. Formulates, oversees and evaluates the gunnery training program of the Detachment. Develops near term, short range, and long range training plans and  guidance in accordance with ATP 3-04.3, ATP 3-04.11, AR 385-10, AR 95-1, DA Pam 750-8 and pertinent Singaporean Air Force regulations. Writes and issues various types of orders as well as enforces TTPs as needed to conduct training activities and operations so as to meet requirements of Singaporean training requirements, DA, NGB, MACO Ms and Higher Headquarters. Will ensure proper communications between the United States Flight Training Detachment (USAFTD) and the Republic of Singapore Air Force (RSAF) to provide quality and streamlined aviation output. Conducts aviator training and evaluations. Coordinates and creates unit SOP's pertaining to procedures between RSAF and USAFTD. Performs other duties as assigned.</t>
    </r>
  </si>
  <si>
    <r>
      <rPr>
        <b/>
        <sz val="11"/>
        <color rgb="FF000000"/>
        <rFont val="Calibri"/>
        <family val="2"/>
        <scheme val="minor"/>
      </rPr>
      <t>26-6133,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</si>
  <si>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26-134, Length 1 Year:</t>
    </r>
    <r>
      <rPr>
        <sz val="11"/>
        <color indexed="8"/>
        <rFont val="Calibri"/>
        <family val="2"/>
        <scheme val="minor"/>
      </rPr>
      <t xml:space="preserve">
Serve as an Armament/Electronics/Avionics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Provide oversight of all armament personnel as well as perform aircraft maintenance in respective armament area of expertise. Assist other 15 series MOSs with their aviation maintenance tasks as needed. Perform all supervisory duties as required.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</si>
  <si>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26-6135, Length 1 Year:</t>
    </r>
    <r>
      <rPr>
        <sz val="11"/>
        <color indexed="8"/>
        <rFont val="Calibri"/>
        <family val="2"/>
        <scheme val="minor"/>
      </rPr>
      <t xml:space="preserve">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Position is for a one-year tour with an opportunity to extend for an additional year.</t>
    </r>
  </si>
  <si>
    <r>
      <rPr>
        <b/>
        <sz val="11"/>
        <color rgb="FF000000"/>
        <rFont val="Calibri"/>
        <family val="2"/>
        <scheme val="minor"/>
      </rPr>
      <t>26-6136, Length 1 Year:</t>
    </r>
    <r>
      <rPr>
        <sz val="11"/>
        <color indexed="8"/>
        <rFont val="Calibri"/>
        <family val="2"/>
        <scheme val="minor"/>
      </rPr>
      <t xml:space="preserve">
Serve as an Unit Supply Specialist (92Y) or Automated Logistical Specialist (92A) for the United States Army Flight Training Detachment (USAFTD) - Peace Vanguard, Marana, AZ, supporting a Foreign Military Sales (FMS) program with the Republic of Singapore Air Force (RSAF). Perform day-to-day warehouse and supply operations as the
primary duty, to include receipt, storage, issue, turn-in, inventory, and organization of expendable, durable, and
non-expendable property in a non-standard property accountability environment. Maintain manual and digital
accountability records, hand receipts, custodial documentation, and inventory files in support of the S4 OIC; CSDP requirements, and inspections. Assist with transportation and movement of equipment using GSA vehicles and material handling equipment; validate POL requests; and provide general logistics support to mission operations as
directed.
Note: This position is warehouse-centric. The majority of duties involve hands-on warehouse operations and manual
property accountability in a dynamic FMS environment.
Preferred qualifications / prior appointments or experience: Government Purchase Card holder, GCSS-Army Supply /
Maintenance roles.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</si>
  <si>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26-6137, Length 1 Year:</t>
    </r>
    <r>
      <rPr>
        <sz val="11"/>
        <color indexed="8"/>
        <rFont val="Calibri"/>
        <family val="2"/>
        <scheme val="minor"/>
      </rPr>
      <t xml:space="preserve">
Applicant must be qualified as an AH-64D lnstructor Pilot and Instrument Flight Examiner by U.S. Army standards. Graduate of Aviation Master Gunner Course with experience as and AH-64 Master Gunner and Standardization Pilot preferred. Formulates, oversees and evaluates the aircrew training program of USAFTD. Develops short range and long range training plans and guidance in accordance with ATP 3-04.3, ATP 3-04.11, AR 385-10, AR 95-1, DA Pam 750-8 and pertinent Singaporean Air Force regulations. Writes and issues various types of orders as well as enforces TTPs, conducts training activities and operations to meet Singaporean training requirements, DA, NGB, and Higher Headquarters. Ensures proper communications between the United States Flight Training Detachment (USAFTD) and the Republic of Singapore Air Force (RSAF) to provide quality and streamlined aviation output. Conducts aviator training and evaluations. Coordinates and maintains unit SOP's pertaining to procedures between RSAF and USAFTD. Service member will complete and maintain assigned Defense Security Cooperation certificate for assigned functional area and certification level.
Position is for 1-year with an opportunity for extension for an additional year. Must possess a SECRET clearance.</t>
    </r>
  </si>
  <si>
    <r>
      <rPr>
        <b/>
        <sz val="11"/>
        <color rgb="FF000000"/>
        <rFont val="Calibri"/>
        <family val="2"/>
        <scheme val="minor"/>
      </rPr>
      <t>25-6248, Length 1 Year:</t>
    </r>
    <r>
      <rPr>
        <sz val="11"/>
        <color indexed="8"/>
        <rFont val="Calibri"/>
        <family val="2"/>
        <scheme val="minor"/>
      </rPr>
      <t xml:space="preserve">
Serves as a Technician or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THESE POSITIONS MAY REQUIRE 4-6 MONTHS OF TDY IN THE PACIFIC THEATER.
</t>
    </r>
    <r>
      <rPr>
        <b/>
        <sz val="11"/>
        <color rgb="FF000000"/>
        <rFont val="Calibri"/>
        <family val="2"/>
        <scheme val="minor"/>
      </rPr>
      <t>Qualifications</t>
    </r>
    <r>
      <rPr>
        <sz val="11"/>
        <color indexed="8"/>
        <rFont val="Calibri"/>
        <family val="2"/>
        <scheme val="minor"/>
      </rPr>
      <t>: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</si>
  <si>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rPr>
        <b/>
        <sz val="11"/>
        <color rgb="FF000000"/>
        <rFont val="Calibri"/>
        <family val="2"/>
        <scheme val="minor"/>
      </rPr>
      <t>25-6635, Length 1 Year:</t>
    </r>
    <r>
      <rPr>
        <sz val="11"/>
        <color indexed="8"/>
        <rFont val="Calibri"/>
        <family val="2"/>
        <scheme val="minor"/>
      </rPr>
      <t xml:space="preserve">
HQ NORAD &amp; USNORTHCOM, Defense Logistics Agency (DLA), Peterson Space Force Base, Colorado.
Seeking well motivated leader to serve as a Planner for the DLA LNO to NORTHCOM. Member shall be an O-4, who holds and is able to maintain an active clearance of SECRET or higher. Tour length is a minimum of 1 year, with a potential of follow-on extensions. The DLA Planner, embedded within USNORTHCOM J4, collaborates with the resident DLA Liaison cell and serves as the primary liaison between CCMD J4 exercise/deliberate planning and HQ DLA. The planner develops and manages exercises, plans, and orders by integrating diverse information to support joint operations, ensuring seamless DLA integration into USNORTHCOM's strategic planning. Responsibilities include collaborating with DLA and CCMD exercise and deliberate planners to ensure that planning products incorporate DLA equities and that exercises include robust objectives and DLA participation to enhance DLA's effectiveness in integrated exercises. The planner will engage with DLA and other partners (e.g., OSD, Joint Staff, CCMDs, etc.) to develop logistics support strategies, and ensuring timely analysis and publication of joint plans, instructions, and policies. The planner also prepares executive-level briefings/reports and performs other duties as assigned.
POC: MAJ Kelly Mills 571-814-8691, kelly.mills.res@dla.mil
</t>
    </r>
    <r>
      <rPr>
        <b/>
        <sz val="11"/>
        <color rgb="FF000000"/>
        <rFont val="Calibri"/>
        <family val="2"/>
        <scheme val="minor"/>
      </rPr>
      <t>Qualifications</t>
    </r>
    <r>
      <rPr>
        <sz val="11"/>
        <color indexed="8"/>
        <rFont val="Calibri"/>
        <family val="2"/>
        <scheme val="minor"/>
      </rPr>
      <t>:  Candidate must hold an active SECRET clearance, and be eligible to obtain and maintain a TS/SCI. Member must be proficient in MS Office products. Ideal applicant will have experienced logistics background and/or military planning and Exercise experience.</t>
    </r>
  </si>
  <si>
    <r>
      <t xml:space="preserve">26-6127, Length 179 days: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t>
    </r>
    <r>
      <rPr>
        <b/>
        <sz val="11"/>
        <color rgb="FF000000"/>
        <rFont val="Calibri"/>
        <family val="2"/>
        <scheme val="minor"/>
      </rPr>
      <t>QUALIFICATIONS</t>
    </r>
    <r>
      <rPr>
        <sz val="11"/>
        <color indexed="8"/>
        <rFont val="Calibri"/>
        <family val="2"/>
        <scheme val="minor"/>
      </rPr>
      <t xml:space="preserve">
Food service handler. Serve Safe Training Certification Course desired but not required. 
Merchant Marine Certification desired but not required
BLC Graduate
Current Army Fitness Test or ACFT within past 6 months and ability to pass AFT up arrival to new duty location
Up to date on all Medical and Administrative requirements
To apply for this position, please email your resume, military bio, three evaluations (if available), and your Soldier Talent Profile to SFC Tabitha Ruckman at tabitha.n.ruckman.mil@mail.mil.</t>
    </r>
  </si>
  <si>
    <r>
      <rPr>
        <b/>
        <sz val="11"/>
        <color rgb="FF000000"/>
        <rFont val="Calibri"/>
        <family val="2"/>
        <scheme val="minor"/>
      </rPr>
      <t>26-6130, Length 1 Year:</t>
    </r>
    <r>
      <rPr>
        <sz val="11"/>
        <color indexed="8"/>
        <rFont val="Calibri"/>
        <family val="2"/>
        <scheme val="minor"/>
      </rPr>
      <t xml:space="preserve">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Field Operations, Eastern Region Headquarters Office of DCSA in a full-time Program Analyst/Action Officer capacity. The incumbent will provide input with objective information to make informed decisions on administrative and programmatic aspects.  Responsible for operations and administration, policy, standards, and communications in accordance with higher level guidance.  Establishes, revises, and/or reviews policies procedures, mission objectives and organization structure to increase efficiency and drive solutions contributing to mission success.  Identifying issues, conducts research, and recommends solutions for decisions.  Prepares and concisely articulates orally and in writing.  Self motivated to act and develop solutions.  Coordinates with others to maintain effective communications and represent mission interest while shaping the development of new or modified administrative program policies, regulations, goals or objectives.  Promotes procedure and systems for establishing, operating and accessing effectiveness of mission success.  Collecting, analyzing, and using information to reach a consensus of understanding and collaboratively align compliance with existing or proposed policies, regulations, directives and instructions.  Organizing work setting priorities and determining resource requirements; determining short/long-term goals and strategies to achieve them, coordinating with others to accomplish goals.  Monitoring progress and evaluating outcomes.  Identifying and analyzing problems, weighing relevance, and accuracy of information.  Seeking/generating and evaluating alternative perspectives/solutions.  Making timely/effective recommendations based on potential implications of findings or conclusions.  Critical evaluation of root cause of problems and choosing courses of action that balance interest of agency.  Defining needs and recommending solutions that deliver value to process improvement, communication management, strategic planning and policy development.  Other duties as assigned. 
Civilian experience will be considered for this position. PCS is authorized.
</t>
    </r>
    <r>
      <rPr>
        <b/>
        <sz val="11"/>
        <color rgb="FF000000"/>
        <rFont val="Calibri"/>
        <family val="2"/>
        <scheme val="minor"/>
      </rPr>
      <t>Qualifications</t>
    </r>
    <r>
      <rPr>
        <sz val="11"/>
        <color indexed="8"/>
        <rFont val="Calibri"/>
        <family val="2"/>
        <scheme val="minor"/>
      </rPr>
      <t>:  Requires demonstrated project management knowledge/tools such as LSS, Agile, PMP, Gant, RACI charts to find efficiencies and outline tasks. Proficiency with analytic tools is desired like Access, Excel, Python, R, SQL, VBA and proficiency in visualizing and presenting data using platforms such as Tableau, Power BI, or equivalent. Secret Clearance required for position. TS/SCI clearance or eligibility to upgrade preferred.</t>
    </r>
  </si>
  <si>
    <r>
      <rPr>
        <b/>
        <sz val="11"/>
        <color rgb="FF000000"/>
        <rFont val="Calibri"/>
        <family val="2"/>
        <scheme val="minor"/>
      </rPr>
      <t>26-6132, Length 1 Year:</t>
    </r>
    <r>
      <rPr>
        <sz val="11"/>
        <color indexed="8"/>
        <rFont val="Calibri"/>
        <family val="2"/>
        <scheme val="minor"/>
      </rPr>
      <t xml:space="preserve">
Serves as the Executive Officer (XO) of the United States Army Flight Training Detachment (USAFTD) - Peace Vanguard, a Singapore foreign military sales (FMS) program with 57 US Soldiers, 56 Republic of Singapore Air Force (RSAF) Airmen, and 6RSAF AH-64D Helicopters assigned. Assists with the oversight of administrative, logistics, and maintenance operations in support of Peace Vanguard’s mission. Responsible for establishing and enforcing staff operation procedures, timelines, and required liaison activities. Provides task, purpose, priorities, and direction to staff in support of the Commander’s intent. Ensure information flow between staff and commander, direct staff, monitor daily operations, and oversee future planning. Assists the Commander with the responsibility of ensuring the unit is adequately resourced to perform its assigned mission. Assists the Commander with all areas of mission readiness, training, and safety of every Soldier / Airman within the unit. Assume command of the unit in the Commander's absence. 15B applicants - AH-64D qualified candidates will be designated FAC 2. UH-60 and UH-72 qualified candidates will be designated FAC 3. All other aircraft qualified candidates will be designated FAC 4. Position is for 1-year with an opportunity for extension for an additional year. 
Service member will complete and maintain assigned Defense Security Cooperation certificate for assigned functional area and certification level.</t>
    </r>
  </si>
  <si>
    <r>
      <rPr>
        <sz val="11"/>
        <color rgb="FF000000"/>
        <rFont val="Calibri"/>
        <family val="2"/>
        <scheme val="minor"/>
      </rPr>
      <t>26-6128, Length 179 days:</t>
    </r>
    <r>
      <rPr>
        <sz val="11"/>
        <color indexed="8"/>
        <rFont val="Calibri"/>
        <family val="2"/>
        <scheme val="minor"/>
      </rPr>
      <t xml:space="preserve">
Hiring TWO candidates from the 25 and 91 MOS series. 
Ensures proper and effective operation of the Sea-Going Hopper Dredge's electronic equipment and systems by means of basic and electronic troubleshooting, hands on maintenance and repairs, shipboard and shore-based assistance. Uses applicable electronic methods to collect and reformat data throughout the ship. Reports on problems encountered on the various systems and equipment. Tracks maintenance, testing and record keeping required using modern PMS and performs such maintenance. Able to determine and apply applicable regulations to ensure compliance. Maintains accurate records of faults and repairs. Ensures spare parts and components for all systems are available and calibrated for most efficient use of resources. Tracks hardware and software to ensure replacement when needed before failure or expiration. Works with and assists ships electrician(s) as needed on general electrical maintenance and repairs as needed based on workloads and mission priorities. Operate with the ships Lockout Tag-out system and other ships safety programs. 
The following list is a partial list of equipment and systems that this position will be maintaining. Some of these systems will be maintained in a significant part and depending on problem by the use of shore-based repair support. This list will include over time additional systems to be added, and existing equipment and systems will be replaced and/or upgraded. Must be able to work with or be able to learn ships control software with reasonable training to a moderate level. Engine Room Automation such as the Integrated Control and Monitoring System (ICMS), Ships Power Management System, Propulsion Control Systems, Engine Mgmt. and Troubleshooting Systems, and other related and similar systems including hardware, software, CPU's, cabling, sensors, etc. Software will include IMAC-55, Cimplicity, MOD Bus, Profibus. Cat E.T., MS SQL Server and similar. 
Ships dredging automation such as the Dredge Control and Management System (DCMS) and related hardware and systems and Silent Inspector Dredging Information systems. PC'S, CPU's PLC's, Hubs, Fiber optics, large and small UPS units, Ethernet cables and all other related and replacement hardware and software. 
Ships communications systems to include cell phones, sat phones, sat TV, email, PBX system, fixed and handheld radios, Global Marine and Distress Safety System (GMDSS), Voyage Data Recorder (VDR), and related components and systems. 
Ships Navigation Equipment and systems.
</t>
    </r>
    <r>
      <rPr>
        <b/>
        <sz val="11"/>
        <color rgb="FF000000"/>
        <rFont val="Calibri"/>
        <family val="2"/>
        <scheme val="minor"/>
      </rPr>
      <t>QUALIFICATIONS</t>
    </r>
    <r>
      <rPr>
        <sz val="11"/>
        <color indexed="8"/>
        <rFont val="Calibri"/>
        <family val="2"/>
        <scheme val="minor"/>
      </rPr>
      <t xml:space="preserve">
2 years field experience desired plus above HS education
Merchant Marine Certification desired but not required
Secret Clearance Required
Certified Calibration Technician and Associate Electronics Technician Preferred
Experience on or around sea faring vessels preferred
Appropriate NCOES for grade Graduate (BLC, ALC, SLC)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</si>
  <si>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t>26-6148</t>
  </si>
  <si>
    <t>DCSA - TWIG</t>
  </si>
  <si>
    <t>Project Management</t>
  </si>
  <si>
    <t>E7:E8:E9:O1:O2:O3:O4:W1:W2:W3:W4</t>
  </si>
  <si>
    <t>26-6149</t>
  </si>
  <si>
    <t>Foreign Affairs Training Program Manager</t>
  </si>
  <si>
    <t>Randolph AFB</t>
  </si>
  <si>
    <r>
      <rPr>
        <b/>
        <sz val="11"/>
        <color rgb="FF000000"/>
        <rFont val="Calibri"/>
        <family val="2"/>
        <scheme val="minor"/>
      </rPr>
      <t>26-6148, Length 1 year:</t>
    </r>
    <r>
      <rPr>
        <sz val="11"/>
        <color indexed="8"/>
        <rFont val="Calibri"/>
        <family val="2"/>
        <scheme val="minor"/>
      </rPr>
      <t xml:space="preserve">
MULTIPLE LOCATIONS: FT. MEADE, MD/ QUANTICO, VA / BOYERS, PA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Trusted Workforce Integration Group (TWIG) Office of Defense Counterintelligence and Security Agency in a Project Management capacity. 
Position Summary: As a Project Manager for the Trusted Workforce Integration Group (TWIG), you will lead key projects for the government-wide Trusted Workforce 2.0 personnel security modernization. You will be responsible for the planning, execution, and delivery of projects, coordinating with stakeholders across the DoW to ensure a successful transition to a continuous vetting model.
Duties and Responsibilities
Your primary role is to manage the project lifecycle from start to finish. This includes developing and managing project plans, defining scope and deliverables, and serving as the main point of contact for all stakeholders. You will be responsible for coordinating resources, managing schedules, and ensuring projects are delivered on time and within scope. Additional duties include tracking and reporting on project performance to leadership, managing risks, and leading process improvement efforts to support the warfighter.
Additional Information: Civilian experience will be considered for this position. PCS is authorized.
</t>
    </r>
    <r>
      <rPr>
        <b/>
        <sz val="11"/>
        <color rgb="FF000000"/>
        <rFont val="Calibri"/>
        <family val="2"/>
        <scheme val="minor"/>
      </rPr>
      <t>Qualifications</t>
    </r>
    <r>
      <rPr>
        <sz val="11"/>
        <color indexed="8"/>
        <rFont val="Calibri"/>
        <family val="2"/>
        <scheme val="minor"/>
      </rPr>
      <t>:  Demonstrated experience in project management, preferably on DoW or government-wide initiatives.
Project Management Professional (PMP) certification is highly preferred. Must be eligible for a Top Secret/SCI security clearance.</t>
    </r>
  </si>
  <si>
    <r>
      <rPr>
        <b/>
        <sz val="11"/>
        <color rgb="FF000000"/>
        <rFont val="Calibri"/>
        <family val="2"/>
        <scheme val="minor"/>
      </rPr>
      <t>26-6149, Length 1-5 Years:</t>
    </r>
    <r>
      <rPr>
        <sz val="11"/>
        <color indexed="8"/>
        <rFont val="Calibri"/>
        <family val="2"/>
        <scheme val="minor"/>
      </rPr>
      <t xml:space="preserve">
To serve as a professional Foreign Affairs Training Program Manager (TPM) concerned with developing and implementing an overall training program under the Foreign Military Sales (FMS) to provide dedicated program management for the Korean case KS-D-QFU, Indonesia case ID-D-QAQ, and Japaneses case JA-D-SAJ from July 2026 to July 2031.  The PFI must support the critical acquisition and initial support phase of the (Indonesia F-16V, Japan KC-46, and the Korea RQ-4 Programs). 
Duties include: Lead and execute initiatives conducted under the FMS program that support U.S. Security Cooperation objectives and INDOPACOM focus area requirements and readiness priorities. Training Program Manager (TPM) for Security Assistance and Security Cooperation (SA/SC) international training programs, independently provides equitable and timely customer service while managing all aspects of assigned Foreign Military Sales (FMS) cases, including planning, execution, financial, logistical, and acquisition matters utilizing Security Assistance Management Manual (SAMM), DoD or Air Force directed software programs and databases. Adheres to the USAF, AFSAT, and MAJCOM plans, policies, and procedures for CONUS and overseas training, maintaining close communication with Major Weapon System (MWS) program managers and contracting officers to monitor program progress and address issues impacting costs or schedules. Researches and resolves customer training issues, preparing all necessary documents (e.g., Letters of Agreement (LOAs), contracts, Memorandums of Understanding (MOU's), training plans). Develops Performance Work Statements and Independent Government Estimates (IGE) to support SA/SC missions, reviews standards to ensure proper staffing and funding, and monitors travel and government fund use, reporting misuse to define student training needs and collaborating with LOA Case Managers, scheduling offices, and other agencies to address requirements. Researches and resolves customer training issues, preparing all necessary documents. Track program metrics and provide senior level reporting and recommendations. Experience supporting INDOPACOM, PACAF, or partner nation air forces.  Familiarity with USAF international training programs, security cooperation, and FMS/IMET processes. Strong facilitation, coaching, and communication skills. Proven ability to manage programs, coordinate multinational training, and influence across rank structures.
</t>
    </r>
    <r>
      <rPr>
        <b/>
        <sz val="11"/>
        <color rgb="FF000000"/>
        <rFont val="Calibri"/>
        <family val="2"/>
        <scheme val="minor"/>
      </rPr>
      <t>Qualifications</t>
    </r>
    <r>
      <rPr>
        <sz val="11"/>
        <color indexed="8"/>
        <rFont val="Calibri"/>
        <family val="2"/>
        <scheme val="minor"/>
      </rPr>
      <t>:  Required or recommended an 11G (general rated officer), 21A2/3 (aircraft MX officer), 16P (PAS), or 16F4L (FAO) with a Secret clearance and able to go OCONUS TDY.</t>
    </r>
  </si>
  <si>
    <t>MD, PA, VA</t>
  </si>
  <si>
    <t>26-6001</t>
  </si>
  <si>
    <t>Customer Account Specialist</t>
  </si>
  <si>
    <t>Joint Base San Antonio</t>
  </si>
  <si>
    <t>26-6094</t>
  </si>
  <si>
    <t>SAF - IARC - Japan FMS Program</t>
  </si>
  <si>
    <t>Japan FMS Director</t>
  </si>
  <si>
    <t>Pentagon</t>
  </si>
  <si>
    <t>26-6125</t>
  </si>
  <si>
    <t>26-6152</t>
  </si>
  <si>
    <t>S8/Resource Manager</t>
  </si>
  <si>
    <t>26-6153</t>
  </si>
  <si>
    <t>Medical Support Specialist</t>
  </si>
  <si>
    <t>E2:E3:E4</t>
  </si>
  <si>
    <t>26-6154</t>
  </si>
  <si>
    <t>Senior Supply Sergeant</t>
  </si>
  <si>
    <t>26-6156</t>
  </si>
  <si>
    <t>E4:E5:E6:E7:W1:W2</t>
  </si>
  <si>
    <t>Camp Atterbury</t>
  </si>
  <si>
    <r>
      <rPr>
        <b/>
        <sz val="11"/>
        <color rgb="FF000000"/>
        <rFont val="Calibri"/>
        <family val="2"/>
        <scheme val="minor"/>
      </rPr>
      <t>26-6125, Length 179 days:</t>
    </r>
    <r>
      <rPr>
        <sz val="11"/>
        <color indexed="8"/>
        <rFont val="Calibri"/>
        <family val="2"/>
        <scheme val="minor"/>
      </rPr>
      <t xml:space="preserve">
Hiring Two Soldiers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QUALIFICATIONS
Food service handler. Serve Safe Training Certification Course desired but not required. 
Merchant Marine Certification desired but not required
BLC Graduate
Current Army Fitness Test or ACFT within past 6 months and ability to pass AFT upon arrival to new duty location
Up to date on all Medical and Administrative requirement
To apply for this position, please email your resume, military bio, three evaluations (if available), and your Soldier Talent Profile to SFC Tabitha Ruckman at tabitha.n.ruckman.mil@mail.mil.</t>
    </r>
  </si>
  <si>
    <r>
      <rPr>
        <b/>
        <sz val="11"/>
        <color rgb="FF000000"/>
        <rFont val="Calibri"/>
        <family val="2"/>
        <scheme val="minor"/>
      </rPr>
      <t>26-6152, Length 1 Year:</t>
    </r>
    <r>
      <rPr>
        <sz val="11"/>
        <color indexed="8"/>
        <rFont val="Calibri"/>
        <family val="2"/>
        <scheme val="minor"/>
      </rPr>
      <t xml:space="preserve">
Serves as the S8 / Comptroller for the United States Army Flight Training Detachment (USAFTD). Responsible for managing the financial planning, programming, and execution of foreign military sales (FMS) case funds. This includes developing, implementing, and controlling the detachment's financial plans, programs, and policies to ensure effective and efficient use of resources. The S8/Comptroller provides financial guidance and advice to the detachment commander and staff, and ensures compliance with financial regulations and policies. Other duties include case fund budget reviews, program management reviews, and ensuring regulatory compliance. Highly competitive candidates have experience using GFEBS, DTS, WAWF, and ACWS.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</si>
  <si>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26-6154, Length 1 Year:</t>
    </r>
    <r>
      <rPr>
        <sz val="11"/>
        <color indexed="8"/>
        <rFont val="Calibri"/>
        <family val="2"/>
        <scheme val="minor"/>
      </rPr>
      <t xml:space="preserve">
Serve as the Senior Supply Sergeant / Logistics NCOIC for the United States Army Flight Training Detachment (USAFTD) - Peace Vanguard. This is a Foreign Military Sales (FMS) Program supporting Republic of Singapore Air Force (RSAF) in Marana, AZ. Direct execution of the unit's Command Supply Discipline Program (CSDP). Track and produce purchase request to maintain stock levels of consumable items. Oversee periodic inventories of durable, expendable, and non-expendable unit property. Validate issuance documents and general record keeping. Serve as the unit's Billing Official, managing GPC program, directly supervising two Government Purchase Card (GPC) holders. Facilitate transparency in the acquisition process by providing RSAF and USAFTD leadership with updates regarding GPC transactions and procedures. Manage as the accountable officer for KHI Inc. and US Bank Voyager accounts, validating / certifying statement of charges for the unit's two fuel accounts. Correspond with outside entities to include both government and non-governmental organizations to fulfill logistical mission requirements. Ensure HAZMAT compliance for storage, handling, and transportation operations, to include ammunition transportation support. Assist with preparation and validation of deployment transportation documents, to include inputting convey request into TC-AIMS II. Assist with other mission-enabling unit activities to include performing site visits to training locations to establish transportation, lodging and sustainment requirements.  SM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</si>
  <si>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26-6153, Length 1 Year:</t>
    </r>
    <r>
      <rPr>
        <sz val="11"/>
        <color indexed="8"/>
        <rFont val="Calibri"/>
        <family val="2"/>
        <scheme val="minor"/>
      </rPr>
      <t xml:space="preserve">
Service Member will serve as a Medical Support Specialist for the United States Army Flight Training Detachment (USAFTD) - Peace Vanguard Program, a Singapore foreign military sales (FMS) program in Marana, AZ with 45 US Soldiers, 56 Republic of Singapore Air Force (RSAF) Airmen, and six RSAF AH-64D Helicopters.
Duties: Responsible for medical support for United States Army Flight Training Detachment (USAFTD) and the Republic of Singapore Air Force (RASF). Duties include providing medical support during live fire exercises, daily medical support through the WATTS TMC, and Service Member MEDPROS tracking. Applicants should possess proper military bearing, appearance, discipline, and the ability to work in a multicultural environment. Primary daily duty will be at WATTS TMC.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</si>
  <si>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26-6094, Length 1 Year:</t>
    </r>
    <r>
      <rPr>
        <sz val="11"/>
        <color indexed="8"/>
        <rFont val="Calibri"/>
        <family val="2"/>
        <scheme val="minor"/>
      </rPr>
      <t xml:space="preserve">
Program management duties of the Foreign Military Sales (FMS) Director for Japan includes the following: training, personnel exchanges, security assistance programs, FMS, key leader engagements in the U.S. and abroad. Additionally, member performs action officer duties and interagency coordination related to policy, FMS, security cooperation, and politico-military requirements. Member will be required to define, track, analyze, report, and advise on major aspects of current and future FMS and security cooperation programs. Managerial duties include: 1) performing extensive program management tasks, including services in support of offices implementing Japan's FMS and security cooperation programs; 2) assisting SAF/IARP in its direction of USAF FMS services procured under Letters of Offer and Acceptance (LOAs) by the Government of Japan (GoJ) in support of military defense hardware procurement; 3) engage as necessary with both DoD and GoJ officials and their associated entities for the above related actions. There is a possibility of an extension in tour length.
</t>
    </r>
    <r>
      <rPr>
        <b/>
        <sz val="11"/>
        <color rgb="FF000000"/>
        <rFont val="Calibri"/>
        <family val="2"/>
        <scheme val="minor"/>
      </rPr>
      <t>Qualifications</t>
    </r>
    <r>
      <rPr>
        <sz val="11"/>
        <color indexed="8"/>
        <rFont val="Calibri"/>
        <family val="2"/>
        <scheme val="minor"/>
      </rPr>
      <t>: USAF Field Grade officer with International Affairs background with Japan. FMS experience required. Air Force Specialty Code (AFSC) of 16F or 16P desirable. Japanese language skills highly desirable. Secret clearance required.</t>
    </r>
  </si>
  <si>
    <r>
      <rPr>
        <b/>
        <sz val="11"/>
        <color rgb="FF000000"/>
        <rFont val="Calibri"/>
        <family val="2"/>
        <scheme val="minor"/>
      </rPr>
      <t>26-6001, Length 1 Year:</t>
    </r>
    <r>
      <rPr>
        <sz val="11"/>
        <color indexed="8"/>
        <rFont val="Calibri"/>
        <family val="2"/>
        <scheme val="minor"/>
      </rPr>
      <t xml:space="preserve">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t>
    </r>
    <r>
      <rPr>
        <b/>
        <sz val="11"/>
        <color rgb="FF000000"/>
        <rFont val="Calibri"/>
        <family val="2"/>
        <scheme val="minor"/>
      </rPr>
      <t>Qualifications</t>
    </r>
    <r>
      <rPr>
        <sz val="11"/>
        <color indexed="8"/>
        <rFont val="Calibri"/>
        <family val="2"/>
        <scheme val="minor"/>
      </rPr>
      <t>:  Familiarization with order fulfillment and customer service is desired but not required. Service member will be trained on all aspects of tasks associated with the position.</t>
    </r>
  </si>
  <si>
    <r>
      <rPr>
        <b/>
        <sz val="11"/>
        <color rgb="FF000000"/>
        <rFont val="Calibri"/>
        <family val="2"/>
        <scheme val="minor"/>
      </rPr>
      <t>26-6156,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Camp Atterbury, IN (CAIN)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</si>
</sst>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99">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Fill="1" applyAlignment="1">
      <alignment horizontal="left" vertical="top"/>
    </xf>
    <xf numFmtId="0" fontId="15" fillId="0" borderId="0" xfId="0" applyFont="1" applyFill="1" applyAlignment="1">
      <alignment horizontal="left" vertical="top" wrapText="1"/>
    </xf>
    <xf numFmtId="0" fontId="14" fillId="0" borderId="0" xfId="0" applyFont="1" applyFill="1" applyAlignment="1">
      <alignment vertical="top" wrapText="1"/>
    </xf>
    <xf numFmtId="0" fontId="14" fillId="0" borderId="0" xfId="0" applyFont="1" applyFill="1" applyAlignment="1">
      <alignment vertical="top"/>
    </xf>
    <xf numFmtId="0" fontId="0" fillId="0" borderId="0" xfId="0" applyFill="1" applyAlignment="1">
      <alignment horizontal="left" vertical="top"/>
    </xf>
    <xf numFmtId="0" fontId="0" fillId="0" borderId="0" xfId="0" applyFill="1" applyAlignment="1">
      <alignment vertical="top" wrapText="1"/>
    </xf>
    <xf numFmtId="0" fontId="0" fillId="0" borderId="0" xfId="0" applyFont="1" applyAlignment="1">
      <alignment vertical="top" wrapText="1"/>
    </xf>
    <xf numFmtId="0" fontId="0" fillId="0" borderId="1" xfId="0" applyFont="1" applyBorder="1" applyAlignment="1">
      <alignment vertical="top" wrapText="1"/>
    </xf>
    <xf numFmtId="0" fontId="0" fillId="2" borderId="1" xfId="0" applyFont="1" applyFill="1" applyBorder="1" applyAlignment="1">
      <alignment horizontal="center" vertical="top" wrapText="1"/>
    </xf>
    <xf numFmtId="0" fontId="0" fillId="0" borderId="1" xfId="0" applyFont="1" applyBorder="1" applyAlignment="1">
      <alignment horizontal="center" vertical="top" wrapText="1"/>
    </xf>
    <xf numFmtId="0" fontId="0" fillId="2"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0" fillId="2" borderId="1" xfId="0" applyFont="1" applyFill="1" applyBorder="1" applyAlignment="1">
      <alignment horizontal="center" vertical="center" wrapText="1"/>
    </xf>
    <xf numFmtId="0" fontId="0" fillId="0" borderId="0" xfId="0" applyFont="1"/>
    <xf numFmtId="0" fontId="1" fillId="0" borderId="0" xfId="0" applyFont="1"/>
    <xf numFmtId="0" fontId="0" fillId="0" borderId="1" xfId="0" applyBorder="1" applyAlignment="1">
      <alignment horizontal="center" vertical="top" wrapText="1"/>
    </xf>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Font="1" applyAlignment="1">
      <alignment horizontal="center"/>
    </xf>
    <xf numFmtId="0" fontId="2" fillId="0" borderId="0" xfId="1" applyAlignment="1">
      <alignment horizontal="center"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0" xfId="0" applyBorder="1" applyAlignment="1">
      <alignment horizontal="left" vertical="top" wrapText="1"/>
    </xf>
    <xf numFmtId="0" fontId="0" fillId="0" borderId="1" xfId="0" applyBorder="1" applyAlignment="1">
      <alignment vertical="top"/>
    </xf>
    <xf numFmtId="0" fontId="0" fillId="0" borderId="1" xfId="0" applyFill="1" applyBorder="1" applyAlignment="1">
      <alignment vertical="top" wrapText="1"/>
    </xf>
    <xf numFmtId="0" fontId="13" fillId="0" borderId="1" xfId="0" applyFont="1" applyFill="1" applyBorder="1" applyAlignment="1">
      <alignment vertical="top" wrapText="1"/>
    </xf>
    <xf numFmtId="0" fontId="0" fillId="0" borderId="1" xfId="0" applyFill="1" applyBorder="1" applyAlignment="1">
      <alignment horizontal="left" vertical="top" wrapText="1"/>
    </xf>
    <xf numFmtId="0" fontId="1" fillId="0" borderId="1" xfId="0" applyFont="1"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0" fillId="0" borderId="2" xfId="0" applyBorder="1" applyAlignment="1">
      <alignment horizontal="left" vertical="top" wrapText="1"/>
    </xf>
    <xf numFmtId="0" fontId="1" fillId="0" borderId="2" xfId="0" applyFont="1" applyBorder="1" applyAlignment="1">
      <alignment horizontal="center" vertical="top" wrapText="1"/>
    </xf>
    <xf numFmtId="0" fontId="0" fillId="0" borderId="2"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3" fillId="0" borderId="1" xfId="1" applyFont="1" applyFill="1" applyBorder="1" applyAlignment="1">
      <alignment horizontal="center" vertical="top" wrapText="1"/>
    </xf>
    <xf numFmtId="0" fontId="0" fillId="0" borderId="0" xfId="0" applyAlignment="1">
      <alignment vertical="top"/>
    </xf>
    <xf numFmtId="0" fontId="1" fillId="0" borderId="1" xfId="0" applyFont="1" applyFill="1" applyBorder="1" applyAlignment="1">
      <alignment horizontal="left" vertical="top" wrapText="1"/>
    </xf>
    <xf numFmtId="0" fontId="0" fillId="0" borderId="0" xfId="0" applyFill="1"/>
    <xf numFmtId="0" fontId="0" fillId="0" borderId="0" xfId="0" applyBorder="1" applyAlignment="1">
      <alignment vertical="top" wrapText="1"/>
    </xf>
    <xf numFmtId="0" fontId="1" fillId="0" borderId="0" xfId="0" applyFont="1" applyFill="1" applyBorder="1" applyAlignment="1">
      <alignment horizontal="left" vertical="top" wrapText="1"/>
    </xf>
    <xf numFmtId="0" fontId="1" fillId="0" borderId="0" xfId="0" applyFont="1" applyBorder="1" applyAlignment="1">
      <alignment horizontal="left" vertical="top" wrapText="1"/>
    </xf>
    <xf numFmtId="0" fontId="0" fillId="0" borderId="0" xfId="0" applyFont="1" applyAlignment="1">
      <alignment horizontal="left" vertical="top" wrapText="1"/>
    </xf>
    <xf numFmtId="0" fontId="0" fillId="0" borderId="2" xfId="0" applyFont="1" applyBorder="1" applyAlignment="1">
      <alignment horizontal="left" vertical="top" wrapText="1"/>
    </xf>
    <xf numFmtId="0" fontId="1" fillId="5" borderId="0" xfId="0" applyFont="1" applyFill="1" applyAlignment="1">
      <alignment horizontal="left" vertical="top"/>
    </xf>
  </cellXfs>
  <cellStyles count="2">
    <cellStyle name="Hyperlink" xfId="1" builtinId="8"/>
    <cellStyle name="Normal" xfId="0" builtinId="0"/>
  </cellStyles>
  <dxfs count="40">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3" sqref="A3"/>
    </sheetView>
  </sheetViews>
  <sheetFormatPr defaultColWidth="8.85546875" defaultRowHeight="15.75"/>
  <cols>
    <col min="1" max="1" width="138.140625" style="11" customWidth="1"/>
    <col min="2" max="16384" width="8.85546875" style="11"/>
  </cols>
  <sheetData>
    <row r="1" spans="1:1" ht="23.25">
      <c r="A1" s="14" t="s">
        <v>54</v>
      </c>
    </row>
    <row r="2" spans="1:1">
      <c r="A2" s="13" t="s">
        <v>65</v>
      </c>
    </row>
    <row r="3" spans="1:1" ht="75">
      <c r="A3" s="9" t="s">
        <v>66</v>
      </c>
    </row>
    <row r="4" spans="1:1">
      <c r="A4" s="9"/>
    </row>
    <row r="5" spans="1:1">
      <c r="A5" s="12" t="s">
        <v>67</v>
      </c>
    </row>
    <row r="6" spans="1:1" ht="60">
      <c r="A6" s="10" t="s">
        <v>74</v>
      </c>
    </row>
    <row r="7" spans="1:1">
      <c r="A7" s="10" t="s">
        <v>68</v>
      </c>
    </row>
    <row r="8" spans="1:1">
      <c r="A8" s="10" t="s">
        <v>69</v>
      </c>
    </row>
    <row r="9" spans="1:1">
      <c r="A9" s="10" t="s">
        <v>70</v>
      </c>
    </row>
    <row r="10" spans="1:1">
      <c r="A10" s="10" t="s">
        <v>73</v>
      </c>
    </row>
    <row r="12" spans="1:1">
      <c r="A12" s="12" t="s">
        <v>71</v>
      </c>
    </row>
    <row r="13" spans="1:1" ht="30">
      <c r="A13" s="10" t="s">
        <v>72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N139"/>
  <sheetViews>
    <sheetView zoomScale="70" zoomScaleNormal="70" zoomScaleSheetLayoutView="40" zoomScalePageLayoutView="50" workbookViewId="0">
      <pane ySplit="1" topLeftCell="A2" activePane="bottomLeft" state="frozen"/>
      <selection pane="bottomLeft" activeCell="E137" sqref="E137"/>
    </sheetView>
  </sheetViews>
  <sheetFormatPr defaultColWidth="9.140625" defaultRowHeight="54.6" customHeight="1"/>
  <cols>
    <col min="1" max="1" width="14.140625" style="2" customWidth="1"/>
    <col min="2" max="2" width="31" style="25" customWidth="1"/>
    <col min="3" max="3" width="23.85546875" style="25" customWidth="1"/>
    <col min="4" max="4" width="33.140625" style="16" customWidth="1"/>
    <col min="5" max="5" width="104.5703125" style="26" customWidth="1"/>
    <col min="6" max="6" width="13.5703125" style="25" customWidth="1"/>
    <col min="7" max="7" width="21" style="25" customWidth="1"/>
    <col min="8" max="8" width="16.85546875" style="25" customWidth="1"/>
    <col min="9" max="9" width="14.5703125" style="4" customWidth="1"/>
    <col min="10" max="10" width="23.140625" style="96" customWidth="1"/>
    <col min="11" max="11" width="17.140625" style="20" customWidth="1"/>
    <col min="12" max="12" width="26.5703125" style="57" customWidth="1"/>
    <col min="13" max="16384" width="9.140625" style="25"/>
  </cols>
  <sheetData>
    <row r="1" spans="1:14" s="22" customFormat="1" ht="53.45" customHeight="1">
      <c r="A1" s="17" t="s">
        <v>22</v>
      </c>
      <c r="B1" s="21" t="s">
        <v>23</v>
      </c>
      <c r="C1" s="21" t="s">
        <v>24</v>
      </c>
      <c r="D1" s="18" t="s">
        <v>25</v>
      </c>
      <c r="E1" s="17" t="s">
        <v>21</v>
      </c>
      <c r="F1" s="21" t="s">
        <v>18</v>
      </c>
      <c r="G1" s="21" t="s">
        <v>19</v>
      </c>
      <c r="H1" s="21" t="s">
        <v>20</v>
      </c>
      <c r="I1" s="17" t="s">
        <v>52</v>
      </c>
      <c r="J1" s="52" t="s">
        <v>53</v>
      </c>
      <c r="K1" s="19" t="s">
        <v>27</v>
      </c>
      <c r="L1" s="54" t="s">
        <v>55</v>
      </c>
    </row>
    <row r="2" spans="1:14" ht="54.6" customHeight="1">
      <c r="A2" s="1" t="s">
        <v>675</v>
      </c>
      <c r="B2" s="23" t="s">
        <v>0</v>
      </c>
      <c r="C2" s="23" t="s">
        <v>168</v>
      </c>
      <c r="D2" s="15" t="s">
        <v>676</v>
      </c>
      <c r="E2" s="24" t="s">
        <v>687</v>
      </c>
      <c r="F2" s="23" t="s">
        <v>16</v>
      </c>
      <c r="G2" s="23" t="s">
        <v>587</v>
      </c>
      <c r="H2" s="23" t="s">
        <v>677</v>
      </c>
      <c r="I2" s="3" t="s">
        <v>678</v>
      </c>
      <c r="J2" s="55" t="s">
        <v>3</v>
      </c>
      <c r="K2" s="72" t="str">
        <f>HYPERLINK("mailto:"&amp;VLOOKUP(L2,'CONCAT Codes'!$A$14:$G$26,5,FALSE)&amp;"?subject="&amp;_xlfn.CONCAT(C2," - APPLICANT for ",A2)&amp;"&amp;cc="&amp;'CONCAT Codes'!$A$32&amp;"&amp;body="&amp;D2&amp;"%0A%0APlease see my resume and bio for the above tour.","Click HERE to apply")</f>
        <v>Click HERE to apply</v>
      </c>
      <c r="L2" s="56" t="s">
        <v>311</v>
      </c>
    </row>
    <row r="3" spans="1:14" ht="54.6" customHeight="1">
      <c r="A3" s="1" t="s">
        <v>636</v>
      </c>
      <c r="B3" s="23" t="s">
        <v>6</v>
      </c>
      <c r="C3" s="23" t="s">
        <v>637</v>
      </c>
      <c r="D3" s="15" t="s">
        <v>638</v>
      </c>
      <c r="E3" s="24" t="s">
        <v>662</v>
      </c>
      <c r="F3" s="23" t="s">
        <v>1</v>
      </c>
      <c r="G3" s="23" t="s">
        <v>50</v>
      </c>
      <c r="H3" s="23" t="s">
        <v>639</v>
      </c>
      <c r="I3" s="3" t="s">
        <v>640</v>
      </c>
      <c r="J3" s="55" t="s">
        <v>3</v>
      </c>
      <c r="K3" s="72" t="str">
        <f>HYPERLINK("mailto:"&amp;VLOOKUP(L3,'CONCAT Codes'!$A$14:$G$26,5,FALSE)&amp;"?subject="&amp;_xlfn.CONCAT(C3," - APPLICANT for ",A3)&amp;"&amp;cc="&amp;'CONCAT Codes'!$A$32&amp;"&amp;body="&amp;D3&amp;"%0A%0APlease see my resume and bio for the above tour.","Click HERE to apply")</f>
        <v>Click HERE to apply</v>
      </c>
      <c r="L3" s="56" t="s">
        <v>409</v>
      </c>
    </row>
    <row r="4" spans="1:14" ht="54.6" customHeight="1">
      <c r="A4" s="1" t="s">
        <v>302</v>
      </c>
      <c r="B4" s="23" t="s">
        <v>62</v>
      </c>
      <c r="C4" s="23" t="s">
        <v>63</v>
      </c>
      <c r="D4" s="15" t="s">
        <v>303</v>
      </c>
      <c r="E4" s="65" t="s">
        <v>307</v>
      </c>
      <c r="F4" s="23" t="s">
        <v>1</v>
      </c>
      <c r="G4" s="23" t="s">
        <v>304</v>
      </c>
      <c r="H4" s="23" t="s">
        <v>154</v>
      </c>
      <c r="I4" s="3" t="s">
        <v>32</v>
      </c>
      <c r="J4" s="55" t="s">
        <v>3</v>
      </c>
      <c r="K4" s="72" t="str">
        <f>HYPERLINK("mailto:"&amp;VLOOKUP(L4,'CONCAT Codes'!$A$14:$G$26,5,FALSE)&amp;"?subject="&amp;_xlfn.CONCAT(C4," - APPLICANT for ",A4)&amp;"&amp;cc="&amp;'CONCAT Codes'!$A$32&amp;"&amp;body="&amp;D4&amp;"%0A%0APlease see my resume and bio for the above tour.","Click HERE to apply")</f>
        <v>Click HERE to apply</v>
      </c>
      <c r="L4" s="56" t="s">
        <v>59</v>
      </c>
    </row>
    <row r="5" spans="1:14" ht="54.6" customHeight="1">
      <c r="A5" s="1" t="s">
        <v>316</v>
      </c>
      <c r="B5" s="23" t="s">
        <v>62</v>
      </c>
      <c r="C5" s="23" t="s">
        <v>63</v>
      </c>
      <c r="D5" s="1" t="s">
        <v>271</v>
      </c>
      <c r="E5" s="23" t="s">
        <v>318</v>
      </c>
      <c r="F5" s="24" t="s">
        <v>1</v>
      </c>
      <c r="G5" s="24" t="s">
        <v>317</v>
      </c>
      <c r="H5" s="24" t="s">
        <v>154</v>
      </c>
      <c r="I5" s="3" t="s">
        <v>32</v>
      </c>
      <c r="J5" s="24" t="s">
        <v>3</v>
      </c>
      <c r="K5" s="72" t="str">
        <f>HYPERLINK("mailto:"&amp;VLOOKUP(L5,'CONCAT Codes'!$A$14:$G$26,5,FALSE)&amp;"?subject="&amp;_xlfn.CONCAT(C5," - APPLICANT for ",A5)&amp;"&amp;cc="&amp;'CONCAT Codes'!$A$32&amp;"&amp;body="&amp;D5&amp;"%0A%0APlease see my resume and bio for the above tour.","Click HERE to apply")</f>
        <v>Click HERE to apply</v>
      </c>
      <c r="L5" s="24" t="s">
        <v>59</v>
      </c>
    </row>
    <row r="6" spans="1:14" ht="54.6" customHeight="1">
      <c r="A6" s="1" t="s">
        <v>330</v>
      </c>
      <c r="B6" s="23" t="s">
        <v>62</v>
      </c>
      <c r="C6" s="23" t="s">
        <v>63</v>
      </c>
      <c r="D6" s="15" t="s">
        <v>331</v>
      </c>
      <c r="E6" s="24" t="s">
        <v>332</v>
      </c>
      <c r="F6" s="23" t="s">
        <v>1</v>
      </c>
      <c r="G6" s="23" t="s">
        <v>161</v>
      </c>
      <c r="H6" s="23" t="s">
        <v>154</v>
      </c>
      <c r="I6" s="3" t="s">
        <v>32</v>
      </c>
      <c r="J6" s="55" t="s">
        <v>3</v>
      </c>
      <c r="K6" s="72" t="str">
        <f>HYPERLINK("mailto:"&amp;VLOOKUP(L6,'CONCAT Codes'!$A$14:$G$26,5,FALSE)&amp;"?subject="&amp;_xlfn.CONCAT(C6," - APPLICANT for ",A6)&amp;"&amp;cc="&amp;'CONCAT Codes'!$A$32&amp;"&amp;body="&amp;D6&amp;"%0A%0APlease see my resume and bio for the above tour.","Click HERE to apply")</f>
        <v>Click HERE to apply</v>
      </c>
      <c r="L6" s="56" t="s">
        <v>59</v>
      </c>
    </row>
    <row r="7" spans="1:14" ht="54.6" customHeight="1">
      <c r="A7" s="62" t="s">
        <v>362</v>
      </c>
      <c r="B7" s="63" t="s">
        <v>62</v>
      </c>
      <c r="C7" s="63" t="s">
        <v>63</v>
      </c>
      <c r="D7" s="62" t="s">
        <v>363</v>
      </c>
      <c r="E7" s="24" t="s">
        <v>371</v>
      </c>
      <c r="F7" s="24" t="s">
        <v>1</v>
      </c>
      <c r="G7" s="63" t="s">
        <v>29</v>
      </c>
      <c r="H7" s="63" t="s">
        <v>154</v>
      </c>
      <c r="I7" s="64" t="s">
        <v>32</v>
      </c>
      <c r="J7" s="63" t="s">
        <v>3</v>
      </c>
      <c r="K7" s="72" t="str">
        <f>HYPERLINK("mailto:"&amp;VLOOKUP(L7,'CONCAT Codes'!$A$14:$G$26,5,FALSE)&amp;"?subject="&amp;_xlfn.CONCAT(C7," - APPLICANT for ",A7)&amp;"&amp;cc="&amp;'CONCAT Codes'!$A$32&amp;"&amp;body="&amp;D7&amp;"%0A%0APlease see my resume and bio for the above tour.","Click HERE to apply")</f>
        <v>Click HERE to apply</v>
      </c>
      <c r="L7" s="63" t="s">
        <v>59</v>
      </c>
    </row>
    <row r="8" spans="1:14" ht="54.6" customHeight="1">
      <c r="A8" s="1" t="s">
        <v>358</v>
      </c>
      <c r="B8" s="23" t="s">
        <v>17</v>
      </c>
      <c r="C8" s="23" t="s">
        <v>30</v>
      </c>
      <c r="D8" s="15" t="s">
        <v>357</v>
      </c>
      <c r="E8" s="24" t="s">
        <v>625</v>
      </c>
      <c r="F8" s="23" t="s">
        <v>16</v>
      </c>
      <c r="G8" s="23" t="s">
        <v>309</v>
      </c>
      <c r="H8" s="23" t="s">
        <v>31</v>
      </c>
      <c r="I8" s="3" t="s">
        <v>32</v>
      </c>
      <c r="J8" s="55" t="s">
        <v>3</v>
      </c>
      <c r="K8" s="72" t="str">
        <f>HYPERLINK("mailto:"&amp;VLOOKUP(L8,'CONCAT Codes'!$A$14:$G$26,5,FALSE)&amp;"?subject="&amp;_xlfn.CONCAT(C8," - APPLICANT for ",A8)&amp;"&amp;cc="&amp;'CONCAT Codes'!$A$32&amp;"&amp;body="&amp;D8&amp;"%0A%0APlease see my resume and bio for the above tour.","Click HERE to apply")</f>
        <v>Click HERE to apply</v>
      </c>
      <c r="L8" s="56" t="s">
        <v>311</v>
      </c>
    </row>
    <row r="9" spans="1:14" ht="54.6" customHeight="1">
      <c r="A9" s="1" t="s">
        <v>445</v>
      </c>
      <c r="B9" s="23" t="s">
        <v>62</v>
      </c>
      <c r="C9" s="23" t="s">
        <v>63</v>
      </c>
      <c r="D9" s="77" t="s">
        <v>451</v>
      </c>
      <c r="E9" s="78" t="s">
        <v>450</v>
      </c>
      <c r="F9" s="23" t="s">
        <v>1</v>
      </c>
      <c r="G9" s="23" t="s">
        <v>50</v>
      </c>
      <c r="H9" s="23" t="s">
        <v>154</v>
      </c>
      <c r="I9" s="3" t="s">
        <v>32</v>
      </c>
      <c r="J9" s="55" t="s">
        <v>3</v>
      </c>
      <c r="K9" s="72" t="str">
        <f>HYPERLINK("mailto:"&amp;VLOOKUP(L9,'CONCAT Codes'!$A$14:$G$26,5,FALSE)&amp;"?subject="&amp;_xlfn.CONCAT(C9," - APPLICANT for ",A9)&amp;"&amp;cc="&amp;'CONCAT Codes'!$A$32&amp;"&amp;body="&amp;D9&amp;"%0A%0APlease see my resume and bio for the above tour.","Click HERE to apply")</f>
        <v>Click HERE to apply</v>
      </c>
      <c r="L9" s="56" t="s">
        <v>59</v>
      </c>
    </row>
    <row r="10" spans="1:14" ht="54.6" customHeight="1">
      <c r="A10" s="1" t="s">
        <v>556</v>
      </c>
      <c r="B10" s="23" t="s">
        <v>17</v>
      </c>
      <c r="C10" s="23" t="s">
        <v>30</v>
      </c>
      <c r="D10" s="15" t="s">
        <v>557</v>
      </c>
      <c r="E10" s="24" t="s">
        <v>560</v>
      </c>
      <c r="F10" s="23" t="s">
        <v>16</v>
      </c>
      <c r="G10" s="23" t="s">
        <v>29</v>
      </c>
      <c r="H10" s="23" t="s">
        <v>31</v>
      </c>
      <c r="I10" s="3" t="s">
        <v>32</v>
      </c>
      <c r="J10" s="55" t="s">
        <v>3</v>
      </c>
      <c r="K10" s="72" t="str">
        <f>HYPERLINK("mailto:"&amp;VLOOKUP(L10,'CONCAT Codes'!$A$14:$G$26,5,FALSE)&amp;"?subject="&amp;_xlfn.CONCAT(C10," - APPLICANT for ",A10)&amp;"&amp;cc="&amp;'CONCAT Codes'!$A$32&amp;"&amp;body="&amp;D10&amp;"%0A%0APlease see my resume and bio for the above tour.","Click HERE to apply")</f>
        <v>Click HERE to apply</v>
      </c>
      <c r="L10" s="56" t="s">
        <v>311</v>
      </c>
    </row>
    <row r="11" spans="1:14" ht="54.6" customHeight="1">
      <c r="A11" s="1" t="s">
        <v>607</v>
      </c>
      <c r="B11" s="23" t="s">
        <v>62</v>
      </c>
      <c r="C11" s="23" t="s">
        <v>63</v>
      </c>
      <c r="D11" s="15" t="s">
        <v>608</v>
      </c>
      <c r="E11" s="24" t="s">
        <v>619</v>
      </c>
      <c r="F11" s="23" t="s">
        <v>1</v>
      </c>
      <c r="G11" s="23" t="s">
        <v>40</v>
      </c>
      <c r="H11" s="23" t="s">
        <v>154</v>
      </c>
      <c r="I11" s="3" t="s">
        <v>32</v>
      </c>
      <c r="J11" s="55" t="s">
        <v>3</v>
      </c>
      <c r="K11" s="72" t="str">
        <f>HYPERLINK("mailto:"&amp;VLOOKUP(L11,'CONCAT Codes'!$A$14:$G$26,5,FALSE)&amp;"?subject="&amp;_xlfn.CONCAT(C11," - APPLICANT for ",A11)&amp;"&amp;cc="&amp;'CONCAT Codes'!$A$32&amp;"&amp;body="&amp;D11&amp;"%0A%0APlease see my resume and bio for the above tour.","Click HERE to apply")</f>
        <v>Click HERE to apply</v>
      </c>
      <c r="L11" s="56" t="s">
        <v>59</v>
      </c>
    </row>
    <row r="12" spans="1:14" ht="54.6" customHeight="1">
      <c r="A12" s="1" t="s">
        <v>630</v>
      </c>
      <c r="B12" s="23" t="s">
        <v>62</v>
      </c>
      <c r="C12" s="23" t="s">
        <v>63</v>
      </c>
      <c r="D12" s="15" t="s">
        <v>631</v>
      </c>
      <c r="E12" s="24" t="s">
        <v>659</v>
      </c>
      <c r="F12" s="23" t="s">
        <v>1</v>
      </c>
      <c r="G12" s="23" t="s">
        <v>430</v>
      </c>
      <c r="H12" s="23" t="s">
        <v>154</v>
      </c>
      <c r="I12" s="3" t="s">
        <v>32</v>
      </c>
      <c r="J12" s="55" t="s">
        <v>3</v>
      </c>
      <c r="K12" s="72" t="str">
        <f>HYPERLINK("mailto:"&amp;VLOOKUP(L12,'CONCAT Codes'!$A$14:$G$26,5,FALSE)&amp;"?subject="&amp;_xlfn.CONCAT(C12," - APPLICANT for ",A12)&amp;"&amp;cc="&amp;'CONCAT Codes'!$A$32&amp;"&amp;body="&amp;D12&amp;"%0A%0APlease see my resume and bio for the above tour.","Click HERE to apply")</f>
        <v>Click HERE to apply</v>
      </c>
      <c r="L12" s="56" t="s">
        <v>59</v>
      </c>
    </row>
    <row r="13" spans="1:14" ht="54.6" customHeight="1">
      <c r="A13" s="1" t="s">
        <v>632</v>
      </c>
      <c r="B13" s="23" t="s">
        <v>62</v>
      </c>
      <c r="C13" s="23" t="s">
        <v>63</v>
      </c>
      <c r="D13" s="15" t="s">
        <v>633</v>
      </c>
      <c r="E13" s="24" t="s">
        <v>660</v>
      </c>
      <c r="F13" s="23" t="s">
        <v>1</v>
      </c>
      <c r="G13" s="23" t="s">
        <v>40</v>
      </c>
      <c r="H13" s="23" t="s">
        <v>154</v>
      </c>
      <c r="I13" s="3" t="s">
        <v>32</v>
      </c>
      <c r="J13" s="55" t="s">
        <v>3</v>
      </c>
      <c r="K13" s="72" t="str">
        <f>HYPERLINK("mailto:"&amp;VLOOKUP(L13,'CONCAT Codes'!$A$14:$G$26,5,FALSE)&amp;"?subject="&amp;_xlfn.CONCAT(C13," - APPLICANT for ",A13)&amp;"&amp;cc="&amp;'CONCAT Codes'!$A$32&amp;"&amp;body="&amp;D13&amp;"%0A%0APlease see my resume and bio for the above tour.","Click HERE to apply")</f>
        <v>Click HERE to apply</v>
      </c>
      <c r="L13" s="56" t="s">
        <v>59</v>
      </c>
    </row>
    <row r="14" spans="1:14" ht="54.6" customHeight="1">
      <c r="A14" s="1" t="s">
        <v>682</v>
      </c>
      <c r="B14" s="23" t="s">
        <v>524</v>
      </c>
      <c r="C14" s="23" t="s">
        <v>525</v>
      </c>
      <c r="D14" s="15" t="s">
        <v>683</v>
      </c>
      <c r="E14" s="24" t="s">
        <v>689</v>
      </c>
      <c r="F14" s="23" t="s">
        <v>1</v>
      </c>
      <c r="G14" s="23" t="s">
        <v>684</v>
      </c>
      <c r="H14" s="23" t="s">
        <v>685</v>
      </c>
      <c r="I14" s="3" t="s">
        <v>32</v>
      </c>
      <c r="J14" s="55" t="s">
        <v>3</v>
      </c>
      <c r="K14" s="72" t="str">
        <f>HYPERLINK("mailto:"&amp;VLOOKUP(L14,'CONCAT Codes'!$A$14:$G$26,5,FALSE)&amp;"?subject="&amp;_xlfn.CONCAT(C14," - APPLICANT for ",A14)&amp;"&amp;cc="&amp;'CONCAT Codes'!$A$32&amp;"&amp;body="&amp;D14&amp;"%0A%0APlease see my resume and bio for the above tour.","Click HERE to apply")</f>
        <v>Click HERE to apply</v>
      </c>
      <c r="L14" s="56" t="s">
        <v>56</v>
      </c>
    </row>
    <row r="15" spans="1:14" ht="54.6" customHeight="1">
      <c r="A15" s="1" t="s">
        <v>711</v>
      </c>
      <c r="B15" s="23" t="s">
        <v>62</v>
      </c>
      <c r="C15" s="23" t="s">
        <v>63</v>
      </c>
      <c r="D15" s="15" t="s">
        <v>712</v>
      </c>
      <c r="E15" s="24" t="s">
        <v>728</v>
      </c>
      <c r="F15" s="23" t="s">
        <v>1</v>
      </c>
      <c r="G15" s="23" t="s">
        <v>304</v>
      </c>
      <c r="H15" s="23" t="s">
        <v>154</v>
      </c>
      <c r="I15" s="3" t="s">
        <v>32</v>
      </c>
      <c r="J15" s="55" t="s">
        <v>3</v>
      </c>
      <c r="K15" s="72" t="str">
        <f>HYPERLINK("mailto:"&amp;VLOOKUP(L15,'CONCAT Codes'!$A$14:$G$26,5,FALSE)&amp;"?subject="&amp;_xlfn.CONCAT(C15," - APPLICANT for ",A15)&amp;"&amp;cc="&amp;'CONCAT Codes'!$A$32&amp;"&amp;body="&amp;D15&amp;"%0A%0APlease see my resume and bio for the above tour.","Click HERE to apply")</f>
        <v>Click HERE to apply</v>
      </c>
      <c r="L15" s="56" t="s">
        <v>59</v>
      </c>
      <c r="N15" s="50"/>
    </row>
    <row r="16" spans="1:14" ht="54.6" customHeight="1">
      <c r="A16" s="1" t="s">
        <v>713</v>
      </c>
      <c r="B16" s="23" t="s">
        <v>62</v>
      </c>
      <c r="C16" s="23" t="s">
        <v>63</v>
      </c>
      <c r="D16" s="15" t="s">
        <v>480</v>
      </c>
      <c r="E16" s="24" t="s">
        <v>738</v>
      </c>
      <c r="F16" s="23" t="s">
        <v>1</v>
      </c>
      <c r="G16" s="23" t="s">
        <v>304</v>
      </c>
      <c r="H16" s="23" t="s">
        <v>154</v>
      </c>
      <c r="I16" s="3" t="s">
        <v>32</v>
      </c>
      <c r="J16" s="55" t="s">
        <v>3</v>
      </c>
      <c r="K16" s="72" t="str">
        <f>HYPERLINK("mailto:"&amp;VLOOKUP(L16,'CONCAT Codes'!$A$14:$G$26,5,FALSE)&amp;"?subject="&amp;_xlfn.CONCAT(C16," - APPLICANT for ",A16)&amp;"&amp;cc="&amp;'CONCAT Codes'!$A$32&amp;"&amp;body="&amp;D16&amp;"%0A%0APlease see my resume and bio for the above tour.","Click HERE to apply")</f>
        <v>Click HERE to apply</v>
      </c>
      <c r="L16" s="56" t="s">
        <v>59</v>
      </c>
      <c r="N16" s="50"/>
    </row>
    <row r="17" spans="1:14" ht="54.6" customHeight="1">
      <c r="A17" s="1" t="s">
        <v>714</v>
      </c>
      <c r="B17" s="23" t="s">
        <v>62</v>
      </c>
      <c r="C17" s="23" t="s">
        <v>63</v>
      </c>
      <c r="D17" s="15" t="s">
        <v>715</v>
      </c>
      <c r="E17" s="24" t="s">
        <v>729</v>
      </c>
      <c r="F17" s="23" t="s">
        <v>1</v>
      </c>
      <c r="G17" s="23" t="s">
        <v>309</v>
      </c>
      <c r="H17" s="23" t="s">
        <v>154</v>
      </c>
      <c r="I17" s="3" t="s">
        <v>32</v>
      </c>
      <c r="J17" s="55" t="s">
        <v>3</v>
      </c>
      <c r="K17" s="72" t="str">
        <f>HYPERLINK("mailto:"&amp;VLOOKUP(L17,'CONCAT Codes'!$A$14:$G$26,5,FALSE)&amp;"?subject="&amp;_xlfn.CONCAT(C17," - APPLICANT for ",A17)&amp;"&amp;cc="&amp;'CONCAT Codes'!$A$32&amp;"&amp;body="&amp;D17&amp;"%0A%0APlease see my resume and bio for the above tour.","Click HERE to apply")</f>
        <v>Click HERE to apply</v>
      </c>
      <c r="L17" s="56" t="s">
        <v>59</v>
      </c>
      <c r="N17" s="50"/>
    </row>
    <row r="18" spans="1:14" ht="54.6" customHeight="1">
      <c r="A18" s="1" t="s">
        <v>716</v>
      </c>
      <c r="B18" s="23" t="s">
        <v>62</v>
      </c>
      <c r="C18" s="23" t="s">
        <v>63</v>
      </c>
      <c r="D18" s="15" t="s">
        <v>717</v>
      </c>
      <c r="E18" s="24" t="s">
        <v>730</v>
      </c>
      <c r="F18" s="23" t="s">
        <v>1</v>
      </c>
      <c r="G18" s="23" t="s">
        <v>161</v>
      </c>
      <c r="H18" s="23" t="s">
        <v>154</v>
      </c>
      <c r="I18" s="3" t="s">
        <v>32</v>
      </c>
      <c r="J18" s="55" t="s">
        <v>3</v>
      </c>
      <c r="K18" s="72" t="str">
        <f>HYPERLINK("mailto:"&amp;VLOOKUP(L18,'CONCAT Codes'!$A$14:$G$26,5,FALSE)&amp;"?subject="&amp;_xlfn.CONCAT(C18," - APPLICANT for ",A18)&amp;"&amp;cc="&amp;'CONCAT Codes'!$A$32&amp;"&amp;body="&amp;D18&amp;"%0A%0APlease see my resume and bio for the above tour.","Click HERE to apply")</f>
        <v>Click HERE to apply</v>
      </c>
      <c r="L18" s="56" t="s">
        <v>59</v>
      </c>
      <c r="M18" s="49"/>
      <c r="N18" s="50"/>
    </row>
    <row r="19" spans="1:14" s="50" customFormat="1" ht="54.6" customHeight="1">
      <c r="A19" s="1" t="s">
        <v>718</v>
      </c>
      <c r="B19" s="23" t="s">
        <v>62</v>
      </c>
      <c r="C19" s="23" t="s">
        <v>63</v>
      </c>
      <c r="D19" s="15" t="s">
        <v>719</v>
      </c>
      <c r="E19" s="24" t="s">
        <v>731</v>
      </c>
      <c r="F19" s="23" t="s">
        <v>1</v>
      </c>
      <c r="G19" s="23" t="s">
        <v>198</v>
      </c>
      <c r="H19" s="23" t="s">
        <v>154</v>
      </c>
      <c r="I19" s="3" t="s">
        <v>32</v>
      </c>
      <c r="J19" s="55" t="s">
        <v>3</v>
      </c>
      <c r="K19" s="72" t="str">
        <f>HYPERLINK("mailto:"&amp;VLOOKUP(L19,'CONCAT Codes'!$A$14:$G$26,5,FALSE)&amp;"?subject="&amp;_xlfn.CONCAT(C19," - APPLICANT for ",A19)&amp;"&amp;cc="&amp;'CONCAT Codes'!$A$32&amp;"&amp;body="&amp;D19&amp;"%0A%0APlease see my resume and bio for the above tour.","Click HERE to apply")</f>
        <v>Click HERE to apply</v>
      </c>
      <c r="L19" s="56" t="s">
        <v>59</v>
      </c>
      <c r="M19" s="25"/>
    </row>
    <row r="20" spans="1:14" s="50" customFormat="1" ht="54.6" customHeight="1">
      <c r="A20" s="1" t="s">
        <v>720</v>
      </c>
      <c r="B20" s="23" t="s">
        <v>62</v>
      </c>
      <c r="C20" s="23" t="s">
        <v>63</v>
      </c>
      <c r="D20" s="15" t="s">
        <v>721</v>
      </c>
      <c r="E20" s="24" t="s">
        <v>732</v>
      </c>
      <c r="F20" s="23" t="s">
        <v>1</v>
      </c>
      <c r="G20" s="23" t="s">
        <v>384</v>
      </c>
      <c r="H20" s="23" t="s">
        <v>154</v>
      </c>
      <c r="I20" s="3" t="s">
        <v>32</v>
      </c>
      <c r="J20" s="55" t="s">
        <v>3</v>
      </c>
      <c r="K20" s="72" t="str">
        <f>HYPERLINK("mailto:"&amp;VLOOKUP(L20,'CONCAT Codes'!$A$14:$G$26,5,FALSE)&amp;"?subject="&amp;_xlfn.CONCAT(C20," - APPLICANT for ",A20)&amp;"&amp;cc="&amp;'CONCAT Codes'!$A$32&amp;"&amp;body="&amp;D20&amp;"%0A%0APlease see my resume and bio for the above tour.","Click HERE to apply")</f>
        <v>Click HERE to apply</v>
      </c>
      <c r="L20" s="56" t="s">
        <v>59</v>
      </c>
      <c r="M20" s="25"/>
      <c r="N20" s="25"/>
    </row>
    <row r="21" spans="1:14" ht="54.6" customHeight="1">
      <c r="A21" s="1" t="s">
        <v>722</v>
      </c>
      <c r="B21" s="23" t="s">
        <v>62</v>
      </c>
      <c r="C21" s="23" t="s">
        <v>63</v>
      </c>
      <c r="D21" s="15" t="s">
        <v>723</v>
      </c>
      <c r="E21" s="24" t="s">
        <v>733</v>
      </c>
      <c r="F21" s="23" t="s">
        <v>1</v>
      </c>
      <c r="G21" s="23" t="s">
        <v>304</v>
      </c>
      <c r="H21" s="23" t="s">
        <v>154</v>
      </c>
      <c r="I21" s="3" t="s">
        <v>32</v>
      </c>
      <c r="J21" s="55" t="s">
        <v>3</v>
      </c>
      <c r="K21" s="72" t="str">
        <f>HYPERLINK("mailto:"&amp;VLOOKUP(L21,'CONCAT Codes'!$A$14:$G$26,5,FALSE)&amp;"?subject="&amp;_xlfn.CONCAT(C21," - APPLICANT for ",A21)&amp;"&amp;cc="&amp;'CONCAT Codes'!$A$32&amp;"&amp;body="&amp;D21&amp;"%0A%0APlease see my resume and bio for the above tour.","Click HERE to apply")</f>
        <v>Click HERE to apply</v>
      </c>
      <c r="L21" s="56" t="s">
        <v>59</v>
      </c>
    </row>
    <row r="22" spans="1:14" ht="54.6" customHeight="1">
      <c r="A22" s="1" t="s">
        <v>758</v>
      </c>
      <c r="B22" s="23" t="s">
        <v>62</v>
      </c>
      <c r="C22" s="23" t="s">
        <v>63</v>
      </c>
      <c r="D22" s="15" t="s">
        <v>759</v>
      </c>
      <c r="E22" s="24" t="s">
        <v>769</v>
      </c>
      <c r="F22" s="23" t="s">
        <v>1</v>
      </c>
      <c r="G22" s="23" t="s">
        <v>40</v>
      </c>
      <c r="H22" s="23" t="s">
        <v>154</v>
      </c>
      <c r="I22" s="3" t="s">
        <v>32</v>
      </c>
      <c r="J22" s="55" t="s">
        <v>3</v>
      </c>
      <c r="K22" s="72" t="str">
        <f>HYPERLINK("mailto:"&amp;VLOOKUP(L22,'CONCAT Codes'!$A$14:$G$26,5,FALSE)&amp;"?subject="&amp;_xlfn.CONCAT(C22," - APPLICANT for ",A22)&amp;"&amp;cc="&amp;'CONCAT Codes'!$A$32&amp;"&amp;body="&amp;D22&amp;"%0A%0APlease see my resume and bio for the above tour.","Click HERE to apply")</f>
        <v>Click HERE to apply</v>
      </c>
      <c r="L22" s="56" t="s">
        <v>59</v>
      </c>
    </row>
    <row r="23" spans="1:14" ht="54.6" customHeight="1">
      <c r="A23" s="1" t="s">
        <v>760</v>
      </c>
      <c r="B23" s="23" t="s">
        <v>62</v>
      </c>
      <c r="C23" s="23" t="s">
        <v>63</v>
      </c>
      <c r="D23" s="15" t="s">
        <v>761</v>
      </c>
      <c r="E23" s="24" t="s">
        <v>771</v>
      </c>
      <c r="F23" s="23" t="s">
        <v>1</v>
      </c>
      <c r="G23" s="23" t="s">
        <v>762</v>
      </c>
      <c r="H23" s="23" t="s">
        <v>154</v>
      </c>
      <c r="I23" s="3" t="s">
        <v>32</v>
      </c>
      <c r="J23" s="55" t="s">
        <v>3</v>
      </c>
      <c r="K23" s="72" t="str">
        <f>HYPERLINK("mailto:"&amp;VLOOKUP(L23,'CONCAT Codes'!$A$14:$G$26,5,FALSE)&amp;"?subject="&amp;_xlfn.CONCAT(C23," - APPLICANT for ",A23)&amp;"&amp;cc="&amp;'CONCAT Codes'!$A$32&amp;"&amp;body="&amp;D23&amp;"%0A%0APlease see my resume and bio for the above tour.","Click HERE to apply")</f>
        <v>Click HERE to apply</v>
      </c>
      <c r="L23" s="56" t="s">
        <v>59</v>
      </c>
    </row>
    <row r="24" spans="1:14" ht="54.6" customHeight="1">
      <c r="A24" s="1" t="s">
        <v>763</v>
      </c>
      <c r="B24" s="23" t="s">
        <v>62</v>
      </c>
      <c r="C24" s="23" t="s">
        <v>63</v>
      </c>
      <c r="D24" s="15" t="s">
        <v>764</v>
      </c>
      <c r="E24" s="24" t="s">
        <v>770</v>
      </c>
      <c r="F24" s="23" t="s">
        <v>1</v>
      </c>
      <c r="G24" s="23" t="s">
        <v>50</v>
      </c>
      <c r="H24" s="23" t="s">
        <v>154</v>
      </c>
      <c r="I24" s="3" t="s">
        <v>32</v>
      </c>
      <c r="J24" s="55" t="s">
        <v>3</v>
      </c>
      <c r="K24" s="72" t="str">
        <f>HYPERLINK("mailto:"&amp;VLOOKUP(L24,'CONCAT Codes'!$A$14:$G$26,5,FALSE)&amp;"?subject="&amp;_xlfn.CONCAT(C24," - APPLICANT for ",A24)&amp;"&amp;cc="&amp;'CONCAT Codes'!$A$32&amp;"&amp;body="&amp;D24&amp;"%0A%0APlease see my resume and bio for the above tour.","Click HERE to apply")</f>
        <v>Click HERE to apply</v>
      </c>
      <c r="L24" s="56" t="s">
        <v>59</v>
      </c>
    </row>
    <row r="25" spans="1:14" ht="54.6" customHeight="1">
      <c r="A25" s="1" t="s">
        <v>288</v>
      </c>
      <c r="B25" s="23" t="s">
        <v>37</v>
      </c>
      <c r="C25" s="23" t="s">
        <v>289</v>
      </c>
      <c r="D25" s="15" t="s">
        <v>290</v>
      </c>
      <c r="E25" s="24" t="s">
        <v>339</v>
      </c>
      <c r="F25" s="23" t="s">
        <v>1</v>
      </c>
      <c r="G25" s="23" t="s">
        <v>291</v>
      </c>
      <c r="H25" s="23" t="s">
        <v>292</v>
      </c>
      <c r="I25" s="3" t="s">
        <v>7</v>
      </c>
      <c r="J25" s="55" t="s">
        <v>3</v>
      </c>
      <c r="K25" s="72" t="str">
        <f>HYPERLINK("mailto:"&amp;VLOOKUP(L25,'CONCAT Codes'!$A$14:$G$26,5,FALSE)&amp;"?subject="&amp;_xlfn.CONCAT(C25," - APPLICANT for ",A25)&amp;"&amp;cc="&amp;'CONCAT Codes'!$A$32&amp;"&amp;body="&amp;D25&amp;"%0A%0APlease see my resume and bio for the above tour.","Click HERE to apply")</f>
        <v>Click HERE to apply</v>
      </c>
      <c r="L25" s="56" t="s">
        <v>310</v>
      </c>
    </row>
    <row r="26" spans="1:14" ht="54.6" customHeight="1">
      <c r="A26" s="1" t="s">
        <v>293</v>
      </c>
      <c r="B26" s="23" t="s">
        <v>37</v>
      </c>
      <c r="C26" s="23" t="s">
        <v>289</v>
      </c>
      <c r="D26" s="15" t="s">
        <v>294</v>
      </c>
      <c r="E26" s="24" t="s">
        <v>295</v>
      </c>
      <c r="F26" s="23" t="s">
        <v>1</v>
      </c>
      <c r="G26" s="23" t="s">
        <v>160</v>
      </c>
      <c r="H26" s="23" t="s">
        <v>292</v>
      </c>
      <c r="I26" s="3" t="s">
        <v>7</v>
      </c>
      <c r="J26" s="55" t="s">
        <v>3</v>
      </c>
      <c r="K26" s="72" t="str">
        <f>HYPERLINK("mailto:"&amp;VLOOKUP(L26,'CONCAT Codes'!$A$14:$G$26,5,FALSE)&amp;"?subject="&amp;_xlfn.CONCAT(C26," - APPLICANT for ",A26)&amp;"&amp;cc="&amp;'CONCAT Codes'!$A$32&amp;"&amp;body="&amp;D26&amp;"%0A%0APlease see my resume and bio for the above tour.","Click HERE to apply")</f>
        <v>Click HERE to apply</v>
      </c>
      <c r="L26" s="56" t="s">
        <v>310</v>
      </c>
    </row>
    <row r="27" spans="1:14" ht="54.6" customHeight="1">
      <c r="A27" s="1" t="s">
        <v>387</v>
      </c>
      <c r="B27" s="23" t="s">
        <v>37</v>
      </c>
      <c r="C27" s="23" t="s">
        <v>388</v>
      </c>
      <c r="D27" s="15" t="s">
        <v>389</v>
      </c>
      <c r="E27" s="24" t="s">
        <v>413</v>
      </c>
      <c r="F27" s="23" t="s">
        <v>1</v>
      </c>
      <c r="G27" s="23" t="s">
        <v>390</v>
      </c>
      <c r="H27" s="23" t="s">
        <v>391</v>
      </c>
      <c r="I27" s="3" t="s">
        <v>7</v>
      </c>
      <c r="J27" s="55" t="s">
        <v>3</v>
      </c>
      <c r="K27" s="72" t="str">
        <f>HYPERLINK("mailto:"&amp;VLOOKUP(L27,'CONCAT Codes'!$A$14:$G$26,5,FALSE)&amp;"?subject="&amp;_xlfn.CONCAT(C27," - APPLICANT for ",A27)&amp;"&amp;cc="&amp;'CONCAT Codes'!$A$32&amp;"&amp;body="&amp;D27&amp;"%0A%0APlease see my resume and bio for the above tour.","Click HERE to apply")</f>
        <v>Click HERE to apply</v>
      </c>
      <c r="L27" s="56" t="s">
        <v>310</v>
      </c>
    </row>
    <row r="28" spans="1:14" ht="54.6" customHeight="1">
      <c r="A28" s="1" t="s">
        <v>398</v>
      </c>
      <c r="B28" s="23" t="s">
        <v>37</v>
      </c>
      <c r="C28" s="23" t="s">
        <v>399</v>
      </c>
      <c r="D28" s="15" t="s">
        <v>400</v>
      </c>
      <c r="E28" s="24" t="s">
        <v>411</v>
      </c>
      <c r="F28" s="23" t="s">
        <v>1</v>
      </c>
      <c r="G28" s="23" t="s">
        <v>401</v>
      </c>
      <c r="H28" s="23" t="s">
        <v>402</v>
      </c>
      <c r="I28" s="3" t="s">
        <v>7</v>
      </c>
      <c r="J28" s="55" t="s">
        <v>3</v>
      </c>
      <c r="K28" s="72" t="str">
        <f>HYPERLINK("mailto:"&amp;VLOOKUP(L28,'CONCAT Codes'!$A$14:$G$26,5,FALSE)&amp;"?subject="&amp;_xlfn.CONCAT(C28," - APPLICANT for ",A28)&amp;"&amp;cc="&amp;'CONCAT Codes'!$A$32&amp;"&amp;body="&amp;D28&amp;"%0A%0APlease see my resume and bio for the above tour.","Click HERE to apply")</f>
        <v>Click HERE to apply</v>
      </c>
      <c r="L28" s="56" t="s">
        <v>310</v>
      </c>
    </row>
    <row r="29" spans="1:14" ht="54.6" customHeight="1">
      <c r="A29" s="1" t="s">
        <v>403</v>
      </c>
      <c r="B29" s="23" t="s">
        <v>37</v>
      </c>
      <c r="C29" s="23" t="s">
        <v>399</v>
      </c>
      <c r="D29" s="15" t="s">
        <v>404</v>
      </c>
      <c r="E29" s="24" t="s">
        <v>410</v>
      </c>
      <c r="F29" s="23" t="s">
        <v>1</v>
      </c>
      <c r="G29" s="23" t="s">
        <v>390</v>
      </c>
      <c r="H29" s="23" t="s">
        <v>408</v>
      </c>
      <c r="I29" s="3" t="s">
        <v>7</v>
      </c>
      <c r="J29" s="55" t="s">
        <v>3</v>
      </c>
      <c r="K29" s="72" t="str">
        <f>HYPERLINK("mailto:"&amp;VLOOKUP(L29,'CONCAT Codes'!$A$14:$G$26,5,FALSE)&amp;"?subject="&amp;_xlfn.CONCAT(C29," - APPLICANT for ",A29)&amp;"&amp;cc="&amp;'CONCAT Codes'!$A$32&amp;"&amp;body="&amp;D29&amp;"%0A%0APlease see my resume and bio for the above tour.","Click HERE to apply")</f>
        <v>Click HERE to apply</v>
      </c>
      <c r="L29" s="56" t="s">
        <v>310</v>
      </c>
    </row>
    <row r="30" spans="1:14" ht="54.6" customHeight="1">
      <c r="A30" s="1" t="s">
        <v>405</v>
      </c>
      <c r="B30" s="23" t="s">
        <v>37</v>
      </c>
      <c r="C30" s="23" t="s">
        <v>399</v>
      </c>
      <c r="D30" s="15" t="s">
        <v>404</v>
      </c>
      <c r="E30" s="24" t="s">
        <v>412</v>
      </c>
      <c r="F30" s="23" t="s">
        <v>1</v>
      </c>
      <c r="G30" s="23" t="s">
        <v>390</v>
      </c>
      <c r="H30" s="23" t="s">
        <v>407</v>
      </c>
      <c r="I30" s="3" t="s">
        <v>7</v>
      </c>
      <c r="J30" s="55" t="s">
        <v>3</v>
      </c>
      <c r="K30" s="72" t="str">
        <f>HYPERLINK("mailto:"&amp;VLOOKUP(L30,'CONCAT Codes'!$A$14:$G$26,5,FALSE)&amp;"?subject="&amp;_xlfn.CONCAT(C30," - APPLICANT for ",A30)&amp;"&amp;cc="&amp;'CONCAT Codes'!$A$32&amp;"&amp;body="&amp;D30&amp;"%0A%0APlease see my resume and bio for the above tour.","Click HERE to apply")</f>
        <v>Click HERE to apply</v>
      </c>
      <c r="L30" s="56" t="s">
        <v>310</v>
      </c>
    </row>
    <row r="31" spans="1:14" ht="54.6" customHeight="1">
      <c r="A31" s="1" t="s">
        <v>501</v>
      </c>
      <c r="B31" s="23" t="s">
        <v>8</v>
      </c>
      <c r="C31" s="23" t="s">
        <v>489</v>
      </c>
      <c r="D31" s="15" t="s">
        <v>502</v>
      </c>
      <c r="E31" s="24" t="s">
        <v>508</v>
      </c>
      <c r="F31" s="23" t="s">
        <v>26</v>
      </c>
      <c r="G31" s="23" t="s">
        <v>29</v>
      </c>
      <c r="H31" s="23" t="s">
        <v>9</v>
      </c>
      <c r="I31" s="3" t="s">
        <v>7</v>
      </c>
      <c r="J31" s="55" t="s">
        <v>3</v>
      </c>
      <c r="K31" s="72" t="str">
        <f>HYPERLINK("mailto:"&amp;VLOOKUP(L31,'CONCAT Codes'!$A$14:$G$26,5,FALSE)&amp;"?subject="&amp;_xlfn.CONCAT(C31," - APPLICANT for ",A31)&amp;"&amp;cc="&amp;'CONCAT Codes'!$A$32&amp;"&amp;body="&amp;D31&amp;"%0A%0APlease see my resume and bio for the above tour.","Click HERE to apply")</f>
        <v>Click HERE to apply</v>
      </c>
      <c r="L31" s="56" t="s">
        <v>77</v>
      </c>
    </row>
    <row r="32" spans="1:14" ht="54.6" customHeight="1">
      <c r="A32" s="1" t="s">
        <v>548</v>
      </c>
      <c r="B32" s="23" t="s">
        <v>37</v>
      </c>
      <c r="C32" s="23" t="s">
        <v>388</v>
      </c>
      <c r="D32" s="15" t="s">
        <v>248</v>
      </c>
      <c r="E32" s="24" t="s">
        <v>559</v>
      </c>
      <c r="F32" s="23" t="s">
        <v>1</v>
      </c>
      <c r="G32" s="23" t="s">
        <v>549</v>
      </c>
      <c r="H32" s="23" t="s">
        <v>391</v>
      </c>
      <c r="I32" s="3" t="s">
        <v>7</v>
      </c>
      <c r="J32" s="55" t="s">
        <v>3</v>
      </c>
      <c r="K32" s="72" t="str">
        <f>HYPERLINK("mailto:"&amp;VLOOKUP(L32,'CONCAT Codes'!$A$14:$G$26,5,FALSE)&amp;"?subject="&amp;_xlfn.CONCAT(C32," - APPLICANT for ",A32)&amp;"&amp;cc="&amp;'CONCAT Codes'!$A$32&amp;"&amp;body="&amp;D32&amp;"%0A%0APlease see my resume and bio for the above tour.","Click HERE to apply")</f>
        <v>Click HERE to apply</v>
      </c>
      <c r="L32" s="56" t="s">
        <v>310</v>
      </c>
    </row>
    <row r="33" spans="1:12" ht="54.6" customHeight="1">
      <c r="A33" s="1" t="s">
        <v>550</v>
      </c>
      <c r="B33" s="23" t="s">
        <v>37</v>
      </c>
      <c r="C33" s="23" t="s">
        <v>399</v>
      </c>
      <c r="D33" s="15" t="s">
        <v>404</v>
      </c>
      <c r="E33" s="24" t="s">
        <v>561</v>
      </c>
      <c r="F33" s="23" t="s">
        <v>1</v>
      </c>
      <c r="G33" s="23" t="s">
        <v>390</v>
      </c>
      <c r="H33" s="23" t="s">
        <v>407</v>
      </c>
      <c r="I33" s="3" t="s">
        <v>7</v>
      </c>
      <c r="J33" s="55" t="s">
        <v>3</v>
      </c>
      <c r="K33" s="72" t="str">
        <f>HYPERLINK("mailto:"&amp;VLOOKUP(L33,'CONCAT Codes'!$A$14:$G$26,5,FALSE)&amp;"?subject="&amp;_xlfn.CONCAT(C33," - APPLICANT for ",A33)&amp;"&amp;cc="&amp;'CONCAT Codes'!$A$32&amp;"&amp;body="&amp;D33&amp;"%0A%0APlease see my resume and bio for the above tour.","Click HERE to apply")</f>
        <v>Click HERE to apply</v>
      </c>
      <c r="L33" s="56" t="s">
        <v>310</v>
      </c>
    </row>
    <row r="34" spans="1:12" ht="54.6" customHeight="1">
      <c r="A34" s="1" t="s">
        <v>181</v>
      </c>
      <c r="B34" s="23" t="s">
        <v>182</v>
      </c>
      <c r="C34" s="23" t="s">
        <v>183</v>
      </c>
      <c r="D34" s="15" t="s">
        <v>184</v>
      </c>
      <c r="E34" s="24" t="s">
        <v>186</v>
      </c>
      <c r="F34" s="23" t="s">
        <v>16</v>
      </c>
      <c r="G34" s="23" t="s">
        <v>64</v>
      </c>
      <c r="H34" s="23" t="s">
        <v>185</v>
      </c>
      <c r="I34" s="3" t="s">
        <v>11</v>
      </c>
      <c r="J34" s="55" t="s">
        <v>3</v>
      </c>
      <c r="K34" s="72" t="str">
        <f>HYPERLINK("mailto:"&amp;VLOOKUP(L34,'CONCAT Codes'!$A$14:$G$26,5,FALSE)&amp;"?subject="&amp;_xlfn.CONCAT(C34," - APPLICANT for ",A34)&amp;"&amp;cc="&amp;'CONCAT Codes'!$A$32&amp;"&amp;body="&amp;D34&amp;"%0A%0APlease see my resume and bio for the above tour.","Click HERE to apply")</f>
        <v>Click HERE to apply</v>
      </c>
      <c r="L34" s="56" t="s">
        <v>77</v>
      </c>
    </row>
    <row r="35" spans="1:12" ht="54.6" customHeight="1">
      <c r="A35" s="1" t="s">
        <v>203</v>
      </c>
      <c r="B35" s="23" t="s">
        <v>37</v>
      </c>
      <c r="C35" s="23" t="s">
        <v>204</v>
      </c>
      <c r="D35" s="15" t="s">
        <v>205</v>
      </c>
      <c r="E35" s="24" t="s">
        <v>211</v>
      </c>
      <c r="F35" s="23" t="s">
        <v>1</v>
      </c>
      <c r="G35" s="23" t="s">
        <v>40</v>
      </c>
      <c r="H35" s="23" t="s">
        <v>206</v>
      </c>
      <c r="I35" s="3" t="s">
        <v>11</v>
      </c>
      <c r="J35" s="55" t="s">
        <v>3</v>
      </c>
      <c r="K35" s="72" t="str">
        <f>HYPERLINK("mailto:"&amp;VLOOKUP(L35,'CONCAT Codes'!$A$14:$G$26,5,FALSE)&amp;"?subject="&amp;_xlfn.CONCAT(C35," - APPLICANT for ",A35)&amp;"&amp;cc="&amp;'CONCAT Codes'!$A$32&amp;"&amp;body="&amp;D35&amp;"%0A%0APlease see my resume and bio for the above tour.","Click HERE to apply")</f>
        <v>Click HERE to apply</v>
      </c>
      <c r="L35" s="56" t="s">
        <v>310</v>
      </c>
    </row>
    <row r="36" spans="1:12" ht="54.6" customHeight="1">
      <c r="A36" s="1" t="s">
        <v>218</v>
      </c>
      <c r="B36" s="23" t="s">
        <v>37</v>
      </c>
      <c r="C36" s="23" t="s">
        <v>204</v>
      </c>
      <c r="D36" s="15" t="s">
        <v>216</v>
      </c>
      <c r="E36" s="24" t="s">
        <v>223</v>
      </c>
      <c r="F36" s="23" t="s">
        <v>1</v>
      </c>
      <c r="G36" s="23" t="s">
        <v>219</v>
      </c>
      <c r="H36" s="23" t="s">
        <v>215</v>
      </c>
      <c r="I36" s="3" t="s">
        <v>11</v>
      </c>
      <c r="J36" s="55" t="s">
        <v>3</v>
      </c>
      <c r="K36" s="72" t="str">
        <f>HYPERLINK("mailto:"&amp;VLOOKUP(L36,'CONCAT Codes'!$A$14:$G$26,5,FALSE)&amp;"?subject="&amp;_xlfn.CONCAT(C36," - APPLICANT for ",A36)&amp;"&amp;cc="&amp;'CONCAT Codes'!$A$32&amp;"&amp;body="&amp;D36&amp;"%0A%0APlease see my resume and bio for the above tour.","Click HERE to apply")</f>
        <v>Click HERE to apply</v>
      </c>
      <c r="L36" s="56" t="s">
        <v>310</v>
      </c>
    </row>
    <row r="37" spans="1:12" ht="54.6" customHeight="1">
      <c r="A37" s="1" t="s">
        <v>220</v>
      </c>
      <c r="B37" s="23" t="s">
        <v>37</v>
      </c>
      <c r="C37" s="23" t="s">
        <v>204</v>
      </c>
      <c r="D37" s="15" t="s">
        <v>221</v>
      </c>
      <c r="E37" s="24" t="s">
        <v>224</v>
      </c>
      <c r="F37" s="23" t="s">
        <v>1</v>
      </c>
      <c r="G37" s="23" t="s">
        <v>217</v>
      </c>
      <c r="H37" s="23" t="s">
        <v>215</v>
      </c>
      <c r="I37" s="3" t="s">
        <v>11</v>
      </c>
      <c r="J37" s="55" t="s">
        <v>3</v>
      </c>
      <c r="K37" s="72" t="str">
        <f>HYPERLINK("mailto:"&amp;VLOOKUP(L37,'CONCAT Codes'!$A$14:$G$26,5,FALSE)&amp;"?subject="&amp;_xlfn.CONCAT(C37," - APPLICANT for ",A37)&amp;"&amp;cc="&amp;'CONCAT Codes'!$A$32&amp;"&amp;body="&amp;D37&amp;"%0A%0APlease see my resume and bio for the above tour.","Click HERE to apply")</f>
        <v>Click HERE to apply</v>
      </c>
      <c r="L37" s="56" t="s">
        <v>310</v>
      </c>
    </row>
    <row r="38" spans="1:12" ht="54.6" customHeight="1">
      <c r="A38" s="1" t="s">
        <v>347</v>
      </c>
      <c r="B38" s="23" t="s">
        <v>37</v>
      </c>
      <c r="C38" s="23" t="s">
        <v>204</v>
      </c>
      <c r="D38" s="15" t="s">
        <v>281</v>
      </c>
      <c r="E38" s="24" t="s">
        <v>355</v>
      </c>
      <c r="F38" s="23" t="s">
        <v>1</v>
      </c>
      <c r="G38" s="23" t="s">
        <v>348</v>
      </c>
      <c r="H38" s="23" t="s">
        <v>215</v>
      </c>
      <c r="I38" s="3" t="s">
        <v>11</v>
      </c>
      <c r="J38" s="55" t="s">
        <v>3</v>
      </c>
      <c r="K38" s="72" t="str">
        <f>HYPERLINK("mailto:"&amp;VLOOKUP(L38,'CONCAT Codes'!$A$14:$G$26,5,FALSE)&amp;"?subject="&amp;_xlfn.CONCAT(C38," - APPLICANT for ",A38)&amp;"&amp;cc="&amp;'CONCAT Codes'!$A$32&amp;"&amp;body="&amp;D38&amp;"%0A%0APlease see my resume and bio for the above tour.","Click HERE to apply")</f>
        <v>Click HERE to apply</v>
      </c>
      <c r="L38" s="56" t="s">
        <v>310</v>
      </c>
    </row>
    <row r="39" spans="1:12" ht="54.6" customHeight="1">
      <c r="A39" s="1" t="s">
        <v>424</v>
      </c>
      <c r="B39" s="23" t="s">
        <v>182</v>
      </c>
      <c r="C39" s="23" t="s">
        <v>425</v>
      </c>
      <c r="D39" s="15" t="s">
        <v>426</v>
      </c>
      <c r="E39" s="24" t="s">
        <v>427</v>
      </c>
      <c r="F39" s="23" t="s">
        <v>16</v>
      </c>
      <c r="G39" s="23" t="s">
        <v>334</v>
      </c>
      <c r="H39" s="23" t="s">
        <v>185</v>
      </c>
      <c r="I39" s="3" t="s">
        <v>11</v>
      </c>
      <c r="J39" s="55" t="s">
        <v>3</v>
      </c>
      <c r="K39" s="72" t="str">
        <f>HYPERLINK("mailto:"&amp;VLOOKUP(L39,'CONCAT Codes'!$A$14:$G$26,5,FALSE)&amp;"?subject="&amp;_xlfn.CONCAT(C39," - APPLICANT for ",A39)&amp;"&amp;cc="&amp;'CONCAT Codes'!$A$32&amp;"&amp;body="&amp;D39&amp;"%0A%0APlease see my resume and bio for the above tour.","Click HERE to apply")</f>
        <v>Click HERE to apply</v>
      </c>
      <c r="L39" s="56" t="s">
        <v>77</v>
      </c>
    </row>
    <row r="40" spans="1:12" ht="54.6" customHeight="1">
      <c r="A40" s="1" t="s">
        <v>312</v>
      </c>
      <c r="B40" s="23" t="s">
        <v>37</v>
      </c>
      <c r="C40" s="23" t="s">
        <v>313</v>
      </c>
      <c r="D40" s="1" t="s">
        <v>235</v>
      </c>
      <c r="E40" s="23" t="s">
        <v>359</v>
      </c>
      <c r="F40" s="24" t="s">
        <v>1</v>
      </c>
      <c r="G40" s="24" t="s">
        <v>51</v>
      </c>
      <c r="H40" s="24" t="s">
        <v>314</v>
      </c>
      <c r="I40" s="3" t="s">
        <v>315</v>
      </c>
      <c r="J40" s="24" t="s">
        <v>3</v>
      </c>
      <c r="K40" s="72" t="str">
        <f>HYPERLINK("mailto:"&amp;VLOOKUP(L40,'CONCAT Codes'!$A$14:$G$26,5,FALSE)&amp;"?subject="&amp;_xlfn.CONCAT(C40," - APPLICANT for ",A40)&amp;"&amp;cc="&amp;'CONCAT Codes'!$A$32&amp;"&amp;body="&amp;D40&amp;"%0A%0APlease see my resume and bio for the above tour.","Click HERE to apply")</f>
        <v>Click HERE to apply</v>
      </c>
      <c r="L40" s="24" t="s">
        <v>310</v>
      </c>
    </row>
    <row r="41" spans="1:12" ht="54.6" customHeight="1">
      <c r="A41" s="1" t="s">
        <v>599</v>
      </c>
      <c r="B41" s="23" t="s">
        <v>182</v>
      </c>
      <c r="C41" s="23" t="s">
        <v>600</v>
      </c>
      <c r="D41" s="15" t="s">
        <v>601</v>
      </c>
      <c r="E41" s="24" t="s">
        <v>620</v>
      </c>
      <c r="F41" s="23" t="s">
        <v>16</v>
      </c>
      <c r="G41" s="23" t="s">
        <v>275</v>
      </c>
      <c r="H41" s="23" t="s">
        <v>602</v>
      </c>
      <c r="I41" s="3" t="s">
        <v>624</v>
      </c>
      <c r="J41" s="55" t="s">
        <v>3</v>
      </c>
      <c r="K41" s="72" t="str">
        <f>HYPERLINK("mailto:"&amp;VLOOKUP(L41,'CONCAT Codes'!$A$14:$G$26,5,FALSE)&amp;"?subject="&amp;_xlfn.CONCAT(C41," - APPLICANT for ",A41)&amp;"&amp;cc="&amp;'CONCAT Codes'!$A$32&amp;"&amp;body="&amp;D41&amp;"%0A%0APlease see my resume and bio for the above tour.","Click HERE to apply")</f>
        <v>Click HERE to apply</v>
      </c>
      <c r="L41" s="56" t="s">
        <v>77</v>
      </c>
    </row>
    <row r="42" spans="1:12" ht="54.6" customHeight="1">
      <c r="A42" s="1" t="s">
        <v>434</v>
      </c>
      <c r="B42" s="23" t="s">
        <v>8</v>
      </c>
      <c r="C42" s="23" t="s">
        <v>280</v>
      </c>
      <c r="D42" s="15" t="s">
        <v>452</v>
      </c>
      <c r="E42" s="78" t="s">
        <v>454</v>
      </c>
      <c r="F42" s="23" t="s">
        <v>16</v>
      </c>
      <c r="G42" s="23" t="s">
        <v>33</v>
      </c>
      <c r="H42" s="23" t="s">
        <v>157</v>
      </c>
      <c r="I42" s="3" t="s">
        <v>158</v>
      </c>
      <c r="J42" s="55" t="s">
        <v>3</v>
      </c>
      <c r="K42" s="72" t="str">
        <f>HYPERLINK("mailto:"&amp;VLOOKUP(L42,'CONCAT Codes'!$A$14:$G$26,5,FALSE)&amp;"?subject="&amp;_xlfn.CONCAT(C42," - APPLICANT for ",A42)&amp;"&amp;cc="&amp;'CONCAT Codes'!$A$32&amp;"&amp;body="&amp;D42&amp;"%0A%0APlease see my resume and bio for the above tour.","Click HERE to apply")</f>
        <v>Click HERE to apply</v>
      </c>
      <c r="L42" s="56" t="s">
        <v>77</v>
      </c>
    </row>
    <row r="43" spans="1:12" ht="54.6" customHeight="1">
      <c r="A43" s="1" t="s">
        <v>523</v>
      </c>
      <c r="B43" s="23" t="s">
        <v>524</v>
      </c>
      <c r="C43" s="23" t="s">
        <v>525</v>
      </c>
      <c r="D43" s="15" t="s">
        <v>526</v>
      </c>
      <c r="E43" s="24" t="s">
        <v>535</v>
      </c>
      <c r="F43" s="23" t="s">
        <v>1</v>
      </c>
      <c r="G43" s="23" t="s">
        <v>527</v>
      </c>
      <c r="H43" s="23" t="s">
        <v>162</v>
      </c>
      <c r="I43" s="3" t="s">
        <v>2</v>
      </c>
      <c r="J43" s="55" t="s">
        <v>3</v>
      </c>
      <c r="K43" s="72" t="str">
        <f>HYPERLINK("mailto:"&amp;VLOOKUP(L43,'CONCAT Codes'!$A$14:$G$26,5,FALSE)&amp;"?subject="&amp;_xlfn.CONCAT(C43," - APPLICANT for ",A43)&amp;"&amp;cc="&amp;'CONCAT Codes'!$A$32&amp;"&amp;body="&amp;D43&amp;"%0A%0APlease see my resume and bio for the above tour.","Click HERE to apply")</f>
        <v>Click HERE to apply</v>
      </c>
      <c r="L43" s="56" t="s">
        <v>56</v>
      </c>
    </row>
    <row r="44" spans="1:12" ht="54.6" customHeight="1">
      <c r="A44" s="1" t="s">
        <v>238</v>
      </c>
      <c r="B44" s="23" t="s">
        <v>6</v>
      </c>
      <c r="C44" s="23" t="s">
        <v>237</v>
      </c>
      <c r="D44" s="15" t="s">
        <v>239</v>
      </c>
      <c r="E44" s="24" t="s">
        <v>566</v>
      </c>
      <c r="F44" s="23" t="s">
        <v>26</v>
      </c>
      <c r="G44" s="23" t="s">
        <v>29</v>
      </c>
      <c r="H44" s="23" t="s">
        <v>36</v>
      </c>
      <c r="I44" s="3" t="s">
        <v>2</v>
      </c>
      <c r="J44" s="55" t="s">
        <v>3</v>
      </c>
      <c r="K44" s="72" t="str">
        <f>HYPERLINK("mailto:"&amp;VLOOKUP(L44,'CONCAT Codes'!$A$14:$G$26,5,FALSE)&amp;"?subject="&amp;_xlfn.CONCAT(C44," - APPLICANT for ",A44)&amp;"&amp;cc="&amp;'CONCAT Codes'!$A$32&amp;"&amp;body="&amp;D44&amp;"%0A%0APlease see my resume and bio for the above tour.","Click HERE to apply")</f>
        <v>Click HERE to apply</v>
      </c>
      <c r="L44" s="56" t="s">
        <v>409</v>
      </c>
    </row>
    <row r="45" spans="1:12" ht="54.6" customHeight="1">
      <c r="A45" s="1" t="s">
        <v>286</v>
      </c>
      <c r="B45" s="23" t="s">
        <v>6</v>
      </c>
      <c r="C45" s="23" t="s">
        <v>237</v>
      </c>
      <c r="D45" s="15" t="s">
        <v>287</v>
      </c>
      <c r="E45" s="24" t="s">
        <v>567</v>
      </c>
      <c r="F45" s="23" t="s">
        <v>26</v>
      </c>
      <c r="G45" s="23" t="s">
        <v>29</v>
      </c>
      <c r="H45" s="23" t="s">
        <v>36</v>
      </c>
      <c r="I45" s="3" t="s">
        <v>2</v>
      </c>
      <c r="J45" s="55" t="s">
        <v>3</v>
      </c>
      <c r="K45" s="72" t="str">
        <f>HYPERLINK("mailto:"&amp;VLOOKUP(L45,'CONCAT Codes'!$A$14:$G$26,5,FALSE)&amp;"?subject="&amp;_xlfn.CONCAT(C45," - APPLICANT for ",A45)&amp;"&amp;cc="&amp;'CONCAT Codes'!$A$32&amp;"&amp;body="&amp;D45&amp;"%0A%0APlease see my resume and bio for the above tour.","Click HERE to apply")</f>
        <v>Click HERE to apply</v>
      </c>
      <c r="L45" s="56" t="s">
        <v>409</v>
      </c>
    </row>
    <row r="46" spans="1:12" ht="54.6" customHeight="1">
      <c r="A46" s="1" t="s">
        <v>240</v>
      </c>
      <c r="B46" s="23" t="s">
        <v>6</v>
      </c>
      <c r="C46" s="23" t="s">
        <v>237</v>
      </c>
      <c r="D46" s="15" t="s">
        <v>241</v>
      </c>
      <c r="E46" s="24" t="s">
        <v>568</v>
      </c>
      <c r="F46" s="23" t="s">
        <v>26</v>
      </c>
      <c r="G46" s="23" t="s">
        <v>242</v>
      </c>
      <c r="H46" s="23" t="s">
        <v>36</v>
      </c>
      <c r="I46" s="3" t="s">
        <v>2</v>
      </c>
      <c r="J46" s="55" t="s">
        <v>3</v>
      </c>
      <c r="K46" s="72" t="str">
        <f>HYPERLINK("mailto:"&amp;VLOOKUP(L46,'CONCAT Codes'!$A$14:$G$26,5,FALSE)&amp;"?subject="&amp;_xlfn.CONCAT(C46," - APPLICANT for ",A46)&amp;"&amp;cc="&amp;'CONCAT Codes'!$A$32&amp;"&amp;body="&amp;D46&amp;"%0A%0APlease see my resume and bio for the above tour.","Click HERE to apply")</f>
        <v>Click HERE to apply</v>
      </c>
      <c r="L46" s="56" t="s">
        <v>409</v>
      </c>
    </row>
    <row r="47" spans="1:12" ht="54.6" customHeight="1">
      <c r="A47" s="1" t="s">
        <v>251</v>
      </c>
      <c r="B47" s="23" t="s">
        <v>6</v>
      </c>
      <c r="C47" s="23" t="s">
        <v>237</v>
      </c>
      <c r="D47" s="15" t="s">
        <v>252</v>
      </c>
      <c r="E47" s="24" t="s">
        <v>569</v>
      </c>
      <c r="F47" s="23" t="s">
        <v>26</v>
      </c>
      <c r="G47" s="23" t="s">
        <v>253</v>
      </c>
      <c r="H47" s="23" t="s">
        <v>36</v>
      </c>
      <c r="I47" s="3" t="s">
        <v>2</v>
      </c>
      <c r="J47" s="55" t="s">
        <v>3</v>
      </c>
      <c r="K47" s="72" t="str">
        <f>HYPERLINK("mailto:"&amp;VLOOKUP(L47,'CONCAT Codes'!$A$14:$G$26,5,FALSE)&amp;"?subject="&amp;_xlfn.CONCAT(C47," - APPLICANT for ",A47)&amp;"&amp;cc="&amp;'CONCAT Codes'!$A$32&amp;"&amp;body="&amp;D47&amp;"%0A%0APlease see my resume and bio for the above tour.","Click HERE to apply")</f>
        <v>Click HERE to apply</v>
      </c>
      <c r="L47" s="56" t="s">
        <v>409</v>
      </c>
    </row>
    <row r="48" spans="1:12" ht="54.6" customHeight="1">
      <c r="A48" s="1" t="s">
        <v>254</v>
      </c>
      <c r="B48" s="23" t="s">
        <v>6</v>
      </c>
      <c r="C48" s="23" t="s">
        <v>237</v>
      </c>
      <c r="D48" s="15" t="s">
        <v>255</v>
      </c>
      <c r="E48" s="24" t="s">
        <v>570</v>
      </c>
      <c r="F48" s="23" t="s">
        <v>26</v>
      </c>
      <c r="G48" s="23" t="s">
        <v>29</v>
      </c>
      <c r="H48" s="23" t="s">
        <v>36</v>
      </c>
      <c r="I48" s="3" t="s">
        <v>2</v>
      </c>
      <c r="J48" s="55" t="s">
        <v>3</v>
      </c>
      <c r="K48" s="72" t="str">
        <f>HYPERLINK("mailto:"&amp;VLOOKUP(L48,'CONCAT Codes'!$A$14:$G$26,5,FALSE)&amp;"?subject="&amp;_xlfn.CONCAT(C48," - APPLICANT for ",A48)&amp;"&amp;cc="&amp;'CONCAT Codes'!$A$32&amp;"&amp;body="&amp;D48&amp;"%0A%0APlease see my resume and bio for the above tour.","Click HERE to apply")</f>
        <v>Click HERE to apply</v>
      </c>
      <c r="L48" s="56" t="s">
        <v>409</v>
      </c>
    </row>
    <row r="49" spans="1:12" ht="54.6" customHeight="1">
      <c r="A49" s="1" t="s">
        <v>256</v>
      </c>
      <c r="B49" s="23" t="s">
        <v>6</v>
      </c>
      <c r="C49" s="23" t="s">
        <v>237</v>
      </c>
      <c r="D49" s="15" t="s">
        <v>563</v>
      </c>
      <c r="E49" s="24" t="s">
        <v>571</v>
      </c>
      <c r="F49" s="23" t="s">
        <v>26</v>
      </c>
      <c r="G49" s="23" t="s">
        <v>29</v>
      </c>
      <c r="H49" s="23" t="s">
        <v>36</v>
      </c>
      <c r="I49" s="3" t="s">
        <v>2</v>
      </c>
      <c r="J49" s="55" t="s">
        <v>3</v>
      </c>
      <c r="K49" s="72" t="str">
        <f>HYPERLINK("mailto:"&amp;VLOOKUP(L49,'CONCAT Codes'!$A$14:$G$26,5,FALSE)&amp;"?subject="&amp;_xlfn.CONCAT(C49," - APPLICANT for ",A49)&amp;"&amp;cc="&amp;'CONCAT Codes'!$A$32&amp;"&amp;body="&amp;D49&amp;"%0A%0APlease see my resume and bio for the above tour.","Click HERE to apply")</f>
        <v>Click HERE to apply</v>
      </c>
      <c r="L49" s="56" t="s">
        <v>409</v>
      </c>
    </row>
    <row r="50" spans="1:12" ht="54.6" customHeight="1">
      <c r="A50" s="1" t="s">
        <v>257</v>
      </c>
      <c r="B50" s="23" t="s">
        <v>6</v>
      </c>
      <c r="C50" s="23" t="s">
        <v>237</v>
      </c>
      <c r="D50" s="15" t="s">
        <v>258</v>
      </c>
      <c r="E50" s="24" t="s">
        <v>564</v>
      </c>
      <c r="F50" s="23" t="s">
        <v>26</v>
      </c>
      <c r="G50" s="23" t="s">
        <v>29</v>
      </c>
      <c r="H50" s="23" t="s">
        <v>36</v>
      </c>
      <c r="I50" s="3" t="s">
        <v>2</v>
      </c>
      <c r="J50" s="55" t="s">
        <v>3</v>
      </c>
      <c r="K50" s="72" t="str">
        <f>HYPERLINK("mailto:"&amp;VLOOKUP(L50,'CONCAT Codes'!$A$14:$G$26,5,FALSE)&amp;"?subject="&amp;_xlfn.CONCAT(C50," - APPLICANT for ",A50)&amp;"&amp;cc="&amp;'CONCAT Codes'!$A$32&amp;"&amp;body="&amp;D50&amp;"%0A%0APlease see my resume and bio for the above tour.","Click HERE to apply")</f>
        <v>Click HERE to apply</v>
      </c>
      <c r="L50" s="56" t="s">
        <v>409</v>
      </c>
    </row>
    <row r="51" spans="1:12" ht="63" customHeight="1">
      <c r="A51" s="86" t="s">
        <v>259</v>
      </c>
      <c r="B51" s="24" t="s">
        <v>6</v>
      </c>
      <c r="C51" s="24" t="s">
        <v>237</v>
      </c>
      <c r="D51" s="86" t="s">
        <v>250</v>
      </c>
      <c r="E51" s="24" t="s">
        <v>572</v>
      </c>
      <c r="F51" s="24" t="s">
        <v>26</v>
      </c>
      <c r="G51" s="24" t="s">
        <v>253</v>
      </c>
      <c r="H51" s="24" t="s">
        <v>36</v>
      </c>
      <c r="I51" s="3" t="s">
        <v>2</v>
      </c>
      <c r="J51" s="24" t="s">
        <v>3</v>
      </c>
      <c r="K51" s="73" t="str">
        <f>HYPERLINK("mailto:"&amp;VLOOKUP(L51,'CONCAT Codes'!$A$14:$G$26,5,FALSE)&amp;"?subject="&amp;_xlfn.CONCAT(C51," - APPLICANT for ",A51)&amp;"&amp;cc="&amp;'CONCAT Codes'!$A$32&amp;"&amp;body="&amp;D51&amp;"%0A%0APlease see my resume and bio for the above tour.","Click HERE to apply")</f>
        <v>Click HERE to apply</v>
      </c>
      <c r="L51" s="56" t="s">
        <v>409</v>
      </c>
    </row>
    <row r="52" spans="1:12" ht="54.6" customHeight="1">
      <c r="A52" s="23" t="s">
        <v>518</v>
      </c>
      <c r="B52" s="23" t="s">
        <v>6</v>
      </c>
      <c r="C52" s="23" t="s">
        <v>237</v>
      </c>
      <c r="D52" s="1" t="s">
        <v>163</v>
      </c>
      <c r="E52" s="23" t="s">
        <v>576</v>
      </c>
      <c r="F52" s="23" t="s">
        <v>1</v>
      </c>
      <c r="G52" s="23" t="s">
        <v>275</v>
      </c>
      <c r="H52" s="23" t="s">
        <v>36</v>
      </c>
      <c r="I52" s="3" t="s">
        <v>2</v>
      </c>
      <c r="J52" s="24" t="s">
        <v>3</v>
      </c>
      <c r="K52" s="73" t="str">
        <f>HYPERLINK("mailto:"&amp;VLOOKUP(L52,'CONCAT Codes'!$A$14:$G$26,5,FALSE)&amp;"?subject="&amp;_xlfn.CONCAT(C52," - APPLICANT for ",A52)&amp;"&amp;cc="&amp;'CONCAT Codes'!$A$32&amp;"&amp;body="&amp;D52&amp;"%0A%0APlease see my resume and bio for the above tour.","Click HERE to apply")</f>
        <v>Click HERE to apply</v>
      </c>
      <c r="L52" s="23" t="s">
        <v>409</v>
      </c>
    </row>
    <row r="53" spans="1:12" ht="54.6" customHeight="1">
      <c r="A53" s="1" t="s">
        <v>691</v>
      </c>
      <c r="B53" s="23" t="s">
        <v>187</v>
      </c>
      <c r="C53" s="23" t="s">
        <v>692</v>
      </c>
      <c r="D53" s="15" t="s">
        <v>693</v>
      </c>
      <c r="E53" s="24" t="s">
        <v>734</v>
      </c>
      <c r="F53" s="23" t="s">
        <v>1</v>
      </c>
      <c r="G53" s="23" t="s">
        <v>29</v>
      </c>
      <c r="H53" s="23" t="s">
        <v>162</v>
      </c>
      <c r="I53" s="3" t="s">
        <v>2</v>
      </c>
      <c r="J53" s="55" t="s">
        <v>3</v>
      </c>
      <c r="K53" s="73" t="str">
        <f>HYPERLINK("mailto:"&amp;VLOOKUP(L53,'CONCAT Codes'!$A$14:$G$26,5,FALSE)&amp;"?subject="&amp;_xlfn.CONCAT(C53," - APPLICANT for ",A53)&amp;"&amp;cc="&amp;'CONCAT Codes'!$A$32&amp;"&amp;body="&amp;D53&amp;"%0A%0APlease see my resume and bio for the above tour.","Click HERE to apply")</f>
        <v>Click HERE to apply</v>
      </c>
      <c r="L53" s="56" t="s">
        <v>409</v>
      </c>
    </row>
    <row r="54" spans="1:12" ht="54.6" customHeight="1">
      <c r="A54" s="1" t="s">
        <v>765</v>
      </c>
      <c r="B54" s="23" t="s">
        <v>524</v>
      </c>
      <c r="C54" s="23" t="s">
        <v>525</v>
      </c>
      <c r="D54" s="15" t="s">
        <v>683</v>
      </c>
      <c r="E54" s="24" t="s">
        <v>774</v>
      </c>
      <c r="F54" s="23" t="s">
        <v>1</v>
      </c>
      <c r="G54" s="23" t="s">
        <v>766</v>
      </c>
      <c r="H54" s="23" t="s">
        <v>767</v>
      </c>
      <c r="I54" s="3" t="s">
        <v>2</v>
      </c>
      <c r="J54" s="55" t="s">
        <v>3</v>
      </c>
      <c r="K54" s="73" t="str">
        <f>HYPERLINK("mailto:"&amp;VLOOKUP(L54,'CONCAT Codes'!$A$14:$G$26,5,FALSE)&amp;"?subject="&amp;_xlfn.CONCAT(C54," - APPLICANT for ",A54)&amp;"&amp;cc="&amp;'CONCAT Codes'!$A$32&amp;"&amp;body="&amp;D54&amp;"%0A%0APlease see my resume and bio for the above tour.","Click HERE to apply")</f>
        <v>Click HERE to apply</v>
      </c>
      <c r="L54" s="56" t="s">
        <v>56</v>
      </c>
    </row>
    <row r="55" spans="1:12" ht="54.6" customHeight="1">
      <c r="A55" s="1" t="s">
        <v>392</v>
      </c>
      <c r="B55" s="23" t="s">
        <v>37</v>
      </c>
      <c r="C55" s="23" t="s">
        <v>393</v>
      </c>
      <c r="D55" s="15" t="s">
        <v>394</v>
      </c>
      <c r="E55" s="24" t="s">
        <v>406</v>
      </c>
      <c r="F55" s="23" t="s">
        <v>1</v>
      </c>
      <c r="G55" s="23" t="s">
        <v>395</v>
      </c>
      <c r="H55" s="23" t="s">
        <v>396</v>
      </c>
      <c r="I55" s="3" t="s">
        <v>397</v>
      </c>
      <c r="J55" s="55" t="s">
        <v>3</v>
      </c>
      <c r="K55" s="73" t="str">
        <f>HYPERLINK("mailto:"&amp;VLOOKUP(L55,'CONCAT Codes'!$A$14:$G$26,5,FALSE)&amp;"?subject="&amp;_xlfn.CONCAT(C55," - APPLICANT for ",A55)&amp;"&amp;cc="&amp;'CONCAT Codes'!$A$32&amp;"&amp;body="&amp;D55&amp;"%0A%0APlease see my resume and bio for the above tour.","Click HERE to apply")</f>
        <v>Click HERE to apply</v>
      </c>
      <c r="L55" s="56" t="s">
        <v>310</v>
      </c>
    </row>
    <row r="56" spans="1:12" ht="144" customHeight="1">
      <c r="A56" s="1" t="s">
        <v>645</v>
      </c>
      <c r="B56" s="23" t="s">
        <v>37</v>
      </c>
      <c r="C56" s="23" t="s">
        <v>393</v>
      </c>
      <c r="D56" s="15" t="s">
        <v>646</v>
      </c>
      <c r="E56" s="24" t="s">
        <v>671</v>
      </c>
      <c r="F56" s="23" t="s">
        <v>1</v>
      </c>
      <c r="G56" s="23" t="s">
        <v>647</v>
      </c>
      <c r="H56" s="23" t="s">
        <v>173</v>
      </c>
      <c r="I56" s="3" t="s">
        <v>397</v>
      </c>
      <c r="J56" s="55" t="s">
        <v>3</v>
      </c>
      <c r="K56" s="73" t="str">
        <f>HYPERLINK("mailto:"&amp;VLOOKUP(L56,'CONCAT Codes'!$A$14:$G$26,5,FALSE)&amp;"?subject="&amp;_xlfn.CONCAT(C56," - APPLICANT for ",A56)&amp;"&amp;cc="&amp;'CONCAT Codes'!$A$32&amp;"&amp;body="&amp;D56&amp;"%0A%0APlease see my resume and bio for the above tour.","Click HERE to apply")</f>
        <v>Click HERE to apply</v>
      </c>
      <c r="L56" s="56" t="s">
        <v>310</v>
      </c>
    </row>
    <row r="57" spans="1:12" ht="54.6" customHeight="1">
      <c r="A57" s="1" t="s">
        <v>648</v>
      </c>
      <c r="B57" s="23" t="s">
        <v>37</v>
      </c>
      <c r="C57" s="23" t="s">
        <v>393</v>
      </c>
      <c r="D57" s="15" t="s">
        <v>649</v>
      </c>
      <c r="E57" s="24" t="s">
        <v>664</v>
      </c>
      <c r="F57" s="23" t="s">
        <v>1</v>
      </c>
      <c r="G57" s="23" t="s">
        <v>33</v>
      </c>
      <c r="H57" s="23" t="s">
        <v>396</v>
      </c>
      <c r="I57" s="3" t="s">
        <v>397</v>
      </c>
      <c r="J57" s="55" t="s">
        <v>3</v>
      </c>
      <c r="K57" s="73" t="str">
        <f>HYPERLINK("mailto:"&amp;VLOOKUP(L57,'CONCAT Codes'!$A$14:$G$26,5,FALSE)&amp;"?subject="&amp;_xlfn.CONCAT(C57," - APPLICANT for ",A57)&amp;"&amp;cc="&amp;'CONCAT Codes'!$A$32&amp;"&amp;body="&amp;D57&amp;"%0A%0APlease see my resume and bio for the above tour.","Click HERE to apply")</f>
        <v>Click HERE to apply</v>
      </c>
      <c r="L57" s="56" t="s">
        <v>310</v>
      </c>
    </row>
    <row r="58" spans="1:12" ht="54.6" customHeight="1">
      <c r="A58" s="1" t="s">
        <v>650</v>
      </c>
      <c r="B58" s="23" t="s">
        <v>37</v>
      </c>
      <c r="C58" s="23" t="s">
        <v>393</v>
      </c>
      <c r="D58" s="15" t="s">
        <v>670</v>
      </c>
      <c r="E58" s="24" t="s">
        <v>665</v>
      </c>
      <c r="F58" s="23" t="s">
        <v>1</v>
      </c>
      <c r="G58" s="23" t="s">
        <v>28</v>
      </c>
      <c r="H58" s="23" t="s">
        <v>396</v>
      </c>
      <c r="I58" s="3" t="s">
        <v>397</v>
      </c>
      <c r="J58" s="55" t="s">
        <v>3</v>
      </c>
      <c r="K58" s="73" t="str">
        <f>HYPERLINK("mailto:"&amp;VLOOKUP(L58,'CONCAT Codes'!$A$14:$G$26,5,FALSE)&amp;"?subject="&amp;_xlfn.CONCAT(C58," - APPLICANT for ",A58)&amp;"&amp;cc="&amp;'CONCAT Codes'!$A$32&amp;"&amp;body="&amp;D58&amp;"%0A%0APlease see my resume and bio for the above tour.","Click HERE to apply")</f>
        <v>Click HERE to apply</v>
      </c>
      <c r="L58" s="56" t="s">
        <v>310</v>
      </c>
    </row>
    <row r="59" spans="1:12" ht="54.6" customHeight="1">
      <c r="A59" s="1" t="s">
        <v>651</v>
      </c>
      <c r="B59" s="23" t="s">
        <v>37</v>
      </c>
      <c r="C59" s="23" t="s">
        <v>393</v>
      </c>
      <c r="D59" s="15" t="s">
        <v>652</v>
      </c>
      <c r="E59" s="24" t="s">
        <v>666</v>
      </c>
      <c r="F59" s="23" t="s">
        <v>1</v>
      </c>
      <c r="G59" s="23" t="s">
        <v>33</v>
      </c>
      <c r="H59" s="23" t="s">
        <v>396</v>
      </c>
      <c r="I59" s="3" t="s">
        <v>397</v>
      </c>
      <c r="J59" s="55" t="s">
        <v>3</v>
      </c>
      <c r="K59" s="73" t="str">
        <f>HYPERLINK("mailto:"&amp;VLOOKUP(L59,'CONCAT Codes'!$A$14:$G$26,5,FALSE)&amp;"?subject="&amp;_xlfn.CONCAT(C59," - APPLICANT for ",A59)&amp;"&amp;cc="&amp;'CONCAT Codes'!$A$32&amp;"&amp;body="&amp;D59&amp;"%0A%0APlease see my resume and bio for the above tour.","Click HERE to apply")</f>
        <v>Click HERE to apply</v>
      </c>
      <c r="L59" s="56" t="s">
        <v>310</v>
      </c>
    </row>
    <row r="60" spans="1:12" ht="54.6" customHeight="1">
      <c r="A60" s="1" t="s">
        <v>653</v>
      </c>
      <c r="B60" s="23" t="s">
        <v>37</v>
      </c>
      <c r="C60" s="23" t="s">
        <v>393</v>
      </c>
      <c r="D60" s="15" t="s">
        <v>654</v>
      </c>
      <c r="E60" s="24" t="s">
        <v>667</v>
      </c>
      <c r="F60" s="23" t="s">
        <v>1</v>
      </c>
      <c r="G60" s="23" t="s">
        <v>33</v>
      </c>
      <c r="H60" s="23" t="s">
        <v>396</v>
      </c>
      <c r="I60" s="3" t="s">
        <v>397</v>
      </c>
      <c r="J60" s="55" t="s">
        <v>3</v>
      </c>
      <c r="K60" s="73" t="str">
        <f>HYPERLINK("mailto:"&amp;VLOOKUP(L60,'CONCAT Codes'!$A$14:$G$26,5,FALSE)&amp;"?subject="&amp;_xlfn.CONCAT(C60," - APPLICANT for ",A60)&amp;"&amp;cc="&amp;'CONCAT Codes'!$A$32&amp;"&amp;body="&amp;D60&amp;"%0A%0APlease see my resume and bio for the above tour.","Click HERE to apply")</f>
        <v>Click HERE to apply</v>
      </c>
      <c r="L60" s="56" t="s">
        <v>310</v>
      </c>
    </row>
    <row r="61" spans="1:12" ht="54.6" customHeight="1">
      <c r="A61" s="1" t="s">
        <v>655</v>
      </c>
      <c r="B61" s="23" t="s">
        <v>37</v>
      </c>
      <c r="C61" s="23" t="s">
        <v>393</v>
      </c>
      <c r="D61" s="15" t="s">
        <v>537</v>
      </c>
      <c r="E61" s="24" t="s">
        <v>668</v>
      </c>
      <c r="F61" s="23" t="s">
        <v>1</v>
      </c>
      <c r="G61" s="23" t="s">
        <v>33</v>
      </c>
      <c r="H61" s="23" t="s">
        <v>396</v>
      </c>
      <c r="I61" s="3" t="s">
        <v>397</v>
      </c>
      <c r="J61" s="55" t="s">
        <v>3</v>
      </c>
      <c r="K61" s="73" t="str">
        <f>HYPERLINK("mailto:"&amp;VLOOKUP(L61,'CONCAT Codes'!$A$14:$G$26,5,FALSE)&amp;"?subject="&amp;_xlfn.CONCAT(C61," - APPLICANT for ",A61)&amp;"&amp;cc="&amp;'CONCAT Codes'!$A$32&amp;"&amp;body="&amp;D61&amp;"%0A%0APlease see my resume and bio for the above tour.","Click HERE to apply")</f>
        <v>Click HERE to apply</v>
      </c>
      <c r="L61" s="56" t="s">
        <v>310</v>
      </c>
    </row>
    <row r="62" spans="1:12" ht="82.5" customHeight="1">
      <c r="A62" s="1" t="s">
        <v>709</v>
      </c>
      <c r="B62" s="23" t="s">
        <v>42</v>
      </c>
      <c r="C62" s="23" t="s">
        <v>436</v>
      </c>
      <c r="D62" s="15" t="s">
        <v>710</v>
      </c>
      <c r="E62" s="24" t="s">
        <v>737</v>
      </c>
      <c r="F62" s="23" t="s">
        <v>26</v>
      </c>
      <c r="G62" s="23" t="s">
        <v>242</v>
      </c>
      <c r="H62" s="23" t="s">
        <v>488</v>
      </c>
      <c r="I62" s="3" t="s">
        <v>201</v>
      </c>
      <c r="J62" s="55" t="s">
        <v>3</v>
      </c>
      <c r="K62" s="73" t="str">
        <f>HYPERLINK("mailto:"&amp;VLOOKUP(L62,'CONCAT Codes'!$A$14:$G$26,5,FALSE)&amp;"?subject="&amp;_xlfn.CONCAT(C62," - APPLICANT for ",A62)&amp;"&amp;cc="&amp;'CONCAT Codes'!$A$32&amp;"&amp;body="&amp;D62&amp;"%0A%0APlease see my resume and bio for the above tour.","Click HERE to apply")</f>
        <v>Click HERE to apply</v>
      </c>
      <c r="L62" s="56" t="s">
        <v>61</v>
      </c>
    </row>
    <row r="63" spans="1:12" ht="54.6" customHeight="1">
      <c r="A63" s="1" t="s">
        <v>165</v>
      </c>
      <c r="B63" s="23" t="s">
        <v>10</v>
      </c>
      <c r="C63" s="23" t="s">
        <v>43</v>
      </c>
      <c r="D63" s="15" t="s">
        <v>166</v>
      </c>
      <c r="E63" s="24" t="s">
        <v>169</v>
      </c>
      <c r="F63" s="23" t="s">
        <v>26</v>
      </c>
      <c r="G63" s="23" t="s">
        <v>167</v>
      </c>
      <c r="H63" s="23" t="s">
        <v>44</v>
      </c>
      <c r="I63" s="3" t="s">
        <v>14</v>
      </c>
      <c r="J63" s="55" t="s">
        <v>3</v>
      </c>
      <c r="K63" s="73" t="str">
        <f>HYPERLINK("mailto:"&amp;VLOOKUP(L63,'CONCAT Codes'!$A$14:$G$26,5,FALSE)&amp;"?subject="&amp;_xlfn.CONCAT(C63," - APPLICANT for ",A63)&amp;"&amp;cc="&amp;'CONCAT Codes'!$A$32&amp;"&amp;body="&amp;D63&amp;"%0A%0APlease see my resume and bio for the above tour.","Click HERE to apply")</f>
        <v>Click HERE to apply</v>
      </c>
      <c r="L63" s="56" t="s">
        <v>58</v>
      </c>
    </row>
    <row r="64" spans="1:12" ht="54.6" customHeight="1">
      <c r="A64" s="1" t="s">
        <v>212</v>
      </c>
      <c r="B64" s="23" t="s">
        <v>10</v>
      </c>
      <c r="C64" s="23" t="s">
        <v>213</v>
      </c>
      <c r="D64" s="15" t="s">
        <v>214</v>
      </c>
      <c r="E64" s="24" t="s">
        <v>222</v>
      </c>
      <c r="F64" s="23" t="s">
        <v>26</v>
      </c>
      <c r="G64" s="23" t="s">
        <v>28</v>
      </c>
      <c r="H64" s="23" t="s">
        <v>44</v>
      </c>
      <c r="I64" s="3" t="s">
        <v>14</v>
      </c>
      <c r="J64" s="55" t="s">
        <v>3</v>
      </c>
      <c r="K64" s="73" t="str">
        <f>HYPERLINK("mailto:"&amp;VLOOKUP(L64,'CONCAT Codes'!$A$14:$G$26,5,FALSE)&amp;"?subject="&amp;_xlfn.CONCAT(C64," - APPLICANT for ",A64)&amp;"&amp;cc="&amp;'CONCAT Codes'!$A$32&amp;"&amp;body="&amp;D64&amp;"%0A%0APlease see my resume and bio for the above tour.","Click HERE to apply")</f>
        <v>Click HERE to apply</v>
      </c>
      <c r="L64" s="56" t="s">
        <v>58</v>
      </c>
    </row>
    <row r="65" spans="1:12" ht="54.6" customHeight="1">
      <c r="A65" s="1" t="s">
        <v>438</v>
      </c>
      <c r="B65" s="23" t="s">
        <v>10</v>
      </c>
      <c r="C65" s="23" t="s">
        <v>437</v>
      </c>
      <c r="D65" s="15" t="s">
        <v>439</v>
      </c>
      <c r="E65" s="24" t="s">
        <v>449</v>
      </c>
      <c r="F65" s="23" t="s">
        <v>26</v>
      </c>
      <c r="G65" s="23" t="s">
        <v>29</v>
      </c>
      <c r="H65" s="23" t="s">
        <v>44</v>
      </c>
      <c r="I65" s="3" t="s">
        <v>14</v>
      </c>
      <c r="J65" s="55" t="s">
        <v>3</v>
      </c>
      <c r="K65" s="73" t="str">
        <f>HYPERLINK("mailto:"&amp;VLOOKUP(L65,'CONCAT Codes'!$A$14:$G$26,5,FALSE)&amp;"?subject="&amp;_xlfn.CONCAT(C65," - APPLICANT for ",A65)&amp;"&amp;cc="&amp;'CONCAT Codes'!$A$32&amp;"&amp;body="&amp;D65&amp;"%0A%0APlease see my resume and bio for the above tour.","Click HERE to apply")</f>
        <v>Click HERE to apply</v>
      </c>
      <c r="L65" s="56" t="s">
        <v>58</v>
      </c>
    </row>
    <row r="66" spans="1:12" ht="54.6" customHeight="1">
      <c r="A66" s="1" t="s">
        <v>740</v>
      </c>
      <c r="B66" s="23" t="s">
        <v>42</v>
      </c>
      <c r="C66" s="23" t="s">
        <v>741</v>
      </c>
      <c r="D66" s="15" t="s">
        <v>742</v>
      </c>
      <c r="E66" s="24" t="s">
        <v>747</v>
      </c>
      <c r="F66" s="23" t="s">
        <v>1</v>
      </c>
      <c r="G66" s="23" t="s">
        <v>743</v>
      </c>
      <c r="H66" s="23" t="s">
        <v>173</v>
      </c>
      <c r="I66" s="3" t="s">
        <v>749</v>
      </c>
      <c r="J66" s="55" t="s">
        <v>3</v>
      </c>
      <c r="K66" s="73" t="str">
        <f>HYPERLINK("mailto:"&amp;VLOOKUP(L66,'CONCAT Codes'!$A$14:$G$26,5,FALSE)&amp;"?subject="&amp;_xlfn.CONCAT(C66," - APPLICANT for ",A66)&amp;"&amp;cc="&amp;'CONCAT Codes'!$A$32&amp;"&amp;body="&amp;D66&amp;"%0A%0APlease see my resume and bio for the above tour.","Click HERE to apply")</f>
        <v>Click HERE to apply</v>
      </c>
      <c r="L66" s="56" t="s">
        <v>61</v>
      </c>
    </row>
    <row r="67" spans="1:12" ht="54.6" customHeight="1">
      <c r="A67" s="1" t="s">
        <v>626</v>
      </c>
      <c r="B67" s="23" t="s">
        <v>42</v>
      </c>
      <c r="C67" s="23" t="s">
        <v>627</v>
      </c>
      <c r="D67" s="15" t="s">
        <v>628</v>
      </c>
      <c r="E67" s="24" t="s">
        <v>658</v>
      </c>
      <c r="F67" s="23" t="s">
        <v>1</v>
      </c>
      <c r="G67" s="23" t="s">
        <v>629</v>
      </c>
      <c r="H67" s="23" t="s">
        <v>173</v>
      </c>
      <c r="I67" s="3" t="s">
        <v>672</v>
      </c>
      <c r="J67" s="55" t="s">
        <v>3</v>
      </c>
      <c r="K67" s="73" t="str">
        <f>HYPERLINK("mailto:"&amp;VLOOKUP(L67,'CONCAT Codes'!$A$14:$G$26,5,FALSE)&amp;"?subject="&amp;_xlfn.CONCAT(C67," - APPLICANT for ",A67)&amp;"&amp;cc="&amp;'CONCAT Codes'!$A$32&amp;"&amp;body="&amp;D67&amp;"%0A%0APlease see my resume and bio for the above tour.","Click HERE to apply")</f>
        <v>Click HERE to apply</v>
      </c>
      <c r="L67" s="56" t="s">
        <v>61</v>
      </c>
    </row>
    <row r="68" spans="1:12" ht="54.6" customHeight="1">
      <c r="A68" s="1" t="s">
        <v>234</v>
      </c>
      <c r="B68" s="23" t="s">
        <v>37</v>
      </c>
      <c r="C68" s="23" t="s">
        <v>195</v>
      </c>
      <c r="D68" s="15" t="s">
        <v>235</v>
      </c>
      <c r="E68" s="24" t="s">
        <v>246</v>
      </c>
      <c r="F68" s="23" t="s">
        <v>1</v>
      </c>
      <c r="G68" s="23" t="s">
        <v>236</v>
      </c>
      <c r="H68" s="23" t="s">
        <v>196</v>
      </c>
      <c r="I68" s="3" t="s">
        <v>197</v>
      </c>
      <c r="J68" s="55" t="s">
        <v>3</v>
      </c>
      <c r="K68" s="73" t="str">
        <f>HYPERLINK("mailto:"&amp;VLOOKUP(L68,'CONCAT Codes'!$A$14:$G$26,5,FALSE)&amp;"?subject="&amp;_xlfn.CONCAT(C68," - APPLICANT for ",A68)&amp;"&amp;cc="&amp;'CONCAT Codes'!$A$32&amp;"&amp;body="&amp;D68&amp;"%0A%0APlease see my resume and bio for the above tour.","Click HERE to apply")</f>
        <v>Click HERE to apply</v>
      </c>
      <c r="L68" s="56" t="s">
        <v>310</v>
      </c>
    </row>
    <row r="69" spans="1:12" ht="54.6" customHeight="1">
      <c r="A69" s="1" t="s">
        <v>519</v>
      </c>
      <c r="B69" s="23" t="s">
        <v>37</v>
      </c>
      <c r="C69" s="23" t="s">
        <v>195</v>
      </c>
      <c r="D69" s="15" t="s">
        <v>235</v>
      </c>
      <c r="E69" s="24" t="s">
        <v>532</v>
      </c>
      <c r="F69" s="23" t="s">
        <v>1</v>
      </c>
      <c r="G69" s="23" t="s">
        <v>236</v>
      </c>
      <c r="H69" s="23" t="s">
        <v>196</v>
      </c>
      <c r="I69" s="3" t="s">
        <v>197</v>
      </c>
      <c r="J69" s="55" t="s">
        <v>3</v>
      </c>
      <c r="K69" s="73" t="str">
        <f>HYPERLINK("mailto:"&amp;VLOOKUP(L69,'CONCAT Codes'!$A$14:$G$26,5,FALSE)&amp;"?subject="&amp;_xlfn.CONCAT(C69," - APPLICANT for ",A69)&amp;"&amp;cc="&amp;'CONCAT Codes'!$A$32&amp;"&amp;body="&amp;D69&amp;"%0A%0APlease see my resume and bio for the above tour.","Click HERE to apply")</f>
        <v>Click HERE to apply</v>
      </c>
      <c r="L69" s="56" t="s">
        <v>310</v>
      </c>
    </row>
    <row r="70" spans="1:12" ht="54.6" customHeight="1">
      <c r="A70" s="1" t="s">
        <v>520</v>
      </c>
      <c r="B70" s="23" t="s">
        <v>37</v>
      </c>
      <c r="C70" s="23" t="s">
        <v>195</v>
      </c>
      <c r="D70" s="15" t="s">
        <v>531</v>
      </c>
      <c r="E70" s="24" t="s">
        <v>530</v>
      </c>
      <c r="F70" s="23" t="s">
        <v>1</v>
      </c>
      <c r="G70" s="23" t="s">
        <v>40</v>
      </c>
      <c r="H70" s="23" t="s">
        <v>196</v>
      </c>
      <c r="I70" s="3" t="s">
        <v>197</v>
      </c>
      <c r="J70" s="55" t="s">
        <v>3</v>
      </c>
      <c r="K70" s="73" t="str">
        <f>HYPERLINK("mailto:"&amp;VLOOKUP(L70,'CONCAT Codes'!$A$14:$G$26,5,FALSE)&amp;"?subject="&amp;_xlfn.CONCAT(C70," - APPLICANT for ",A70)&amp;"&amp;cc="&amp;'CONCAT Codes'!$A$32&amp;"&amp;body="&amp;D70&amp;"%0A%0APlease see my resume and bio for the above tour.","Click HERE to apply")</f>
        <v>Click HERE to apply</v>
      </c>
      <c r="L70" s="56" t="s">
        <v>310</v>
      </c>
    </row>
    <row r="71" spans="1:12" ht="54.6" customHeight="1">
      <c r="A71" s="1" t="s">
        <v>521</v>
      </c>
      <c r="B71" s="23" t="s">
        <v>37</v>
      </c>
      <c r="C71" s="23" t="s">
        <v>195</v>
      </c>
      <c r="D71" s="15" t="s">
        <v>235</v>
      </c>
      <c r="E71" s="24" t="s">
        <v>533</v>
      </c>
      <c r="F71" s="23" t="s">
        <v>1</v>
      </c>
      <c r="G71" s="23" t="s">
        <v>522</v>
      </c>
      <c r="H71" s="23" t="s">
        <v>196</v>
      </c>
      <c r="I71" s="3" t="s">
        <v>197</v>
      </c>
      <c r="J71" s="55" t="s">
        <v>3</v>
      </c>
      <c r="K71" s="73" t="str">
        <f>HYPERLINK("mailto:"&amp;VLOOKUP(L71,'CONCAT Codes'!$A$14:$G$26,5,FALSE)&amp;"?subject="&amp;_xlfn.CONCAT(C71," - APPLICANT for ",A71)&amp;"&amp;cc="&amp;'CONCAT Codes'!$A$32&amp;"&amp;body="&amp;D71&amp;"%0A%0APlease see my resume and bio for the above tour.","Click HERE to apply")</f>
        <v>Click HERE to apply</v>
      </c>
      <c r="L71" s="56" t="s">
        <v>310</v>
      </c>
    </row>
    <row r="72" spans="1:12" ht="54.6" customHeight="1">
      <c r="A72" s="1" t="s">
        <v>465</v>
      </c>
      <c r="B72" s="23" t="s">
        <v>37</v>
      </c>
      <c r="C72" s="23" t="s">
        <v>462</v>
      </c>
      <c r="D72" s="15" t="s">
        <v>466</v>
      </c>
      <c r="E72" s="24" t="s">
        <v>475</v>
      </c>
      <c r="F72" s="23" t="s">
        <v>1</v>
      </c>
      <c r="G72" s="23" t="s">
        <v>40</v>
      </c>
      <c r="H72" s="23" t="s">
        <v>467</v>
      </c>
      <c r="I72" s="3" t="s">
        <v>468</v>
      </c>
      <c r="J72" s="55" t="s">
        <v>3</v>
      </c>
      <c r="K72" s="73" t="str">
        <f>HYPERLINK("mailto:"&amp;VLOOKUP(L72,'CONCAT Codes'!$A$14:$G$26,5,FALSE)&amp;"?subject="&amp;_xlfn.CONCAT(C72," - APPLICANT for ",A72)&amp;"&amp;cc="&amp;'CONCAT Codes'!$A$32&amp;"&amp;body="&amp;D72&amp;"%0A%0APlease see my resume and bio for the above tour.","Click HERE to apply")</f>
        <v>Click HERE to apply</v>
      </c>
      <c r="L72" s="56" t="s">
        <v>310</v>
      </c>
    </row>
    <row r="73" spans="1:12" ht="54.6" customHeight="1">
      <c r="A73" s="1" t="s">
        <v>469</v>
      </c>
      <c r="B73" s="23" t="s">
        <v>37</v>
      </c>
      <c r="C73" s="23" t="s">
        <v>462</v>
      </c>
      <c r="D73" s="15" t="s">
        <v>470</v>
      </c>
      <c r="E73" s="24" t="s">
        <v>476</v>
      </c>
      <c r="F73" s="23" t="s">
        <v>1</v>
      </c>
      <c r="G73" s="23" t="s">
        <v>29</v>
      </c>
      <c r="H73" s="23" t="s">
        <v>467</v>
      </c>
      <c r="I73" s="3" t="s">
        <v>468</v>
      </c>
      <c r="J73" s="55" t="s">
        <v>3</v>
      </c>
      <c r="K73" s="73" t="str">
        <f>HYPERLINK("mailto:"&amp;VLOOKUP(L73,'CONCAT Codes'!$A$14:$G$26,5,FALSE)&amp;"?subject="&amp;_xlfn.CONCAT(C73," - APPLICANT for ",A73)&amp;"&amp;cc="&amp;'CONCAT Codes'!$A$32&amp;"&amp;body="&amp;D73&amp;"%0A%0APlease see my resume and bio for the above tour.","Click HERE to apply")</f>
        <v>Click HERE to apply</v>
      </c>
      <c r="L73" s="56" t="s">
        <v>310</v>
      </c>
    </row>
    <row r="74" spans="1:12" ht="54.6" customHeight="1">
      <c r="A74" s="1" t="s">
        <v>282</v>
      </c>
      <c r="B74" s="23" t="s">
        <v>37</v>
      </c>
      <c r="C74" s="23" t="s">
        <v>283</v>
      </c>
      <c r="D74" s="15" t="s">
        <v>284</v>
      </c>
      <c r="E74" s="24" t="s">
        <v>285</v>
      </c>
      <c r="F74" s="23" t="s">
        <v>1</v>
      </c>
      <c r="G74" s="23" t="s">
        <v>40</v>
      </c>
      <c r="H74" s="23" t="s">
        <v>232</v>
      </c>
      <c r="I74" s="3" t="s">
        <v>233</v>
      </c>
      <c r="J74" s="55" t="s">
        <v>3</v>
      </c>
      <c r="K74" s="73" t="str">
        <f>HYPERLINK("mailto:"&amp;VLOOKUP(L74,'CONCAT Codes'!$A$14:$G$26,5,FALSE)&amp;"?subject="&amp;_xlfn.CONCAT(C74," - APPLICANT for ",A74)&amp;"&amp;cc="&amp;'CONCAT Codes'!$A$32&amp;"&amp;body="&amp;D74&amp;"%0A%0APlease see my resume and bio for the above tour.","Click HERE to apply")</f>
        <v>Click HERE to apply</v>
      </c>
      <c r="L74" s="56" t="s">
        <v>310</v>
      </c>
    </row>
    <row r="75" spans="1:12" ht="54.6" customHeight="1">
      <c r="A75" s="1" t="s">
        <v>461</v>
      </c>
      <c r="B75" s="23" t="s">
        <v>37</v>
      </c>
      <c r="C75" s="23" t="s">
        <v>462</v>
      </c>
      <c r="D75" s="15" t="s">
        <v>235</v>
      </c>
      <c r="E75" s="24" t="s">
        <v>474</v>
      </c>
      <c r="F75" s="23" t="s">
        <v>1</v>
      </c>
      <c r="G75" s="23" t="s">
        <v>28</v>
      </c>
      <c r="H75" s="23" t="s">
        <v>463</v>
      </c>
      <c r="I75" s="3" t="s">
        <v>464</v>
      </c>
      <c r="J75" s="55" t="s">
        <v>3</v>
      </c>
      <c r="K75" s="73" t="str">
        <f>HYPERLINK("mailto:"&amp;VLOOKUP(L75,'CONCAT Codes'!$A$14:$G$26,5,FALSE)&amp;"?subject="&amp;_xlfn.CONCAT(C75," - APPLICANT for ",A75)&amp;"&amp;cc="&amp;'CONCAT Codes'!$A$32&amp;"&amp;body="&amp;D75&amp;"%0A%0APlease see my resume and bio for the above tour.","Click HERE to apply")</f>
        <v>Click HERE to apply</v>
      </c>
      <c r="L75" s="56" t="s">
        <v>310</v>
      </c>
    </row>
    <row r="76" spans="1:12" ht="54.6" customHeight="1">
      <c r="A76" s="1" t="s">
        <v>536</v>
      </c>
      <c r="B76" s="23" t="s">
        <v>37</v>
      </c>
      <c r="C76" s="23" t="s">
        <v>170</v>
      </c>
      <c r="D76" s="15" t="s">
        <v>537</v>
      </c>
      <c r="E76" s="24" t="s">
        <v>542</v>
      </c>
      <c r="F76" s="23" t="s">
        <v>1</v>
      </c>
      <c r="G76" s="23" t="s">
        <v>164</v>
      </c>
      <c r="H76" s="23" t="s">
        <v>538</v>
      </c>
      <c r="I76" s="3" t="s">
        <v>539</v>
      </c>
      <c r="J76" s="55" t="s">
        <v>3</v>
      </c>
      <c r="K76" s="73" t="str">
        <f>HYPERLINK("mailto:"&amp;VLOOKUP(L76,'CONCAT Codes'!$A$14:$G$26,5,FALSE)&amp;"?subject="&amp;_xlfn.CONCAT(C76," - APPLICANT for ",A76)&amp;"&amp;cc="&amp;'CONCAT Codes'!$A$32&amp;"&amp;body="&amp;D76&amp;"%0A%0APlease see my resume and bio for the above tour.","Click HERE to apply")</f>
        <v>Click HERE to apply</v>
      </c>
      <c r="L76" s="56" t="s">
        <v>310</v>
      </c>
    </row>
    <row r="77" spans="1:12" ht="54.6" customHeight="1">
      <c r="A77" s="1" t="s">
        <v>341</v>
      </c>
      <c r="B77" s="23" t="s">
        <v>37</v>
      </c>
      <c r="C77" s="23" t="s">
        <v>342</v>
      </c>
      <c r="D77" s="15" t="s">
        <v>343</v>
      </c>
      <c r="E77" s="24" t="s">
        <v>354</v>
      </c>
      <c r="F77" s="23" t="s">
        <v>1</v>
      </c>
      <c r="G77" s="23" t="s">
        <v>344</v>
      </c>
      <c r="H77" s="23" t="s">
        <v>345</v>
      </c>
      <c r="I77" s="3" t="s">
        <v>346</v>
      </c>
      <c r="J77" s="55" t="s">
        <v>3</v>
      </c>
      <c r="K77" s="73" t="str">
        <f>HYPERLINK("mailto:"&amp;VLOOKUP(L77,'CONCAT Codes'!$A$14:$G$26,5,FALSE)&amp;"?subject="&amp;_xlfn.CONCAT(C77," - APPLICANT for ",A77)&amp;"&amp;cc="&amp;'CONCAT Codes'!$A$32&amp;"&amp;body="&amp;D77&amp;"%0A%0APlease see my resume and bio for the above tour.","Click HERE to apply")</f>
        <v>Click HERE to apply</v>
      </c>
      <c r="L77" s="56" t="s">
        <v>310</v>
      </c>
    </row>
    <row r="78" spans="1:12" ht="54.6" customHeight="1">
      <c r="A78" s="1" t="s">
        <v>528</v>
      </c>
      <c r="B78" s="23" t="s">
        <v>37</v>
      </c>
      <c r="C78" s="23" t="s">
        <v>342</v>
      </c>
      <c r="D78" s="15" t="s">
        <v>529</v>
      </c>
      <c r="E78" s="24" t="s">
        <v>534</v>
      </c>
      <c r="F78" s="23" t="s">
        <v>1</v>
      </c>
      <c r="G78" s="23" t="s">
        <v>40</v>
      </c>
      <c r="H78" s="23" t="s">
        <v>345</v>
      </c>
      <c r="I78" s="3" t="s">
        <v>346</v>
      </c>
      <c r="J78" s="55" t="s">
        <v>3</v>
      </c>
      <c r="K78" s="73" t="str">
        <f>HYPERLINK("mailto:"&amp;VLOOKUP(L78,'CONCAT Codes'!$A$14:$G$26,5,FALSE)&amp;"?subject="&amp;_xlfn.CONCAT(C78," - APPLICANT for ",A78)&amp;"&amp;cc="&amp;'CONCAT Codes'!$A$32&amp;"&amp;body="&amp;D78&amp;"%0A%0APlease see my resume and bio for the above tour.","Click HERE to apply")</f>
        <v>Click HERE to apply</v>
      </c>
      <c r="L78" s="56" t="s">
        <v>310</v>
      </c>
    </row>
    <row r="79" spans="1:12" ht="54.6" customHeight="1">
      <c r="A79" s="1" t="s">
        <v>551</v>
      </c>
      <c r="B79" s="23" t="s">
        <v>0</v>
      </c>
      <c r="C79" s="23" t="s">
        <v>552</v>
      </c>
      <c r="D79" s="15" t="s">
        <v>510</v>
      </c>
      <c r="E79" s="24" t="s">
        <v>558</v>
      </c>
      <c r="F79" s="23" t="s">
        <v>26</v>
      </c>
      <c r="G79" s="23" t="s">
        <v>553</v>
      </c>
      <c r="H79" s="23" t="s">
        <v>554</v>
      </c>
      <c r="I79" s="3" t="s">
        <v>555</v>
      </c>
      <c r="J79" s="55" t="s">
        <v>3</v>
      </c>
      <c r="K79" s="73" t="str">
        <f>HYPERLINK("mailto:"&amp;VLOOKUP(L79,'CONCAT Codes'!$A$14:$G$26,5,FALSE)&amp;"?subject="&amp;_xlfn.CONCAT(C79," - APPLICANT for ",A79)&amp;"&amp;cc="&amp;'CONCAT Codes'!$A$32&amp;"&amp;body="&amp;D79&amp;"%0A%0APlease see my resume and bio for the above tour.","Click HERE to apply")</f>
        <v>Click HERE to apply</v>
      </c>
      <c r="L79" s="56" t="s">
        <v>60</v>
      </c>
    </row>
    <row r="80" spans="1:12" ht="165.6" customHeight="1">
      <c r="A80" s="1" t="s">
        <v>701</v>
      </c>
      <c r="B80" s="23" t="s">
        <v>37</v>
      </c>
      <c r="C80" s="23" t="s">
        <v>702</v>
      </c>
      <c r="D80" s="15" t="s">
        <v>703</v>
      </c>
      <c r="E80" s="24" t="s">
        <v>736</v>
      </c>
      <c r="F80" s="23" t="s">
        <v>1</v>
      </c>
      <c r="G80" s="23" t="s">
        <v>384</v>
      </c>
      <c r="H80" s="23" t="s">
        <v>704</v>
      </c>
      <c r="I80" s="3" t="s">
        <v>705</v>
      </c>
      <c r="J80" s="55" t="s">
        <v>3</v>
      </c>
      <c r="K80" s="73" t="str">
        <f>HYPERLINK("mailto:"&amp;VLOOKUP(L80,'CONCAT Codes'!$A$14:$G$26,5,FALSE)&amp;"?subject="&amp;_xlfn.CONCAT(C80," - APPLICANT for ",A80)&amp;"&amp;cc="&amp;'CONCAT Codes'!$A$32&amp;"&amp;body="&amp;D80&amp;"%0A%0APlease see my resume and bio for the above tour.","Click HERE to apply")</f>
        <v>Click HERE to apply</v>
      </c>
      <c r="L80" s="56" t="s">
        <v>310</v>
      </c>
    </row>
    <row r="81" spans="1:14" ht="54.6" customHeight="1">
      <c r="A81" s="1" t="s">
        <v>706</v>
      </c>
      <c r="B81" s="23" t="s">
        <v>37</v>
      </c>
      <c r="C81" s="23" t="s">
        <v>702</v>
      </c>
      <c r="D81" s="15" t="s">
        <v>707</v>
      </c>
      <c r="E81" s="24" t="s">
        <v>739</v>
      </c>
      <c r="F81" s="23" t="s">
        <v>1</v>
      </c>
      <c r="G81" s="23" t="s">
        <v>28</v>
      </c>
      <c r="H81" s="23" t="s">
        <v>704</v>
      </c>
      <c r="I81" s="3" t="s">
        <v>705</v>
      </c>
      <c r="J81" s="55" t="s">
        <v>3</v>
      </c>
      <c r="K81" s="73" t="str">
        <f>HYPERLINK("mailto:"&amp;VLOOKUP(L81,'CONCAT Codes'!$A$14:$G$26,5,FALSE)&amp;"?subject="&amp;_xlfn.CONCAT(C81," - APPLICANT for ",A81)&amp;"&amp;cc="&amp;'CONCAT Codes'!$A$32&amp;"&amp;body="&amp;D81&amp;"%0A%0APlease see my resume and bio for the above tour.","Click HERE to apply")</f>
        <v>Click HERE to apply</v>
      </c>
      <c r="L81" s="56" t="s">
        <v>310</v>
      </c>
    </row>
    <row r="82" spans="1:14" ht="114.6" customHeight="1">
      <c r="A82" s="1" t="s">
        <v>708</v>
      </c>
      <c r="B82" s="23" t="s">
        <v>37</v>
      </c>
      <c r="C82" s="23" t="s">
        <v>702</v>
      </c>
      <c r="D82" s="15" t="s">
        <v>724</v>
      </c>
      <c r="E82" s="24" t="s">
        <v>727</v>
      </c>
      <c r="F82" s="23" t="s">
        <v>1</v>
      </c>
      <c r="G82" s="23" t="s">
        <v>29</v>
      </c>
      <c r="H82" s="23" t="s">
        <v>704</v>
      </c>
      <c r="I82" s="3" t="s">
        <v>705</v>
      </c>
      <c r="J82" s="55" t="s">
        <v>3</v>
      </c>
      <c r="K82" s="73" t="str">
        <f>HYPERLINK("mailto:"&amp;VLOOKUP(L82,'CONCAT Codes'!$A$14:$G$26,5,FALSE)&amp;"?subject="&amp;_xlfn.CONCAT(C82," - APPLICANT for ",A82)&amp;"&amp;cc="&amp;'CONCAT Codes'!$A$32&amp;"&amp;body="&amp;D82&amp;"%0A%0APlease see my resume and bio for the above tour.","Click HERE to apply")</f>
        <v>Click HERE to apply</v>
      </c>
      <c r="L82" s="56" t="s">
        <v>310</v>
      </c>
    </row>
    <row r="83" spans="1:14" ht="54.6" customHeight="1">
      <c r="A83" s="1" t="s">
        <v>757</v>
      </c>
      <c r="B83" s="23" t="s">
        <v>37</v>
      </c>
      <c r="C83" s="23" t="s">
        <v>702</v>
      </c>
      <c r="D83" s="15" t="s">
        <v>703</v>
      </c>
      <c r="E83" s="24" t="s">
        <v>768</v>
      </c>
      <c r="F83" s="23" t="s">
        <v>1</v>
      </c>
      <c r="G83" s="23" t="s">
        <v>384</v>
      </c>
      <c r="H83" s="23" t="s">
        <v>704</v>
      </c>
      <c r="I83" s="3" t="s">
        <v>705</v>
      </c>
      <c r="J83" s="55" t="s">
        <v>3</v>
      </c>
      <c r="K83" s="73" t="str">
        <f>HYPERLINK("mailto:"&amp;VLOOKUP(L83,'CONCAT Codes'!$A$14:$G$26,5,FALSE)&amp;"?subject="&amp;_xlfn.CONCAT(C83," - APPLICANT for ",A83)&amp;"&amp;cc="&amp;'CONCAT Codes'!$A$32&amp;"&amp;body="&amp;D83&amp;"%0A%0APlease see my resume and bio for the above tour.","Click HERE to apply")</f>
        <v>Click HERE to apply</v>
      </c>
      <c r="L83" s="56" t="s">
        <v>310</v>
      </c>
    </row>
    <row r="84" spans="1:14" ht="79.5" customHeight="1">
      <c r="A84" s="1" t="s">
        <v>243</v>
      </c>
      <c r="B84" s="23" t="s">
        <v>37</v>
      </c>
      <c r="C84" s="23" t="s">
        <v>180</v>
      </c>
      <c r="D84" s="15" t="s">
        <v>244</v>
      </c>
      <c r="E84" s="24" t="s">
        <v>247</v>
      </c>
      <c r="F84" s="23" t="s">
        <v>1</v>
      </c>
      <c r="G84" s="23" t="s">
        <v>161</v>
      </c>
      <c r="H84" s="23" t="s">
        <v>245</v>
      </c>
      <c r="I84" s="3" t="s">
        <v>34</v>
      </c>
      <c r="J84" s="55" t="s">
        <v>3</v>
      </c>
      <c r="K84" s="73" t="str">
        <f>HYPERLINK("mailto:"&amp;VLOOKUP(L84,'CONCAT Codes'!$A$14:$G$26,5,FALSE)&amp;"?subject="&amp;_xlfn.CONCAT(C84," - APPLICANT for ",A84)&amp;"&amp;cc="&amp;'CONCAT Codes'!$A$32&amp;"&amp;body="&amp;D84&amp;"%0A%0APlease see my resume and bio for the above tour.","Click HERE to apply")</f>
        <v>Click HERE to apply</v>
      </c>
      <c r="L84" s="56" t="s">
        <v>310</v>
      </c>
    </row>
    <row r="85" spans="1:14" ht="240">
      <c r="A85" s="1" t="s">
        <v>456</v>
      </c>
      <c r="B85" s="23" t="s">
        <v>6</v>
      </c>
      <c r="C85" s="23" t="s">
        <v>155</v>
      </c>
      <c r="D85" s="15" t="s">
        <v>457</v>
      </c>
      <c r="E85" s="24" t="s">
        <v>459</v>
      </c>
      <c r="F85" s="23" t="s">
        <v>26</v>
      </c>
      <c r="G85" s="23" t="s">
        <v>29</v>
      </c>
      <c r="H85" s="23" t="s">
        <v>156</v>
      </c>
      <c r="I85" s="3" t="s">
        <v>34</v>
      </c>
      <c r="J85" s="55" t="s">
        <v>3</v>
      </c>
      <c r="K85" s="73" t="str">
        <f>HYPERLINK("mailto:"&amp;VLOOKUP(L85,'CONCAT Codes'!$A$14:$G$26,5,FALSE)&amp;"?subject="&amp;_xlfn.CONCAT(C85," - APPLICANT for ",A85)&amp;"&amp;cc="&amp;'CONCAT Codes'!$A$32&amp;"&amp;body="&amp;D85&amp;"%0A%0APlease see my resume and bio for the above tour.","Click HERE to apply")</f>
        <v>Click HERE to apply</v>
      </c>
      <c r="L85" s="56" t="s">
        <v>61</v>
      </c>
      <c r="M85" s="93"/>
      <c r="N85" s="93"/>
    </row>
    <row r="86" spans="1:14" ht="54.6" customHeight="1">
      <c r="A86" s="1" t="s">
        <v>273</v>
      </c>
      <c r="B86" s="23" t="s">
        <v>6</v>
      </c>
      <c r="C86" s="23" t="s">
        <v>48</v>
      </c>
      <c r="D86" s="15" t="s">
        <v>274</v>
      </c>
      <c r="E86" s="24" t="s">
        <v>279</v>
      </c>
      <c r="F86" s="23" t="s">
        <v>1</v>
      </c>
      <c r="G86" s="23" t="s">
        <v>275</v>
      </c>
      <c r="H86" s="23" t="s">
        <v>49</v>
      </c>
      <c r="I86" s="3" t="s">
        <v>34</v>
      </c>
      <c r="J86" s="55" t="s">
        <v>3</v>
      </c>
      <c r="K86" s="73" t="str">
        <f>HYPERLINK("mailto:"&amp;VLOOKUP(L86,'CONCAT Codes'!$A$14:$G$26,5,FALSE)&amp;"?subject="&amp;_xlfn.CONCAT(C86," - APPLICANT for ",A86)&amp;"&amp;cc="&amp;'CONCAT Codes'!$A$32&amp;"&amp;body="&amp;D86&amp;"%0A%0APlease see my resume and bio for the above tour.","Click HERE to apply")</f>
        <v>Click HERE to apply</v>
      </c>
      <c r="L86" s="56" t="s">
        <v>61</v>
      </c>
      <c r="M86" s="94"/>
      <c r="N86" s="93"/>
    </row>
    <row r="87" spans="1:14" ht="54.6" customHeight="1">
      <c r="A87" s="80" t="s">
        <v>276</v>
      </c>
      <c r="B87" s="81" t="s">
        <v>6</v>
      </c>
      <c r="C87" s="81" t="s">
        <v>48</v>
      </c>
      <c r="D87" s="82" t="s">
        <v>277</v>
      </c>
      <c r="E87" s="83" t="s">
        <v>278</v>
      </c>
      <c r="F87" s="81" t="s">
        <v>16</v>
      </c>
      <c r="G87" s="81" t="s">
        <v>275</v>
      </c>
      <c r="H87" s="81" t="s">
        <v>49</v>
      </c>
      <c r="I87" s="84" t="s">
        <v>34</v>
      </c>
      <c r="J87" s="97" t="s">
        <v>3</v>
      </c>
      <c r="K87" s="73" t="str">
        <f>HYPERLINK("mailto:"&amp;VLOOKUP(L87,'CONCAT Codes'!$A$14:$G$26,5,FALSE)&amp;"?subject="&amp;_xlfn.CONCAT(C87," - APPLICANT for ",A87)&amp;"&amp;cc="&amp;'CONCAT Codes'!$A$32&amp;"&amp;body="&amp;D87&amp;"%0A%0APlease see my resume and bio for the above tour.","Click HERE to apply")</f>
        <v>Click HERE to apply</v>
      </c>
      <c r="L87" s="56" t="s">
        <v>61</v>
      </c>
      <c r="M87" s="95"/>
      <c r="N87" s="93"/>
    </row>
    <row r="88" spans="1:14" ht="54.6" customHeight="1">
      <c r="A88" s="1" t="s">
        <v>335</v>
      </c>
      <c r="B88" s="23" t="s">
        <v>42</v>
      </c>
      <c r="C88" s="23" t="s">
        <v>202</v>
      </c>
      <c r="D88" s="15" t="s">
        <v>336</v>
      </c>
      <c r="E88" s="24" t="s">
        <v>338</v>
      </c>
      <c r="F88" s="23" t="s">
        <v>26</v>
      </c>
      <c r="G88" s="23" t="s">
        <v>337</v>
      </c>
      <c r="H88" s="23" t="s">
        <v>249</v>
      </c>
      <c r="I88" s="3" t="s">
        <v>34</v>
      </c>
      <c r="J88" s="55" t="s">
        <v>3</v>
      </c>
      <c r="K88" s="73" t="str">
        <f>HYPERLINK("mailto:"&amp;VLOOKUP(L88,'CONCAT Codes'!$A$14:$G$26,5,FALSE)&amp;"?subject="&amp;_xlfn.CONCAT(C88," - APPLICANT for ",A88)&amp;"&amp;cc="&amp;'CONCAT Codes'!$A$32&amp;"&amp;body="&amp;D88&amp;"%0A%0APlease see my resume and bio for the above tour.","Click HERE to apply")</f>
        <v>Click HERE to apply</v>
      </c>
      <c r="L88" s="56" t="s">
        <v>61</v>
      </c>
      <c r="M88" s="95"/>
      <c r="N88" s="93"/>
    </row>
    <row r="89" spans="1:14" ht="54.6" customHeight="1">
      <c r="A89" s="1" t="s">
        <v>379</v>
      </c>
      <c r="B89" s="23" t="s">
        <v>6</v>
      </c>
      <c r="C89" s="23" t="s">
        <v>155</v>
      </c>
      <c r="D89" s="15" t="s">
        <v>380</v>
      </c>
      <c r="E89" s="24" t="s">
        <v>385</v>
      </c>
      <c r="F89" s="23" t="s">
        <v>1</v>
      </c>
      <c r="G89" s="23" t="s">
        <v>381</v>
      </c>
      <c r="H89" s="23" t="s">
        <v>156</v>
      </c>
      <c r="I89" s="3" t="s">
        <v>34</v>
      </c>
      <c r="J89" s="55" t="s">
        <v>3</v>
      </c>
      <c r="K89" s="73" t="str">
        <f>HYPERLINK("mailto:"&amp;VLOOKUP(L89,'CONCAT Codes'!$A$14:$G$26,5,FALSE)&amp;"?subject="&amp;_xlfn.CONCAT(C89," - APPLICANT for ",A89)&amp;"&amp;cc="&amp;'CONCAT Codes'!$A$32&amp;"&amp;body="&amp;D89&amp;"%0A%0APlease see my resume and bio for the above tour.","Click HERE to apply")</f>
        <v>Click HERE to apply</v>
      </c>
      <c r="L89" s="75" t="s">
        <v>61</v>
      </c>
      <c r="M89" s="95"/>
      <c r="N89" s="93"/>
    </row>
    <row r="90" spans="1:14" ht="54.6" customHeight="1">
      <c r="A90" s="1" t="s">
        <v>382</v>
      </c>
      <c r="B90" s="23" t="s">
        <v>6</v>
      </c>
      <c r="C90" s="23" t="s">
        <v>155</v>
      </c>
      <c r="D90" s="15" t="s">
        <v>383</v>
      </c>
      <c r="E90" s="24" t="s">
        <v>386</v>
      </c>
      <c r="F90" s="23" t="s">
        <v>26</v>
      </c>
      <c r="G90" s="23" t="s">
        <v>384</v>
      </c>
      <c r="H90" s="23" t="s">
        <v>156</v>
      </c>
      <c r="I90" s="3" t="s">
        <v>34</v>
      </c>
      <c r="J90" s="55" t="s">
        <v>3</v>
      </c>
      <c r="K90" s="73" t="str">
        <f>HYPERLINK("mailto:"&amp;VLOOKUP(L90,'CONCAT Codes'!$A$14:$G$26,5,FALSE)&amp;"?subject="&amp;_xlfn.CONCAT(C90," - APPLICANT for ",A90)&amp;"&amp;cc="&amp;'CONCAT Codes'!$A$32&amp;"&amp;body="&amp;D90&amp;"%0A%0APlease see my resume and bio for the above tour.","Click HERE to apply")</f>
        <v>Click HERE to apply</v>
      </c>
      <c r="L90" s="75" t="s">
        <v>61</v>
      </c>
      <c r="M90" s="95"/>
      <c r="N90" s="93"/>
    </row>
    <row r="91" spans="1:14" ht="54.6" customHeight="1">
      <c r="A91" s="1" t="s">
        <v>471</v>
      </c>
      <c r="B91" s="23" t="s">
        <v>6</v>
      </c>
      <c r="C91" s="23" t="s">
        <v>155</v>
      </c>
      <c r="D91" s="15" t="s">
        <v>163</v>
      </c>
      <c r="E91" s="24" t="s">
        <v>472</v>
      </c>
      <c r="F91" s="23" t="s">
        <v>26</v>
      </c>
      <c r="G91" s="23" t="s">
        <v>164</v>
      </c>
      <c r="H91" s="23" t="s">
        <v>156</v>
      </c>
      <c r="I91" s="3" t="s">
        <v>34</v>
      </c>
      <c r="J91" s="55" t="s">
        <v>3</v>
      </c>
      <c r="K91" s="73" t="str">
        <f>HYPERLINK("mailto:"&amp;VLOOKUP(L91,'CONCAT Codes'!$A$14:$G$26,5,FALSE)&amp;"?subject="&amp;_xlfn.CONCAT(C91," - APPLICANT for ",A91)&amp;"&amp;cc="&amp;'CONCAT Codes'!$A$32&amp;"&amp;body="&amp;D91&amp;"%0A%0APlease see my resume and bio for the above tour.","Click HERE to apply")</f>
        <v>Click HERE to apply</v>
      </c>
      <c r="L91" s="56" t="s">
        <v>61</v>
      </c>
      <c r="M91" s="95"/>
      <c r="N91" s="93"/>
    </row>
    <row r="92" spans="1:14" ht="54.6" customHeight="1">
      <c r="A92" s="1" t="s">
        <v>545</v>
      </c>
      <c r="B92" s="23" t="s">
        <v>6</v>
      </c>
      <c r="C92" s="23" t="s">
        <v>48</v>
      </c>
      <c r="D92" s="15" t="s">
        <v>546</v>
      </c>
      <c r="E92" s="24" t="s">
        <v>562</v>
      </c>
      <c r="F92" s="23" t="s">
        <v>26</v>
      </c>
      <c r="G92" s="23" t="s">
        <v>547</v>
      </c>
      <c r="H92" s="23" t="s">
        <v>49</v>
      </c>
      <c r="I92" s="3" t="s">
        <v>34</v>
      </c>
      <c r="J92" s="55" t="s">
        <v>3</v>
      </c>
      <c r="K92" s="73" t="str">
        <f>HYPERLINK("mailto:"&amp;VLOOKUP(L92,'CONCAT Codes'!$A$14:$G$26,5,FALSE)&amp;"?subject="&amp;_xlfn.CONCAT(C92," - APPLICANT for ",A92)&amp;"&amp;cc="&amp;'CONCAT Codes'!$A$32&amp;"&amp;body="&amp;D92&amp;"%0A%0APlease see my resume and bio for the above tour.","Click HERE to apply")</f>
        <v>Click HERE to apply</v>
      </c>
      <c r="L92" s="56" t="s">
        <v>61</v>
      </c>
      <c r="M92" s="95"/>
      <c r="N92" s="93"/>
    </row>
    <row r="93" spans="1:14" ht="54.6" customHeight="1">
      <c r="A93" s="1" t="s">
        <v>698</v>
      </c>
      <c r="B93" s="23" t="s">
        <v>6</v>
      </c>
      <c r="C93" s="23" t="s">
        <v>155</v>
      </c>
      <c r="D93" s="15" t="s">
        <v>699</v>
      </c>
      <c r="E93" s="24" t="s">
        <v>725</v>
      </c>
      <c r="F93" s="23" t="s">
        <v>1</v>
      </c>
      <c r="G93" s="23" t="s">
        <v>430</v>
      </c>
      <c r="H93" s="23" t="s">
        <v>156</v>
      </c>
      <c r="I93" s="3" t="s">
        <v>34</v>
      </c>
      <c r="J93" s="55" t="s">
        <v>3</v>
      </c>
      <c r="K93" s="73" t="str">
        <f>HYPERLINK("mailto:"&amp;VLOOKUP(L93,'CONCAT Codes'!$A$14:$G$26,5,FALSE)&amp;"?subject="&amp;_xlfn.CONCAT(C93," - APPLICANT for ",A93)&amp;"&amp;cc="&amp;'CONCAT Codes'!$A$32&amp;"&amp;body="&amp;D93&amp;"%0A%0APlease see my resume and bio for the above tour.","Click HERE to apply")</f>
        <v>Click HERE to apply</v>
      </c>
      <c r="L93" s="56" t="s">
        <v>61</v>
      </c>
      <c r="M93" s="95"/>
      <c r="N93" s="93"/>
    </row>
    <row r="94" spans="1:14" ht="54.6" customHeight="1">
      <c r="A94" s="1" t="s">
        <v>700</v>
      </c>
      <c r="B94" s="23" t="s">
        <v>6</v>
      </c>
      <c r="C94" s="23" t="s">
        <v>155</v>
      </c>
      <c r="D94" s="15" t="s">
        <v>484</v>
      </c>
      <c r="E94" s="24" t="s">
        <v>726</v>
      </c>
      <c r="F94" s="23" t="s">
        <v>1</v>
      </c>
      <c r="G94" s="23" t="s">
        <v>390</v>
      </c>
      <c r="H94" s="23" t="s">
        <v>156</v>
      </c>
      <c r="I94" s="3" t="s">
        <v>34</v>
      </c>
      <c r="J94" s="55" t="s">
        <v>3</v>
      </c>
      <c r="K94" s="73" t="str">
        <f>HYPERLINK("mailto:"&amp;VLOOKUP(L94,'CONCAT Codes'!$A$14:$G$26,5,FALSE)&amp;"?subject="&amp;_xlfn.CONCAT(C94," - APPLICANT for ",A94)&amp;"&amp;cc="&amp;'CONCAT Codes'!$A$32&amp;"&amp;body="&amp;D94&amp;"%0A%0APlease see my resume and bio for the above tour.","Click HERE to apply")</f>
        <v>Click HERE to apply</v>
      </c>
      <c r="L94" s="56" t="s">
        <v>61</v>
      </c>
    </row>
    <row r="95" spans="1:14" ht="54.6" customHeight="1">
      <c r="A95" s="1" t="s">
        <v>495</v>
      </c>
      <c r="B95" s="23" t="s">
        <v>37</v>
      </c>
      <c r="C95" s="23" t="s">
        <v>496</v>
      </c>
      <c r="D95" s="15" t="s">
        <v>497</v>
      </c>
      <c r="E95" s="24" t="s">
        <v>507</v>
      </c>
      <c r="F95" s="23" t="s">
        <v>1</v>
      </c>
      <c r="G95" s="23" t="s">
        <v>498</v>
      </c>
      <c r="H95" s="23" t="s">
        <v>499</v>
      </c>
      <c r="I95" s="3" t="s">
        <v>500</v>
      </c>
      <c r="J95" s="55" t="s">
        <v>3</v>
      </c>
      <c r="K95" s="73" t="str">
        <f>HYPERLINK("mailto:"&amp;VLOOKUP(L95,'CONCAT Codes'!$A$14:$G$26,5,FALSE)&amp;"?subject="&amp;_xlfn.CONCAT(C95," - APPLICANT for ",A95)&amp;"&amp;cc="&amp;'CONCAT Codes'!$A$32&amp;"&amp;body="&amp;D95&amp;"%0A%0APlease see my resume and bio for the above tour.","Click HERE to apply")</f>
        <v>Click HERE to apply</v>
      </c>
      <c r="L95" s="56" t="s">
        <v>310</v>
      </c>
    </row>
    <row r="96" spans="1:14" ht="54.6" customHeight="1">
      <c r="A96" s="1" t="s">
        <v>230</v>
      </c>
      <c r="B96" s="23" t="s">
        <v>37</v>
      </c>
      <c r="C96" s="23" t="s">
        <v>170</v>
      </c>
      <c r="D96" s="15" t="s">
        <v>171</v>
      </c>
      <c r="E96" s="24" t="s">
        <v>231</v>
      </c>
      <c r="F96" s="23" t="s">
        <v>1</v>
      </c>
      <c r="G96" s="23" t="s">
        <v>172</v>
      </c>
      <c r="H96" s="23" t="s">
        <v>228</v>
      </c>
      <c r="I96" s="3" t="s">
        <v>229</v>
      </c>
      <c r="J96" s="55" t="s">
        <v>3</v>
      </c>
      <c r="K96" s="73" t="str">
        <f>HYPERLINK("mailto:"&amp;VLOOKUP(L96,'CONCAT Codes'!$A$14:$G$26,5,FALSE)&amp;"?subject="&amp;_xlfn.CONCAT(C96," - APPLICANT for ",A96)&amp;"&amp;cc="&amp;'CONCAT Codes'!$A$32&amp;"&amp;body="&amp;D96&amp;"%0A%0APlease see my resume and bio for the above tour.","Click HERE to apply")</f>
        <v>Click HERE to apply</v>
      </c>
      <c r="L96" s="56" t="s">
        <v>310</v>
      </c>
    </row>
    <row r="97" spans="1:12" ht="54.6" customHeight="1">
      <c r="A97" s="62" t="s">
        <v>260</v>
      </c>
      <c r="B97" s="63" t="s">
        <v>37</v>
      </c>
      <c r="C97" s="63" t="s">
        <v>170</v>
      </c>
      <c r="D97" s="62" t="s">
        <v>261</v>
      </c>
      <c r="E97" s="24" t="s">
        <v>266</v>
      </c>
      <c r="F97" s="63" t="s">
        <v>1</v>
      </c>
      <c r="G97" s="63" t="s">
        <v>262</v>
      </c>
      <c r="H97" s="63" t="s">
        <v>263</v>
      </c>
      <c r="I97" s="64" t="s">
        <v>229</v>
      </c>
      <c r="J97" s="63" t="s">
        <v>3</v>
      </c>
      <c r="K97" s="73" t="str">
        <f>HYPERLINK("mailto:"&amp;VLOOKUP(L97,'CONCAT Codes'!$A$14:$G$26,5,FALSE)&amp;"?subject="&amp;_xlfn.CONCAT(C97," - APPLICANT for ",A97)&amp;"&amp;cc="&amp;'CONCAT Codes'!$A$32&amp;"&amp;body="&amp;D97&amp;"%0A%0APlease see my resume and bio for the above tour.","Click HERE to apply")</f>
        <v>Click HERE to apply</v>
      </c>
      <c r="L97" s="63" t="s">
        <v>310</v>
      </c>
    </row>
    <row r="98" spans="1:12" ht="54.6" customHeight="1">
      <c r="A98" s="62" t="s">
        <v>264</v>
      </c>
      <c r="B98" s="63" t="s">
        <v>37</v>
      </c>
      <c r="C98" s="63" t="s">
        <v>170</v>
      </c>
      <c r="D98" s="62" t="s">
        <v>265</v>
      </c>
      <c r="E98" s="24" t="s">
        <v>267</v>
      </c>
      <c r="F98" s="63" t="s">
        <v>1</v>
      </c>
      <c r="G98" s="63" t="s">
        <v>262</v>
      </c>
      <c r="H98" s="63" t="s">
        <v>263</v>
      </c>
      <c r="I98" s="64" t="s">
        <v>229</v>
      </c>
      <c r="J98" s="63" t="s">
        <v>3</v>
      </c>
      <c r="K98" s="73" t="str">
        <f>HYPERLINK("mailto:"&amp;VLOOKUP(L98,'CONCAT Codes'!$A$14:$G$26,5,FALSE)&amp;"?subject="&amp;_xlfn.CONCAT(C98," - APPLICANT for ",A98)&amp;"&amp;cc="&amp;'CONCAT Codes'!$A$32&amp;"&amp;body="&amp;D98&amp;"%0A%0APlease see my resume and bio for the above tour.","Click HERE to apply")</f>
        <v>Click HERE to apply</v>
      </c>
      <c r="L98" s="63" t="s">
        <v>310</v>
      </c>
    </row>
    <row r="99" spans="1:12" ht="54.6" customHeight="1">
      <c r="A99" s="1" t="s">
        <v>349</v>
      </c>
      <c r="B99" s="23" t="s">
        <v>37</v>
      </c>
      <c r="C99" s="23" t="s">
        <v>350</v>
      </c>
      <c r="D99" s="15" t="s">
        <v>235</v>
      </c>
      <c r="E99" s="24" t="s">
        <v>356</v>
      </c>
      <c r="F99" s="23" t="s">
        <v>1</v>
      </c>
      <c r="G99" s="23" t="s">
        <v>351</v>
      </c>
      <c r="H99" s="23" t="s">
        <v>352</v>
      </c>
      <c r="I99" s="3" t="s">
        <v>353</v>
      </c>
      <c r="J99" s="55" t="s">
        <v>3</v>
      </c>
      <c r="K99" s="73" t="str">
        <f>HYPERLINK("mailto:"&amp;VLOOKUP(L99,'CONCAT Codes'!$A$14:$G$26,5,FALSE)&amp;"?subject="&amp;_xlfn.CONCAT(C99," - APPLICANT for ",A99)&amp;"&amp;cc="&amp;'CONCAT Codes'!$A$32&amp;"&amp;body="&amp;D99&amp;"%0A%0APlease see my resume and bio for the above tour.","Click HERE to apply")</f>
        <v>Click HERE to apply</v>
      </c>
      <c r="L99" s="56" t="s">
        <v>310</v>
      </c>
    </row>
    <row r="100" spans="1:12" ht="54.6" customHeight="1">
      <c r="A100" s="1" t="s">
        <v>428</v>
      </c>
      <c r="B100" s="23" t="s">
        <v>6</v>
      </c>
      <c r="C100" s="23" t="s">
        <v>38</v>
      </c>
      <c r="D100" s="15" t="s">
        <v>429</v>
      </c>
      <c r="E100" s="24" t="s">
        <v>448</v>
      </c>
      <c r="F100" s="23" t="s">
        <v>1</v>
      </c>
      <c r="G100" s="23" t="s">
        <v>430</v>
      </c>
      <c r="H100" s="23" t="s">
        <v>12</v>
      </c>
      <c r="I100" s="3" t="s">
        <v>13</v>
      </c>
      <c r="J100" s="55" t="s">
        <v>3</v>
      </c>
      <c r="K100" s="73" t="str">
        <f>HYPERLINK("mailto:"&amp;VLOOKUP(L100,'CONCAT Codes'!$A$14:$G$26,5,FALSE)&amp;"?subject="&amp;_xlfn.CONCAT(C100," - APPLICANT for ",A100)&amp;"&amp;cc="&amp;'CONCAT Codes'!$A$32&amp;"&amp;body="&amp;D100&amp;"%0A%0APlease see my resume and bio for the above tour.","Click HERE to apply")</f>
        <v>Click HERE to apply</v>
      </c>
      <c r="L100" s="56" t="s">
        <v>61</v>
      </c>
    </row>
    <row r="101" spans="1:12" ht="54.6" customHeight="1">
      <c r="A101" s="75" t="s">
        <v>478</v>
      </c>
      <c r="B101" s="75" t="s">
        <v>0</v>
      </c>
      <c r="C101" s="75" t="s">
        <v>479</v>
      </c>
      <c r="D101" s="79" t="s">
        <v>480</v>
      </c>
      <c r="E101" s="23" t="s">
        <v>487</v>
      </c>
      <c r="F101" s="75" t="s">
        <v>26</v>
      </c>
      <c r="G101" s="75" t="s">
        <v>41</v>
      </c>
      <c r="H101" s="75" t="s">
        <v>481</v>
      </c>
      <c r="I101" s="64" t="s">
        <v>13</v>
      </c>
      <c r="J101" s="63" t="s">
        <v>3</v>
      </c>
      <c r="K101" s="73" t="str">
        <f>HYPERLINK("mailto:"&amp;VLOOKUP(L101,'CONCAT Codes'!$A$14:$G$26,5,FALSE)&amp;"?subject="&amp;_xlfn.CONCAT(C101," - APPLICANT for ",A101)&amp;"&amp;cc="&amp;'CONCAT Codes'!$A$32&amp;"&amp;body="&amp;D101&amp;"%0A%0APlease see my resume and bio for the above tour.","Click HERE to apply")</f>
        <v>Click HERE to apply</v>
      </c>
      <c r="L101" s="75" t="s">
        <v>60</v>
      </c>
    </row>
    <row r="102" spans="1:12" ht="54.6" customHeight="1">
      <c r="A102" s="1" t="s">
        <v>482</v>
      </c>
      <c r="B102" s="23" t="s">
        <v>0</v>
      </c>
      <c r="C102" s="23" t="s">
        <v>168</v>
      </c>
      <c r="D102" s="15" t="s">
        <v>422</v>
      </c>
      <c r="E102" s="24" t="s">
        <v>485</v>
      </c>
      <c r="F102" s="23" t="s">
        <v>1</v>
      </c>
      <c r="G102" s="23" t="s">
        <v>28</v>
      </c>
      <c r="H102" s="23" t="s">
        <v>364</v>
      </c>
      <c r="I102" s="3" t="s">
        <v>13</v>
      </c>
      <c r="J102" s="55" t="s">
        <v>3</v>
      </c>
      <c r="K102" s="73" t="str">
        <f>HYPERLINK("mailto:"&amp;VLOOKUP(L102,'CONCAT Codes'!$A$14:$G$26,5,FALSE)&amp;"?subject="&amp;_xlfn.CONCAT(C102," - APPLICANT for ",A102)&amp;"&amp;cc="&amp;'CONCAT Codes'!$A$32&amp;"&amp;body="&amp;D102&amp;"%0A%0APlease see my resume and bio for the above tour.","Click HERE to apply")</f>
        <v>Click HERE to apply</v>
      </c>
      <c r="L102" s="56" t="s">
        <v>311</v>
      </c>
    </row>
    <row r="103" spans="1:12" ht="54.6" customHeight="1">
      <c r="A103" s="1" t="s">
        <v>483</v>
      </c>
      <c r="B103" s="23" t="s">
        <v>6</v>
      </c>
      <c r="C103" s="23" t="s">
        <v>38</v>
      </c>
      <c r="D103" s="15" t="s">
        <v>484</v>
      </c>
      <c r="E103" s="24" t="s">
        <v>486</v>
      </c>
      <c r="F103" s="23" t="s">
        <v>26</v>
      </c>
      <c r="G103" s="23" t="s">
        <v>334</v>
      </c>
      <c r="H103" s="23" t="s">
        <v>12</v>
      </c>
      <c r="I103" s="3" t="s">
        <v>13</v>
      </c>
      <c r="J103" s="55" t="s">
        <v>3</v>
      </c>
      <c r="K103" s="73" t="str">
        <f>HYPERLINK("mailto:"&amp;VLOOKUP(L103,'CONCAT Codes'!$A$14:$G$26,5,FALSE)&amp;"?subject="&amp;_xlfn.CONCAT(C103," - APPLICANT for ",A103)&amp;"&amp;cc="&amp;'CONCAT Codes'!$A$32&amp;"&amp;body="&amp;D103&amp;"%0A%0APlease see my resume and bio for the above tour.","Click HERE to apply")</f>
        <v>Click HERE to apply</v>
      </c>
      <c r="L103" s="56" t="s">
        <v>61</v>
      </c>
    </row>
    <row r="104" spans="1:12" ht="54.6" customHeight="1">
      <c r="A104" s="1" t="s">
        <v>574</v>
      </c>
      <c r="B104" s="23" t="s">
        <v>6</v>
      </c>
      <c r="C104" s="23" t="s">
        <v>38</v>
      </c>
      <c r="D104" s="15" t="s">
        <v>502</v>
      </c>
      <c r="E104" s="24" t="s">
        <v>575</v>
      </c>
      <c r="F104" s="23" t="s">
        <v>1</v>
      </c>
      <c r="G104" s="23" t="s">
        <v>430</v>
      </c>
      <c r="H104" s="23" t="s">
        <v>12</v>
      </c>
      <c r="I104" s="3" t="s">
        <v>13</v>
      </c>
      <c r="J104" s="55" t="s">
        <v>3</v>
      </c>
      <c r="K104" s="73" t="str">
        <f>HYPERLINK("mailto:"&amp;VLOOKUP(L104,'CONCAT Codes'!$A$14:$G$26,5,FALSE)&amp;"?subject="&amp;_xlfn.CONCAT(C104," - APPLICANT for ",A104)&amp;"&amp;cc="&amp;'CONCAT Codes'!$A$32&amp;"&amp;body="&amp;D104&amp;"%0A%0APlease see my resume and bio for the above tour.","Click HERE to apply")</f>
        <v>Click HERE to apply</v>
      </c>
      <c r="L104" s="56" t="s">
        <v>61</v>
      </c>
    </row>
    <row r="105" spans="1:12" ht="54.6" customHeight="1">
      <c r="A105" s="1" t="s">
        <v>673</v>
      </c>
      <c r="B105" s="23" t="s">
        <v>0</v>
      </c>
      <c r="C105" s="23" t="s">
        <v>168</v>
      </c>
      <c r="D105" s="15" t="s">
        <v>674</v>
      </c>
      <c r="E105" s="24" t="s">
        <v>686</v>
      </c>
      <c r="F105" s="23" t="s">
        <v>1</v>
      </c>
      <c r="G105" s="23" t="s">
        <v>28</v>
      </c>
      <c r="H105" s="23" t="s">
        <v>364</v>
      </c>
      <c r="I105" s="3" t="s">
        <v>13</v>
      </c>
      <c r="J105" s="55" t="s">
        <v>3</v>
      </c>
      <c r="K105" s="73" t="str">
        <f>HYPERLINK("mailto:"&amp;VLOOKUP(L105,'CONCAT Codes'!$A$14:$G$26,5,FALSE)&amp;"?subject="&amp;_xlfn.CONCAT(C105," - APPLICANT for ",A105)&amp;"&amp;cc="&amp;'CONCAT Codes'!$A$32&amp;"&amp;body="&amp;D105&amp;"%0A%0APlease see my resume and bio for the above tour.","Click HERE to apply")</f>
        <v>Click HERE to apply</v>
      </c>
      <c r="L105" s="56" t="s">
        <v>311</v>
      </c>
    </row>
    <row r="106" spans="1:12" ht="54.6" customHeight="1">
      <c r="A106" s="1" t="s">
        <v>744</v>
      </c>
      <c r="B106" s="23" t="s">
        <v>418</v>
      </c>
      <c r="C106" s="23" t="s">
        <v>419</v>
      </c>
      <c r="D106" s="15" t="s">
        <v>745</v>
      </c>
      <c r="E106" s="24" t="s">
        <v>748</v>
      </c>
      <c r="F106" s="23" t="s">
        <v>16</v>
      </c>
      <c r="G106" s="23" t="s">
        <v>433</v>
      </c>
      <c r="H106" s="23" t="s">
        <v>746</v>
      </c>
      <c r="I106" s="3" t="s">
        <v>13</v>
      </c>
      <c r="J106" s="55" t="s">
        <v>3</v>
      </c>
      <c r="K106" s="73" t="str">
        <f>HYPERLINK("mailto:"&amp;VLOOKUP(L106,'CONCAT Codes'!$A$14:$G$26,5,FALSE)&amp;"?subject="&amp;_xlfn.CONCAT(C106," - APPLICANT for ",A106)&amp;"&amp;cc="&amp;'CONCAT Codes'!$A$32&amp;"&amp;body="&amp;D106&amp;"%0A%0APlease see my resume and bio for the above tour.","Click HERE to apply")</f>
        <v>Click HERE to apply</v>
      </c>
      <c r="L106" s="56" t="s">
        <v>77</v>
      </c>
    </row>
    <row r="107" spans="1:12" ht="54.6" customHeight="1">
      <c r="A107" s="1" t="s">
        <v>750</v>
      </c>
      <c r="B107" s="23" t="s">
        <v>0</v>
      </c>
      <c r="C107" s="23" t="s">
        <v>333</v>
      </c>
      <c r="D107" s="15" t="s">
        <v>751</v>
      </c>
      <c r="E107" s="24" t="s">
        <v>773</v>
      </c>
      <c r="F107" s="23" t="s">
        <v>26</v>
      </c>
      <c r="G107" s="23" t="s">
        <v>29</v>
      </c>
      <c r="H107" s="23" t="s">
        <v>752</v>
      </c>
      <c r="I107" s="3" t="s">
        <v>13</v>
      </c>
      <c r="J107" s="55" t="s">
        <v>3</v>
      </c>
      <c r="K107" s="73" t="str">
        <f>HYPERLINK("mailto:"&amp;VLOOKUP(L107,'CONCAT Codes'!$A$14:$G$26,5,FALSE)&amp;"?subject="&amp;_xlfn.CONCAT(C107," - APPLICANT for ",A107)&amp;"&amp;cc="&amp;'CONCAT Codes'!$A$32&amp;"&amp;body="&amp;D107&amp;"%0A%0APlease see my resume and bio for the above tour.","Click HERE to apply")</f>
        <v>Click HERE to apply</v>
      </c>
      <c r="L107" s="56" t="s">
        <v>311</v>
      </c>
    </row>
    <row r="108" spans="1:12" ht="54.6" customHeight="1">
      <c r="A108" s="1" t="s">
        <v>207</v>
      </c>
      <c r="B108" s="23" t="s">
        <v>17</v>
      </c>
      <c r="C108" s="23" t="s">
        <v>208</v>
      </c>
      <c r="D108" s="15" t="s">
        <v>209</v>
      </c>
      <c r="E108" s="24" t="s">
        <v>210</v>
      </c>
      <c r="F108" s="23" t="s">
        <v>16</v>
      </c>
      <c r="G108" s="23" t="s">
        <v>29</v>
      </c>
      <c r="H108" s="23" t="s">
        <v>45</v>
      </c>
      <c r="I108" s="3" t="s">
        <v>46</v>
      </c>
      <c r="J108" s="55" t="s">
        <v>3</v>
      </c>
      <c r="K108" s="73" t="str">
        <f>HYPERLINK("mailto:"&amp;VLOOKUP(L108,'CONCAT Codes'!$A$14:$G$26,5,FALSE)&amp;"?subject="&amp;_xlfn.CONCAT(C108," - APPLICANT for ",A108)&amp;"&amp;cc="&amp;'CONCAT Codes'!$A$32&amp;"&amp;body="&amp;D108&amp;"%0A%0APlease see my resume and bio for the above tour.","Click HERE to apply")</f>
        <v>Click HERE to apply</v>
      </c>
      <c r="L108" s="56" t="s">
        <v>57</v>
      </c>
    </row>
    <row r="109" spans="1:12" ht="54.6" customHeight="1">
      <c r="A109" s="87" t="s">
        <v>225</v>
      </c>
      <c r="B109" s="76" t="s">
        <v>6</v>
      </c>
      <c r="C109" s="76" t="s">
        <v>226</v>
      </c>
      <c r="D109" s="77" t="s">
        <v>510</v>
      </c>
      <c r="E109" s="78" t="s">
        <v>565</v>
      </c>
      <c r="F109" s="76" t="s">
        <v>26</v>
      </c>
      <c r="G109" s="76" t="s">
        <v>416</v>
      </c>
      <c r="H109" s="76" t="s">
        <v>227</v>
      </c>
      <c r="I109" s="88" t="s">
        <v>46</v>
      </c>
      <c r="J109" s="56" t="s">
        <v>3</v>
      </c>
      <c r="K109" s="73" t="str">
        <f>HYPERLINK("mailto:"&amp;VLOOKUP(L109,'CONCAT Codes'!$A$14:$G$26,5,FALSE)&amp;"?subject="&amp;_xlfn.CONCAT(C109," - APPLICANT for ",A109)&amp;"&amp;cc="&amp;'CONCAT Codes'!$A$32&amp;"&amp;body="&amp;D109&amp;"%0A%0APlease see my resume and bio for the above tour.","Click HERE to apply")</f>
        <v>Click HERE to apply</v>
      </c>
      <c r="L109" s="56" t="s">
        <v>409</v>
      </c>
    </row>
    <row r="110" spans="1:12" ht="54.6" customHeight="1">
      <c r="A110" s="23" t="s">
        <v>360</v>
      </c>
      <c r="B110" s="23" t="s">
        <v>6</v>
      </c>
      <c r="C110" s="23" t="s">
        <v>226</v>
      </c>
      <c r="D110" s="1" t="s">
        <v>361</v>
      </c>
      <c r="E110" s="23" t="s">
        <v>573</v>
      </c>
      <c r="F110" s="23" t="s">
        <v>26</v>
      </c>
      <c r="G110" s="23" t="s">
        <v>75</v>
      </c>
      <c r="H110" s="23" t="s">
        <v>227</v>
      </c>
      <c r="I110" s="3" t="s">
        <v>46</v>
      </c>
      <c r="J110" s="24" t="s">
        <v>3</v>
      </c>
      <c r="K110" s="73" t="str">
        <f>HYPERLINK("mailto:"&amp;VLOOKUP(L110,'CONCAT Codes'!$A$14:$G$26,5,FALSE)&amp;"?subject="&amp;_xlfn.CONCAT(C110," - APPLICANT for ",A110)&amp;"&amp;cc="&amp;'CONCAT Codes'!$A$32&amp;"&amp;body="&amp;D110&amp;"%0A%0APlease see my resume and bio for the above tour.","Click HERE to apply")</f>
        <v>Click HERE to apply</v>
      </c>
      <c r="L110" s="23" t="s">
        <v>409</v>
      </c>
    </row>
    <row r="111" spans="1:12" ht="54.6" customHeight="1">
      <c r="A111" s="23" t="s">
        <v>511</v>
      </c>
      <c r="B111" s="23" t="s">
        <v>6</v>
      </c>
      <c r="C111" s="23" t="s">
        <v>226</v>
      </c>
      <c r="D111" s="1" t="s">
        <v>512</v>
      </c>
      <c r="E111" s="23" t="s">
        <v>577</v>
      </c>
      <c r="F111" s="23" t="s">
        <v>1</v>
      </c>
      <c r="G111" s="23" t="s">
        <v>160</v>
      </c>
      <c r="H111" s="23" t="s">
        <v>227</v>
      </c>
      <c r="I111" s="3" t="s">
        <v>46</v>
      </c>
      <c r="J111" s="24" t="s">
        <v>3</v>
      </c>
      <c r="K111" s="73" t="str">
        <f>HYPERLINK("mailto:"&amp;VLOOKUP(L111,'CONCAT Codes'!$A$14:$G$26,5,FALSE)&amp;"?subject="&amp;_xlfn.CONCAT(C111," - APPLICANT for ",A111)&amp;"&amp;cc="&amp;'CONCAT Codes'!$A$32&amp;"&amp;body="&amp;D111&amp;"%0A%0APlease see my resume and bio for the above tour.","Click HERE to apply")</f>
        <v>Click HERE to apply</v>
      </c>
      <c r="L111" s="23" t="s">
        <v>409</v>
      </c>
    </row>
    <row r="112" spans="1:12" ht="54.6" customHeight="1">
      <c r="A112" s="1" t="s">
        <v>174</v>
      </c>
      <c r="B112" s="51" t="s">
        <v>175</v>
      </c>
      <c r="C112" s="51" t="s">
        <v>176</v>
      </c>
      <c r="D112" s="1" t="s">
        <v>177</v>
      </c>
      <c r="E112" s="51" t="s">
        <v>179</v>
      </c>
      <c r="F112" s="51" t="s">
        <v>16</v>
      </c>
      <c r="G112" s="51" t="s">
        <v>40</v>
      </c>
      <c r="H112" s="51" t="s">
        <v>178</v>
      </c>
      <c r="I112" s="3" t="s">
        <v>15</v>
      </c>
      <c r="J112" s="55" t="s">
        <v>3</v>
      </c>
      <c r="K112" s="73" t="str">
        <f>HYPERLINK("mailto:"&amp;VLOOKUP(L112,'CONCAT Codes'!$A$14:$G$26,5,FALSE)&amp;"?subject="&amp;_xlfn.CONCAT(C112," - APPLICANT for ",A112)&amp;"&amp;cc="&amp;'CONCAT Codes'!$A$32&amp;"&amp;body="&amp;D112&amp;"%0A%0APlease see my resume and bio for the above tour.","Click HERE to apply")</f>
        <v>Click HERE to apply</v>
      </c>
      <c r="L112" s="55" t="s">
        <v>77</v>
      </c>
    </row>
    <row r="113" spans="1:12" ht="54.6" customHeight="1">
      <c r="A113" s="1" t="s">
        <v>297</v>
      </c>
      <c r="B113" s="23" t="s">
        <v>42</v>
      </c>
      <c r="C113" s="23" t="s">
        <v>298</v>
      </c>
      <c r="D113" s="15" t="s">
        <v>200</v>
      </c>
      <c r="E113" s="24" t="s">
        <v>308</v>
      </c>
      <c r="F113" s="23" t="s">
        <v>26</v>
      </c>
      <c r="G113" s="23" t="s">
        <v>198</v>
      </c>
      <c r="H113" s="23" t="s">
        <v>299</v>
      </c>
      <c r="I113" s="3" t="s">
        <v>15</v>
      </c>
      <c r="J113" s="55" t="s">
        <v>3</v>
      </c>
      <c r="K113" s="73" t="str">
        <f>HYPERLINK("mailto:"&amp;VLOOKUP(L113,'CONCAT Codes'!$A$14:$G$26,5,FALSE)&amp;"?subject="&amp;_xlfn.CONCAT(C113," - APPLICANT for ",A113)&amp;"&amp;cc="&amp;'CONCAT Codes'!$A$32&amp;"&amp;body="&amp;D113&amp;"%0A%0APlease see my resume and bio for the above tour.","Click HERE to apply")</f>
        <v>Click HERE to apply</v>
      </c>
      <c r="L113" s="56" t="s">
        <v>61</v>
      </c>
    </row>
    <row r="114" spans="1:12" ht="54.6" customHeight="1">
      <c r="A114" s="1" t="s">
        <v>300</v>
      </c>
      <c r="B114" s="23" t="s">
        <v>42</v>
      </c>
      <c r="C114" s="23" t="s">
        <v>298</v>
      </c>
      <c r="D114" s="15" t="s">
        <v>301</v>
      </c>
      <c r="E114" s="24" t="s">
        <v>306</v>
      </c>
      <c r="F114" s="23" t="s">
        <v>1</v>
      </c>
      <c r="G114" s="23" t="s">
        <v>28</v>
      </c>
      <c r="H114" s="23" t="s">
        <v>299</v>
      </c>
      <c r="I114" s="3" t="s">
        <v>15</v>
      </c>
      <c r="J114" s="55" t="s">
        <v>3</v>
      </c>
      <c r="K114" s="73" t="str">
        <f>HYPERLINK("mailto:"&amp;VLOOKUP(L114,'CONCAT Codes'!$A$14:$G$26,5,FALSE)&amp;"?subject="&amp;_xlfn.CONCAT(C114," - APPLICANT for ",A114)&amp;"&amp;cc="&amp;'CONCAT Codes'!$A$32&amp;"&amp;body="&amp;D114&amp;"%0A%0APlease see my resume and bio for the above tour.","Click HERE to apply")</f>
        <v>Click HERE to apply</v>
      </c>
      <c r="L114" s="56" t="s">
        <v>61</v>
      </c>
    </row>
    <row r="115" spans="1:12" ht="54.6" customHeight="1">
      <c r="A115" s="87" t="s">
        <v>540</v>
      </c>
      <c r="B115" s="76" t="s">
        <v>0</v>
      </c>
      <c r="C115" s="76" t="s">
        <v>333</v>
      </c>
      <c r="D115" s="77" t="s">
        <v>541</v>
      </c>
      <c r="E115" s="78" t="s">
        <v>544</v>
      </c>
      <c r="F115" s="76" t="s">
        <v>26</v>
      </c>
      <c r="G115" s="76" t="s">
        <v>543</v>
      </c>
      <c r="H115" s="76" t="s">
        <v>35</v>
      </c>
      <c r="I115" s="88" t="s">
        <v>15</v>
      </c>
      <c r="J115" s="56" t="s">
        <v>3</v>
      </c>
      <c r="K115" s="89" t="str">
        <f>HYPERLINK("mailto:"&amp;VLOOKUP(L115,'CONCAT Codes'!$A$14:$G$26,5,FALSE)&amp;"?subject="&amp;_xlfn.CONCAT(C115," - APPLICANT for ",A115)&amp;"&amp;cc="&amp;'CONCAT Codes'!$A$32&amp;"&amp;body="&amp;D115&amp;"%0A%0APlease see my resume and bio for the above tour.","Click HERE to apply")</f>
        <v>Click HERE to apply</v>
      </c>
      <c r="L115" s="56" t="s">
        <v>311</v>
      </c>
    </row>
    <row r="116" spans="1:12" ht="54.6" customHeight="1">
      <c r="A116" s="1" t="s">
        <v>634</v>
      </c>
      <c r="B116" s="23" t="s">
        <v>0</v>
      </c>
      <c r="C116" s="23" t="s">
        <v>635</v>
      </c>
      <c r="D116" s="15" t="s">
        <v>582</v>
      </c>
      <c r="E116" s="24" t="s">
        <v>661</v>
      </c>
      <c r="F116" s="23" t="s">
        <v>26</v>
      </c>
      <c r="G116" s="23" t="s">
        <v>28</v>
      </c>
      <c r="H116" s="23" t="s">
        <v>35</v>
      </c>
      <c r="I116" s="3" t="s">
        <v>15</v>
      </c>
      <c r="J116" s="55" t="s">
        <v>3</v>
      </c>
      <c r="K116" s="73" t="str">
        <f>HYPERLINK("mailto:"&amp;VLOOKUP(L116,'CONCAT Codes'!$A$14:$G$26,5,FALSE)&amp;"?subject="&amp;_xlfn.CONCAT(C116," - APPLICANT for ",A116)&amp;"&amp;cc="&amp;'CONCAT Codes'!$A$32&amp;"&amp;body="&amp;D116&amp;"%0A%0APlease see my resume and bio for the above tour.","Click HERE to apply")</f>
        <v>Click HERE to apply</v>
      </c>
      <c r="L116" s="56" t="s">
        <v>311</v>
      </c>
    </row>
    <row r="117" spans="1:12" ht="54.6" customHeight="1">
      <c r="A117" s="1" t="s">
        <v>656</v>
      </c>
      <c r="B117" s="23" t="s">
        <v>0</v>
      </c>
      <c r="C117" s="23" t="s">
        <v>305</v>
      </c>
      <c r="D117" s="15" t="s">
        <v>657</v>
      </c>
      <c r="E117" s="24" t="s">
        <v>669</v>
      </c>
      <c r="F117" s="23" t="s">
        <v>26</v>
      </c>
      <c r="G117" s="23" t="s">
        <v>41</v>
      </c>
      <c r="H117" s="23" t="s">
        <v>35</v>
      </c>
      <c r="I117" s="3" t="s">
        <v>15</v>
      </c>
      <c r="J117" s="55" t="s">
        <v>3</v>
      </c>
      <c r="K117" s="73" t="str">
        <f>HYPERLINK("mailto:"&amp;VLOOKUP(L117,'CONCAT Codes'!$A$14:$G$26,5,FALSE)&amp;"?subject="&amp;_xlfn.CONCAT(C117," - APPLICANT for ",A117)&amp;"&amp;cc="&amp;'CONCAT Codes'!$A$32&amp;"&amp;body="&amp;D117&amp;"%0A%0APlease see my resume and bio for the above tour.","Click HERE to apply")</f>
        <v>Click HERE to apply</v>
      </c>
      <c r="L117" s="56" t="s">
        <v>60</v>
      </c>
    </row>
    <row r="118" spans="1:12" ht="54.6" customHeight="1">
      <c r="A118" s="1" t="s">
        <v>679</v>
      </c>
      <c r="B118" s="23" t="s">
        <v>0</v>
      </c>
      <c r="C118" s="23" t="s">
        <v>305</v>
      </c>
      <c r="D118" s="15" t="s">
        <v>680</v>
      </c>
      <c r="E118" s="24" t="s">
        <v>688</v>
      </c>
      <c r="F118" s="23" t="s">
        <v>1</v>
      </c>
      <c r="G118" s="23" t="s">
        <v>681</v>
      </c>
      <c r="H118" s="23" t="s">
        <v>35</v>
      </c>
      <c r="I118" s="3" t="s">
        <v>15</v>
      </c>
      <c r="J118" s="55" t="s">
        <v>3</v>
      </c>
      <c r="K118" s="73" t="str">
        <f>HYPERLINK("mailto:"&amp;VLOOKUP(L118,'CONCAT Codes'!$A$14:$G$26,5,FALSE)&amp;"?subject="&amp;_xlfn.CONCAT(C118," - APPLICANT for ",A118)&amp;"&amp;cc="&amp;'CONCAT Codes'!$A$32&amp;"&amp;body="&amp;D118&amp;"%0A%0APlease see my resume and bio for the above tour.","Click HERE to apply")</f>
        <v>Click HERE to apply</v>
      </c>
      <c r="L118" s="56" t="s">
        <v>60</v>
      </c>
    </row>
    <row r="119" spans="1:12" ht="54.6" customHeight="1">
      <c r="A119" s="1" t="s">
        <v>753</v>
      </c>
      <c r="B119" s="23" t="s">
        <v>418</v>
      </c>
      <c r="C119" s="23" t="s">
        <v>754</v>
      </c>
      <c r="D119" s="15" t="s">
        <v>755</v>
      </c>
      <c r="E119" s="24" t="s">
        <v>772</v>
      </c>
      <c r="F119" s="23" t="s">
        <v>16</v>
      </c>
      <c r="G119" s="23" t="s">
        <v>433</v>
      </c>
      <c r="H119" s="23" t="s">
        <v>756</v>
      </c>
      <c r="I119" s="3" t="s">
        <v>15</v>
      </c>
      <c r="J119" s="55" t="s">
        <v>3</v>
      </c>
      <c r="K119" s="73" t="str">
        <f>HYPERLINK("mailto:"&amp;VLOOKUP(L119,'CONCAT Codes'!$A$14:$G$26,5,FALSE)&amp;"?subject="&amp;_xlfn.CONCAT(C119," - APPLICANT for ",A119)&amp;"&amp;cc="&amp;'CONCAT Codes'!$A$32&amp;"&amp;body="&amp;D119&amp;"%0A%0APlease see my resume and bio for the above tour.","Click HERE to apply")</f>
        <v>Click HERE to apply</v>
      </c>
      <c r="L119" s="56" t="s">
        <v>77</v>
      </c>
    </row>
    <row r="120" spans="1:12" ht="54.6" customHeight="1">
      <c r="A120" s="1" t="s">
        <v>269</v>
      </c>
      <c r="B120" s="23" t="s">
        <v>37</v>
      </c>
      <c r="C120" s="23" t="s">
        <v>270</v>
      </c>
      <c r="D120" s="15" t="s">
        <v>271</v>
      </c>
      <c r="E120" s="24" t="s">
        <v>460</v>
      </c>
      <c r="F120" s="23" t="s">
        <v>1</v>
      </c>
      <c r="G120" s="23" t="s">
        <v>50</v>
      </c>
      <c r="H120" s="23" t="s">
        <v>272</v>
      </c>
      <c r="I120" s="3" t="s">
        <v>47</v>
      </c>
      <c r="J120" s="55" t="s">
        <v>3</v>
      </c>
      <c r="K120" s="73" t="str">
        <f>HYPERLINK("mailto:"&amp;VLOOKUP(L120,'CONCAT Codes'!$A$14:$G$26,5,FALSE)&amp;"?subject="&amp;_xlfn.CONCAT(C120," - APPLICANT for ",A120)&amp;"&amp;cc="&amp;'CONCAT Codes'!$A$32&amp;"&amp;body="&amp;D120&amp;"%0A%0APlease see my resume and bio for the above tour.","Click HERE to apply")</f>
        <v>Click HERE to apply</v>
      </c>
      <c r="L120" s="56" t="s">
        <v>310</v>
      </c>
    </row>
    <row r="121" spans="1:12" ht="54.6" customHeight="1">
      <c r="A121" s="1" t="s">
        <v>440</v>
      </c>
      <c r="B121" s="23" t="s">
        <v>10</v>
      </c>
      <c r="C121" s="23" t="s">
        <v>441</v>
      </c>
      <c r="D121" s="15" t="s">
        <v>442</v>
      </c>
      <c r="E121" s="24" t="s">
        <v>446</v>
      </c>
      <c r="F121" s="23" t="s">
        <v>1</v>
      </c>
      <c r="G121" s="23" t="s">
        <v>64</v>
      </c>
      <c r="H121" s="23" t="s">
        <v>443</v>
      </c>
      <c r="I121" s="3" t="s">
        <v>444</v>
      </c>
      <c r="J121" s="55" t="s">
        <v>3</v>
      </c>
      <c r="K121" s="73" t="str">
        <f>HYPERLINK("mailto:"&amp;VLOOKUP(L121,'CONCAT Codes'!$A$14:$G$26,5,FALSE)&amp;"?subject="&amp;_xlfn.CONCAT(C121," - APPLICANT for ",A121)&amp;"&amp;cc="&amp;'CONCAT Codes'!$A$32&amp;"&amp;body="&amp;D121&amp;"%0A%0APlease see my resume and bio for the above tour.","Click HERE to apply")</f>
        <v>Click HERE to apply</v>
      </c>
      <c r="L121" s="56" t="s">
        <v>58</v>
      </c>
    </row>
    <row r="122" spans="1:12" ht="54.6" customHeight="1">
      <c r="A122" s="62" t="s">
        <v>365</v>
      </c>
      <c r="B122" s="63" t="s">
        <v>6</v>
      </c>
      <c r="C122" s="63" t="s">
        <v>39</v>
      </c>
      <c r="D122" s="62" t="s">
        <v>366</v>
      </c>
      <c r="E122" s="24" t="s">
        <v>372</v>
      </c>
      <c r="F122" s="24" t="s">
        <v>1</v>
      </c>
      <c r="G122" s="63" t="s">
        <v>40</v>
      </c>
      <c r="H122" s="63" t="s">
        <v>4</v>
      </c>
      <c r="I122" s="64"/>
      <c r="J122" s="63" t="s">
        <v>5</v>
      </c>
      <c r="K122" s="73" t="str">
        <f>HYPERLINK("mailto:"&amp;VLOOKUP(L122,'CONCAT Codes'!$A$14:$G$26,5,FALSE)&amp;"?subject="&amp;_xlfn.CONCAT(C122," - APPLICANT for ",A122)&amp;"&amp;cc="&amp;'CONCAT Codes'!$A$32&amp;"&amp;body="&amp;D122&amp;"%0A%0APlease see my resume and bio for the above tour.","Click HERE to apply")</f>
        <v>Click HERE to apply</v>
      </c>
      <c r="L122" s="63" t="s">
        <v>59</v>
      </c>
    </row>
    <row r="123" spans="1:12" ht="54.6" customHeight="1">
      <c r="A123" s="62" t="s">
        <v>367</v>
      </c>
      <c r="B123" s="63" t="s">
        <v>6</v>
      </c>
      <c r="C123" s="63" t="s">
        <v>39</v>
      </c>
      <c r="D123" s="62" t="s">
        <v>368</v>
      </c>
      <c r="E123" s="24" t="s">
        <v>415</v>
      </c>
      <c r="F123" s="24" t="s">
        <v>1</v>
      </c>
      <c r="G123" s="63" t="s">
        <v>40</v>
      </c>
      <c r="H123" s="63" t="s">
        <v>4</v>
      </c>
      <c r="I123" s="64"/>
      <c r="J123" s="63" t="s">
        <v>5</v>
      </c>
      <c r="K123" s="73" t="str">
        <f>HYPERLINK("mailto:"&amp;VLOOKUP(L123,'CONCAT Codes'!$A$14:$G$26,5,FALSE)&amp;"?subject="&amp;_xlfn.CONCAT(C123," - APPLICANT for ",A123)&amp;"&amp;cc="&amp;'CONCAT Codes'!$A$32&amp;"&amp;body="&amp;D123&amp;"%0A%0APlease see my resume and bio for the above tour.","Click HERE to apply")</f>
        <v>Click HERE to apply</v>
      </c>
      <c r="L123" s="63" t="s">
        <v>59</v>
      </c>
    </row>
    <row r="124" spans="1:12" ht="54.6" customHeight="1">
      <c r="A124" s="62" t="s">
        <v>369</v>
      </c>
      <c r="B124" s="63" t="s">
        <v>6</v>
      </c>
      <c r="C124" s="63" t="s">
        <v>39</v>
      </c>
      <c r="D124" s="62" t="s">
        <v>370</v>
      </c>
      <c r="E124" s="24" t="s">
        <v>373</v>
      </c>
      <c r="F124" s="24" t="s">
        <v>1</v>
      </c>
      <c r="G124" s="63" t="s">
        <v>40</v>
      </c>
      <c r="H124" s="63" t="s">
        <v>4</v>
      </c>
      <c r="I124" s="64"/>
      <c r="J124" s="63" t="s">
        <v>5</v>
      </c>
      <c r="K124" s="73" t="str">
        <f>HYPERLINK("mailto:"&amp;VLOOKUP(L124,'CONCAT Codes'!$A$14:$G$26,5,FALSE)&amp;"?subject="&amp;_xlfn.CONCAT(C124," - APPLICANT for ",A124)&amp;"&amp;cc="&amp;'CONCAT Codes'!$A$32&amp;"&amp;body="&amp;D124&amp;"%0A%0APlease see my resume and bio for the above tour.","Click HERE to apply")</f>
        <v>Click HERE to apply</v>
      </c>
      <c r="L124" s="63" t="s">
        <v>59</v>
      </c>
    </row>
    <row r="125" spans="1:12" ht="54.6" customHeight="1">
      <c r="A125" s="1" t="s">
        <v>417</v>
      </c>
      <c r="B125" s="23" t="s">
        <v>418</v>
      </c>
      <c r="C125" s="23" t="s">
        <v>419</v>
      </c>
      <c r="D125" s="15" t="s">
        <v>420</v>
      </c>
      <c r="E125" s="24" t="s">
        <v>423</v>
      </c>
      <c r="F125" s="23" t="s">
        <v>16</v>
      </c>
      <c r="G125" s="23" t="s">
        <v>41</v>
      </c>
      <c r="H125" s="23" t="s">
        <v>477</v>
      </c>
      <c r="I125" s="3"/>
      <c r="J125" s="55" t="s">
        <v>421</v>
      </c>
      <c r="K125" s="73" t="str">
        <f>HYPERLINK("mailto:"&amp;VLOOKUP(L125,'CONCAT Codes'!$A$14:$G$26,5,FALSE)&amp;"?subject="&amp;_xlfn.CONCAT(C125," - APPLICANT for ",A125)&amp;"&amp;cc="&amp;'CONCAT Codes'!$A$32&amp;"&amp;body="&amp;D125&amp;"%0A%0APlease see my resume and bio for the above tour.","Click HERE to apply")</f>
        <v>Click HERE to apply</v>
      </c>
      <c r="L125" s="56" t="s">
        <v>77</v>
      </c>
    </row>
    <row r="126" spans="1:12" ht="54.6" customHeight="1">
      <c r="A126" s="1" t="s">
        <v>578</v>
      </c>
      <c r="B126" s="23" t="s">
        <v>62</v>
      </c>
      <c r="C126" s="23" t="s">
        <v>579</v>
      </c>
      <c r="D126" s="15" t="s">
        <v>505</v>
      </c>
      <c r="E126" s="24" t="s">
        <v>621</v>
      </c>
      <c r="F126" s="23" t="s">
        <v>1</v>
      </c>
      <c r="G126" s="23" t="s">
        <v>40</v>
      </c>
      <c r="H126" s="23" t="s">
        <v>4</v>
      </c>
      <c r="I126" s="3"/>
      <c r="J126" s="55" t="s">
        <v>5</v>
      </c>
      <c r="K126" s="73" t="str">
        <f>HYPERLINK("mailto:"&amp;VLOOKUP(L126,'CONCAT Codes'!$A$14:$G$26,5,FALSE)&amp;"?subject="&amp;_xlfn.CONCAT(C126," - APPLICANT for ",A126)&amp;"&amp;cc="&amp;'CONCAT Codes'!$A$32&amp;"&amp;body="&amp;D126&amp;"%0A%0APlease see my resume and bio for the above tour.","Click HERE to apply")</f>
        <v>Click HERE to apply</v>
      </c>
      <c r="L126" s="56" t="s">
        <v>59</v>
      </c>
    </row>
    <row r="127" spans="1:12" ht="54.6" customHeight="1">
      <c r="A127" s="1" t="s">
        <v>580</v>
      </c>
      <c r="B127" s="23" t="s">
        <v>62</v>
      </c>
      <c r="C127" s="23" t="s">
        <v>579</v>
      </c>
      <c r="D127" s="15" t="s">
        <v>422</v>
      </c>
      <c r="E127" s="24" t="s">
        <v>622</v>
      </c>
      <c r="F127" s="23" t="s">
        <v>1</v>
      </c>
      <c r="G127" s="23" t="s">
        <v>40</v>
      </c>
      <c r="H127" s="23" t="s">
        <v>4</v>
      </c>
      <c r="I127" s="3"/>
      <c r="J127" s="55" t="s">
        <v>5</v>
      </c>
      <c r="K127" s="73" t="str">
        <f>HYPERLINK("mailto:"&amp;VLOOKUP(L127,'CONCAT Codes'!$A$14:$G$26,5,FALSE)&amp;"?subject="&amp;_xlfn.CONCAT(C127," - APPLICANT for ",A127)&amp;"&amp;cc="&amp;'CONCAT Codes'!$A$32&amp;"&amp;body="&amp;D127&amp;"%0A%0APlease see my resume and bio for the above tour.","Click HERE to apply")</f>
        <v>Click HERE to apply</v>
      </c>
      <c r="L127" s="56" t="s">
        <v>59</v>
      </c>
    </row>
    <row r="128" spans="1:12" ht="54.6" customHeight="1">
      <c r="A128" s="1" t="s">
        <v>581</v>
      </c>
      <c r="B128" s="23" t="s">
        <v>62</v>
      </c>
      <c r="C128" s="23" t="s">
        <v>579</v>
      </c>
      <c r="D128" s="15" t="s">
        <v>582</v>
      </c>
      <c r="E128" s="24" t="s">
        <v>623</v>
      </c>
      <c r="F128" s="23" t="s">
        <v>1</v>
      </c>
      <c r="G128" s="23" t="s">
        <v>50</v>
      </c>
      <c r="H128" s="23" t="s">
        <v>4</v>
      </c>
      <c r="I128" s="3"/>
      <c r="J128" s="55" t="s">
        <v>5</v>
      </c>
      <c r="K128" s="73" t="str">
        <f>HYPERLINK("mailto:"&amp;VLOOKUP(L128,'CONCAT Codes'!$A$14:$G$26,5,FALSE)&amp;"?subject="&amp;_xlfn.CONCAT(C128," - APPLICANT for ",A128)&amp;"&amp;cc="&amp;'CONCAT Codes'!$A$32&amp;"&amp;body="&amp;D128&amp;"%0A%0APlease see my resume and bio for the above tour.","Click HERE to apply")</f>
        <v>Click HERE to apply</v>
      </c>
      <c r="L128" s="56" t="s">
        <v>59</v>
      </c>
    </row>
    <row r="129" spans="1:12" ht="54.6" customHeight="1">
      <c r="A129" s="1" t="s">
        <v>583</v>
      </c>
      <c r="B129" s="23" t="s">
        <v>62</v>
      </c>
      <c r="C129" s="23" t="s">
        <v>579</v>
      </c>
      <c r="D129" s="15" t="s">
        <v>584</v>
      </c>
      <c r="E129" s="24" t="s">
        <v>609</v>
      </c>
      <c r="F129" s="23" t="s">
        <v>1</v>
      </c>
      <c r="G129" s="23" t="s">
        <v>40</v>
      </c>
      <c r="H129" s="23" t="s">
        <v>4</v>
      </c>
      <c r="I129" s="3"/>
      <c r="J129" s="55" t="s">
        <v>5</v>
      </c>
      <c r="K129" s="73" t="str">
        <f>HYPERLINK("mailto:"&amp;VLOOKUP(L129,'CONCAT Codes'!$A$14:$G$26,5,FALSE)&amp;"?subject="&amp;_xlfn.CONCAT(C129," - APPLICANT for ",A129)&amp;"&amp;cc="&amp;'CONCAT Codes'!$A$32&amp;"&amp;body="&amp;D129&amp;"%0A%0APlease see my resume and bio for the above tour.","Click HERE to apply")</f>
        <v>Click HERE to apply</v>
      </c>
      <c r="L129" s="56" t="s">
        <v>59</v>
      </c>
    </row>
    <row r="130" spans="1:12" ht="54.6" customHeight="1">
      <c r="A130" s="1" t="s">
        <v>585</v>
      </c>
      <c r="B130" s="23" t="s">
        <v>62</v>
      </c>
      <c r="C130" s="23" t="s">
        <v>579</v>
      </c>
      <c r="D130" s="15" t="s">
        <v>586</v>
      </c>
      <c r="E130" s="24" t="s">
        <v>610</v>
      </c>
      <c r="F130" s="23" t="s">
        <v>1</v>
      </c>
      <c r="G130" s="23" t="s">
        <v>587</v>
      </c>
      <c r="H130" s="23" t="s">
        <v>4</v>
      </c>
      <c r="I130" s="3"/>
      <c r="J130" s="55" t="s">
        <v>5</v>
      </c>
      <c r="K130" s="73" t="str">
        <f>HYPERLINK("mailto:"&amp;VLOOKUP(L130,'CONCAT Codes'!$A$14:$G$26,5,FALSE)&amp;"?subject="&amp;_xlfn.CONCAT(C130," - APPLICANT for ",A130)&amp;"&amp;cc="&amp;'CONCAT Codes'!$A$32&amp;"&amp;body="&amp;D130&amp;"%0A%0APlease see my resume and bio for the above tour.","Click HERE to apply")</f>
        <v>Click HERE to apply</v>
      </c>
      <c r="L130" s="56" t="s">
        <v>59</v>
      </c>
    </row>
    <row r="131" spans="1:12" ht="54.6" customHeight="1">
      <c r="A131" s="1" t="s">
        <v>588</v>
      </c>
      <c r="B131" s="23" t="s">
        <v>62</v>
      </c>
      <c r="C131" s="23" t="s">
        <v>579</v>
      </c>
      <c r="D131" s="15" t="s">
        <v>589</v>
      </c>
      <c r="E131" s="24" t="s">
        <v>611</v>
      </c>
      <c r="F131" s="23" t="s">
        <v>1</v>
      </c>
      <c r="G131" s="23" t="s">
        <v>587</v>
      </c>
      <c r="H131" s="23" t="s">
        <v>4</v>
      </c>
      <c r="I131" s="3"/>
      <c r="J131" s="55" t="s">
        <v>5</v>
      </c>
      <c r="K131" s="73" t="str">
        <f>HYPERLINK("mailto:"&amp;VLOOKUP(L131,'CONCAT Codes'!$A$14:$G$26,5,FALSE)&amp;"?subject="&amp;_xlfn.CONCAT(C131," - APPLICANT for ",A131)&amp;"&amp;cc="&amp;'CONCAT Codes'!$A$32&amp;"&amp;body="&amp;D131&amp;"%0A%0APlease see my resume and bio for the above tour.","Click HERE to apply")</f>
        <v>Click HERE to apply</v>
      </c>
      <c r="L131" s="56" t="s">
        <v>59</v>
      </c>
    </row>
    <row r="132" spans="1:12" ht="54.6" customHeight="1">
      <c r="A132" s="1" t="s">
        <v>590</v>
      </c>
      <c r="B132" s="23" t="s">
        <v>62</v>
      </c>
      <c r="C132" s="23" t="s">
        <v>579</v>
      </c>
      <c r="D132" s="15" t="s">
        <v>586</v>
      </c>
      <c r="E132" s="24" t="s">
        <v>612</v>
      </c>
      <c r="F132" s="23" t="s">
        <v>1</v>
      </c>
      <c r="G132" s="23" t="s">
        <v>587</v>
      </c>
      <c r="H132" s="23" t="s">
        <v>4</v>
      </c>
      <c r="I132" s="3"/>
      <c r="J132" s="55" t="s">
        <v>5</v>
      </c>
      <c r="K132" s="73" t="str">
        <f>HYPERLINK("mailto:"&amp;VLOOKUP(L132,'CONCAT Codes'!$A$14:$G$26,5,FALSE)&amp;"?subject="&amp;_xlfn.CONCAT(C132," - APPLICANT for ",A132)&amp;"&amp;cc="&amp;'CONCAT Codes'!$A$32&amp;"&amp;body="&amp;D132&amp;"%0A%0APlease see my resume and bio for the above tour.","Click HERE to apply")</f>
        <v>Click HERE to apply</v>
      </c>
      <c r="L132" s="56" t="s">
        <v>59</v>
      </c>
    </row>
    <row r="133" spans="1:12" ht="54.6" customHeight="1">
      <c r="A133" s="1" t="s">
        <v>591</v>
      </c>
      <c r="B133" s="23" t="s">
        <v>62</v>
      </c>
      <c r="C133" s="23" t="s">
        <v>579</v>
      </c>
      <c r="D133" s="15" t="s">
        <v>592</v>
      </c>
      <c r="E133" s="24" t="s">
        <v>613</v>
      </c>
      <c r="F133" s="23" t="s">
        <v>1</v>
      </c>
      <c r="G133" s="23" t="s">
        <v>587</v>
      </c>
      <c r="H133" s="23" t="s">
        <v>4</v>
      </c>
      <c r="I133" s="3"/>
      <c r="J133" s="55" t="s">
        <v>5</v>
      </c>
      <c r="K133" s="73" t="str">
        <f>HYPERLINK("mailto:"&amp;VLOOKUP(L133,'CONCAT Codes'!$A$14:$G$26,5,FALSE)&amp;"?subject="&amp;_xlfn.CONCAT(C133," - APPLICANT for ",A133)&amp;"&amp;cc="&amp;'CONCAT Codes'!$A$32&amp;"&amp;body="&amp;D133&amp;"%0A%0APlease see my resume and bio for the above tour.","Click HERE to apply")</f>
        <v>Click HERE to apply</v>
      </c>
      <c r="L133" s="56" t="s">
        <v>59</v>
      </c>
    </row>
    <row r="134" spans="1:12" ht="54.6" customHeight="1">
      <c r="A134" s="1" t="s">
        <v>593</v>
      </c>
      <c r="B134" s="23" t="s">
        <v>62</v>
      </c>
      <c r="C134" s="23" t="s">
        <v>579</v>
      </c>
      <c r="D134" s="15" t="s">
        <v>594</v>
      </c>
      <c r="E134" s="24" t="s">
        <v>614</v>
      </c>
      <c r="F134" s="23" t="s">
        <v>1</v>
      </c>
      <c r="G134" s="23" t="s">
        <v>433</v>
      </c>
      <c r="H134" s="23" t="s">
        <v>4</v>
      </c>
      <c r="I134" s="3"/>
      <c r="J134" s="55" t="s">
        <v>5</v>
      </c>
      <c r="K134" s="73" t="str">
        <f>HYPERLINK("mailto:"&amp;VLOOKUP(L134,'CONCAT Codes'!$A$14:$G$26,5,FALSE)&amp;"?subject="&amp;_xlfn.CONCAT(C134," - APPLICANT for ",A134)&amp;"&amp;cc="&amp;'CONCAT Codes'!$A$32&amp;"&amp;body="&amp;D134&amp;"%0A%0APlease see my resume and bio for the above tour.","Click HERE to apply")</f>
        <v>Click HERE to apply</v>
      </c>
      <c r="L134" s="56" t="s">
        <v>59</v>
      </c>
    </row>
    <row r="135" spans="1:12" ht="54.6" customHeight="1">
      <c r="A135" s="1" t="s">
        <v>597</v>
      </c>
      <c r="B135" s="23" t="s">
        <v>62</v>
      </c>
      <c r="C135" s="23" t="s">
        <v>579</v>
      </c>
      <c r="D135" s="15" t="s">
        <v>598</v>
      </c>
      <c r="E135" s="24" t="s">
        <v>616</v>
      </c>
      <c r="F135" s="23" t="s">
        <v>1</v>
      </c>
      <c r="G135" s="23" t="s">
        <v>433</v>
      </c>
      <c r="H135" s="23" t="s">
        <v>4</v>
      </c>
      <c r="I135" s="3"/>
      <c r="J135" s="55" t="s">
        <v>5</v>
      </c>
      <c r="K135" s="73" t="str">
        <f>HYPERLINK("mailto:"&amp;VLOOKUP(L135,'CONCAT Codes'!$A$14:$G$26,5,FALSE)&amp;"?subject="&amp;_xlfn.CONCAT(C135," - APPLICANT for ",A135)&amp;"&amp;cc="&amp;'CONCAT Codes'!$A$32&amp;"&amp;body="&amp;D135&amp;"%0A%0APlease see my resume and bio for the above tour.","Click HERE to apply")</f>
        <v>Click HERE to apply</v>
      </c>
      <c r="L135" s="56" t="s">
        <v>59</v>
      </c>
    </row>
    <row r="136" spans="1:12" ht="54.6" customHeight="1">
      <c r="A136" s="1" t="s">
        <v>603</v>
      </c>
      <c r="B136" s="23" t="s">
        <v>6</v>
      </c>
      <c r="C136" s="23" t="s">
        <v>39</v>
      </c>
      <c r="D136" s="15" t="s">
        <v>604</v>
      </c>
      <c r="E136" s="24" t="s">
        <v>617</v>
      </c>
      <c r="F136" s="23" t="s">
        <v>1</v>
      </c>
      <c r="G136" s="23" t="s">
        <v>33</v>
      </c>
      <c r="H136" s="23" t="s">
        <v>4</v>
      </c>
      <c r="I136" s="3"/>
      <c r="J136" s="55" t="s">
        <v>5</v>
      </c>
      <c r="K136" s="73" t="str">
        <f>HYPERLINK("mailto:"&amp;VLOOKUP(L136,'CONCAT Codes'!$A$14:$G$26,5,FALSE)&amp;"?subject="&amp;_xlfn.CONCAT(C136," - APPLICANT for ",A136)&amp;"&amp;cc="&amp;'CONCAT Codes'!$A$32&amp;"&amp;body="&amp;D136&amp;"%0A%0APlease see my resume and bio for the above tour.","Click HERE to apply")</f>
        <v>Click HERE to apply</v>
      </c>
      <c r="L136" s="56" t="s">
        <v>59</v>
      </c>
    </row>
    <row r="137" spans="1:12" ht="54.6" customHeight="1">
      <c r="A137" s="1" t="s">
        <v>605</v>
      </c>
      <c r="B137" s="23" t="s">
        <v>6</v>
      </c>
      <c r="C137" s="23" t="s">
        <v>39</v>
      </c>
      <c r="D137" s="15" t="s">
        <v>606</v>
      </c>
      <c r="E137" s="24" t="s">
        <v>618</v>
      </c>
      <c r="F137" s="23" t="s">
        <v>1</v>
      </c>
      <c r="G137" s="23" t="s">
        <v>28</v>
      </c>
      <c r="H137" s="23" t="s">
        <v>4</v>
      </c>
      <c r="I137" s="3"/>
      <c r="J137" s="55" t="s">
        <v>5</v>
      </c>
      <c r="K137" s="73" t="str">
        <f>HYPERLINK("mailto:"&amp;VLOOKUP(L137,'CONCAT Codes'!$A$14:$G$26,5,FALSE)&amp;"?subject="&amp;_xlfn.CONCAT(C137," - APPLICANT for ",A137)&amp;"&amp;cc="&amp;'CONCAT Codes'!$A$32&amp;"&amp;body="&amp;D137&amp;"%0A%0APlease see my resume and bio for the above tour.","Click HERE to apply")</f>
        <v>Click HERE to apply</v>
      </c>
      <c r="L137" s="56" t="s">
        <v>59</v>
      </c>
    </row>
    <row r="138" spans="1:12" ht="54.6" customHeight="1">
      <c r="A138" s="1" t="s">
        <v>513</v>
      </c>
      <c r="B138" s="23" t="s">
        <v>0</v>
      </c>
      <c r="C138" s="23" t="s">
        <v>514</v>
      </c>
      <c r="D138" s="15" t="s">
        <v>515</v>
      </c>
      <c r="E138" s="24" t="s">
        <v>690</v>
      </c>
      <c r="F138" s="23" t="s">
        <v>1</v>
      </c>
      <c r="G138" s="23" t="s">
        <v>296</v>
      </c>
      <c r="H138" s="23" t="s">
        <v>516</v>
      </c>
      <c r="I138" s="3"/>
      <c r="J138" s="55" t="s">
        <v>517</v>
      </c>
      <c r="K138" s="73" t="str">
        <f>HYPERLINK("mailto:"&amp;VLOOKUP(L138,'CONCAT Codes'!$A$14:$G$26,5,FALSE)&amp;"?subject="&amp;_xlfn.CONCAT(C138," - APPLICANT for ",A138)&amp;"&amp;cc="&amp;'CONCAT Codes'!$A$32&amp;"&amp;body="&amp;D138&amp;"%0A%0APlease see my resume and bio for the above tour.","Click HERE to apply")</f>
        <v>Click HERE to apply</v>
      </c>
      <c r="L138" s="56" t="s">
        <v>311</v>
      </c>
    </row>
    <row r="139" spans="1:12" ht="54.6" customHeight="1">
      <c r="A139" s="1" t="s">
        <v>595</v>
      </c>
      <c r="B139" s="23" t="s">
        <v>62</v>
      </c>
      <c r="C139" s="23" t="s">
        <v>579</v>
      </c>
      <c r="D139" s="15" t="s">
        <v>596</v>
      </c>
      <c r="E139" s="24" t="s">
        <v>615</v>
      </c>
      <c r="F139" s="23" t="s">
        <v>1</v>
      </c>
      <c r="G139" s="23" t="s">
        <v>433</v>
      </c>
      <c r="H139" s="23" t="s">
        <v>4</v>
      </c>
      <c r="I139" s="3"/>
      <c r="J139" s="55" t="s">
        <v>5</v>
      </c>
      <c r="K139" s="73" t="str">
        <f>HYPERLINK("mailto:"&amp;VLOOKUP(L139,'CONCAT Codes'!$A$14:$G$26,5,FALSE)&amp;"?subject="&amp;_xlfn.CONCAT(C139," - APPLICANT for ",A139)&amp;"&amp;cc="&amp;'CONCAT Codes'!$A$32&amp;"&amp;body="&amp;D139&amp;"%0A%0APlease see my resume and bio for the above tour.","Click HERE to apply")</f>
        <v>Click HERE to apply</v>
      </c>
      <c r="L139" s="56" t="s">
        <v>59</v>
      </c>
    </row>
  </sheetData>
  <autoFilter ref="A1:L105" xr:uid="{00000000-0001-0000-0000-000000000000}">
    <sortState xmlns:xlrd2="http://schemas.microsoft.com/office/spreadsheetml/2017/richdata2" ref="A2:L139">
      <sortCondition ref="I1:I105"/>
    </sortState>
  </autoFilter>
  <sortState xmlns:xlrd2="http://schemas.microsoft.com/office/spreadsheetml/2017/richdata2" ref="A2:M39">
    <sortCondition ref="M2:M39"/>
    <sortCondition ref="B2:B39"/>
    <sortCondition ref="C2:C39"/>
  </sortState>
  <conditionalFormatting sqref="A1:A1048576">
    <cfRule type="duplicateValues" dxfId="39" priority="1"/>
  </conditionalFormatting>
  <conditionalFormatting sqref="K1:K1048576">
    <cfRule type="containsText" dxfId="38" priority="2"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N74"/>
  <sheetViews>
    <sheetView zoomScale="90" zoomScaleNormal="90" workbookViewId="0">
      <selection activeCell="D3" sqref="D3"/>
    </sheetView>
  </sheetViews>
  <sheetFormatPr defaultRowHeight="56.45" customHeight="1"/>
  <cols>
    <col min="1" max="1" width="12.42578125" customWidth="1"/>
    <col min="2" max="2" width="27.140625" customWidth="1"/>
    <col min="3" max="3" width="28.140625" customWidth="1"/>
    <col min="4" max="4" width="21.5703125" customWidth="1"/>
    <col min="5" max="5" width="44.42578125" customWidth="1"/>
    <col min="6" max="6" width="9.85546875" customWidth="1"/>
    <col min="7" max="7" width="13.140625" customWidth="1"/>
    <col min="8" max="8" width="12.85546875" customWidth="1"/>
    <col min="10" max="10" width="11.85546875" customWidth="1"/>
    <col min="11" max="11" width="18.140625" customWidth="1"/>
    <col min="12" max="12" width="20.5703125" customWidth="1"/>
    <col min="13" max="13" width="40.85546875" customWidth="1"/>
  </cols>
  <sheetData>
    <row r="1" spans="1:14" s="8" customFormat="1" ht="56.45" customHeight="1">
      <c r="A1" s="6" t="s">
        <v>22</v>
      </c>
      <c r="B1" s="7" t="s">
        <v>23</v>
      </c>
      <c r="C1" s="7" t="s">
        <v>24</v>
      </c>
      <c r="D1" s="6" t="s">
        <v>25</v>
      </c>
      <c r="E1" s="6" t="s">
        <v>21</v>
      </c>
      <c r="F1" s="7" t="s">
        <v>18</v>
      </c>
      <c r="G1" s="7" t="s">
        <v>19</v>
      </c>
      <c r="H1" s="7" t="s">
        <v>20</v>
      </c>
      <c r="I1" s="6" t="s">
        <v>52</v>
      </c>
      <c r="J1" s="7" t="s">
        <v>53</v>
      </c>
      <c r="K1" s="5" t="s">
        <v>27</v>
      </c>
      <c r="L1" s="7" t="s">
        <v>55</v>
      </c>
    </row>
    <row r="2" spans="1:14" s="25" customFormat="1" ht="56.45" customHeight="1">
      <c r="A2" s="1" t="s">
        <v>694</v>
      </c>
      <c r="B2" s="23" t="s">
        <v>0</v>
      </c>
      <c r="C2" s="23" t="s">
        <v>305</v>
      </c>
      <c r="D2" s="15" t="s">
        <v>695</v>
      </c>
      <c r="E2" s="24" t="s">
        <v>735</v>
      </c>
      <c r="F2" s="23" t="s">
        <v>26</v>
      </c>
      <c r="G2" s="23" t="s">
        <v>41</v>
      </c>
      <c r="H2" s="23" t="s">
        <v>696</v>
      </c>
      <c r="I2" s="3" t="s">
        <v>697</v>
      </c>
      <c r="J2" s="55" t="s">
        <v>3</v>
      </c>
      <c r="K2" s="72" t="str">
        <f>HYPERLINK("mailto:"&amp;VLOOKUP(L2,'CONCAT Codes'!$A$14:$G$26,5,FALSE)&amp;"?subject="&amp;_xlfn.CONCAT(C2," - APPLICANT for ",A2)&amp;"&amp;cc="&amp;'CONCAT Codes'!$A$32&amp;"&amp;body="&amp;D2&amp;"%0A%0APlease see my resume and bio for the above tour.","Click HERE to apply")</f>
        <v>Click HERE to apply</v>
      </c>
      <c r="L2" s="56" t="s">
        <v>60</v>
      </c>
    </row>
    <row r="3" spans="1:14" s="25" customFormat="1" ht="56.45" customHeight="1">
      <c r="A3" s="1" t="s">
        <v>431</v>
      </c>
      <c r="B3" s="23" t="s">
        <v>8</v>
      </c>
      <c r="C3" s="23" t="s">
        <v>280</v>
      </c>
      <c r="D3" s="15" t="s">
        <v>432</v>
      </c>
      <c r="E3" s="24" t="s">
        <v>447</v>
      </c>
      <c r="F3" s="23" t="s">
        <v>1</v>
      </c>
      <c r="G3" s="23" t="s">
        <v>433</v>
      </c>
      <c r="H3" s="23" t="s">
        <v>157</v>
      </c>
      <c r="I3" s="3" t="s">
        <v>158</v>
      </c>
      <c r="J3" s="55" t="s">
        <v>3</v>
      </c>
      <c r="K3" s="72" t="str">
        <f>HYPERLINK("mailto:"&amp;VLOOKUP(L3,'CONCAT Codes'!$A$14:$G$26,5,FALSE)&amp;"?subject="&amp;_xlfn.CONCAT(C3," - APPLICANT for ",A3)&amp;"&amp;cc="&amp;'CONCAT Codes'!$A$32&amp;"&amp;body="&amp;D3&amp;"%0A%0APlease see my resume and bio for the above tour.","Click HERE to apply")</f>
        <v>Click HERE to apply</v>
      </c>
      <c r="L3" s="56" t="s">
        <v>77</v>
      </c>
    </row>
    <row r="4" spans="1:14" s="25" customFormat="1" ht="56.45" customHeight="1">
      <c r="A4" s="1" t="s">
        <v>435</v>
      </c>
      <c r="B4" s="23" t="s">
        <v>8</v>
      </c>
      <c r="C4" s="23" t="s">
        <v>280</v>
      </c>
      <c r="D4" s="15" t="s">
        <v>453</v>
      </c>
      <c r="E4" s="78" t="s">
        <v>455</v>
      </c>
      <c r="F4" s="23" t="s">
        <v>16</v>
      </c>
      <c r="G4" s="23" t="s">
        <v>33</v>
      </c>
      <c r="H4" s="23" t="s">
        <v>157</v>
      </c>
      <c r="I4" s="3" t="s">
        <v>158</v>
      </c>
      <c r="J4" s="55" t="s">
        <v>3</v>
      </c>
      <c r="K4" s="72" t="str">
        <f>HYPERLINK("mailto:"&amp;VLOOKUP(L4,'CONCAT Codes'!$A$14:$G$26,5,FALSE)&amp;"?subject="&amp;_xlfn.CONCAT(C4," - APPLICANT for ",A4)&amp;"&amp;cc="&amp;'CONCAT Codes'!$A$32&amp;"&amp;body="&amp;D4&amp;"%0A%0APlease see my resume and bio for the above tour.","Click HERE to apply")</f>
        <v>Click HERE to apply</v>
      </c>
      <c r="L4" s="56" t="s">
        <v>77</v>
      </c>
    </row>
    <row r="5" spans="1:14" s="25" customFormat="1" ht="56.45" customHeight="1">
      <c r="A5" s="1" t="s">
        <v>641</v>
      </c>
      <c r="B5" s="23" t="s">
        <v>187</v>
      </c>
      <c r="C5" s="23" t="s">
        <v>642</v>
      </c>
      <c r="D5" s="15" t="s">
        <v>643</v>
      </c>
      <c r="E5" s="24" t="s">
        <v>663</v>
      </c>
      <c r="F5" s="23" t="s">
        <v>26</v>
      </c>
      <c r="G5" s="23" t="s">
        <v>644</v>
      </c>
      <c r="H5" s="23" t="s">
        <v>162</v>
      </c>
      <c r="I5" s="3" t="s">
        <v>2</v>
      </c>
      <c r="J5" s="55" t="s">
        <v>3</v>
      </c>
      <c r="K5" s="72" t="str">
        <f>HYPERLINK("mailto:"&amp;VLOOKUP(L5,'CONCAT Codes'!$A$14:$G$26,5,FALSE)&amp;"?subject="&amp;_xlfn.CONCAT(C5," - APPLICANT for ",A5)&amp;"&amp;cc="&amp;'CONCAT Codes'!$A$32&amp;"&amp;body="&amp;D5&amp;"%0A%0APlease see my resume and bio for the above tour.","Click HERE to apply")</f>
        <v>Click HERE to apply</v>
      </c>
      <c r="L5" s="56" t="s">
        <v>188</v>
      </c>
    </row>
    <row r="6" spans="1:14" s="25" customFormat="1" ht="54.6" customHeight="1">
      <c r="A6" s="1" t="s">
        <v>491</v>
      </c>
      <c r="B6" s="23" t="s">
        <v>8</v>
      </c>
      <c r="C6" s="23" t="s">
        <v>490</v>
      </c>
      <c r="D6" s="15" t="s">
        <v>492</v>
      </c>
      <c r="E6" s="24" t="s">
        <v>506</v>
      </c>
      <c r="F6" s="23" t="s">
        <v>1</v>
      </c>
      <c r="G6" s="23" t="s">
        <v>33</v>
      </c>
      <c r="H6" s="23" t="s">
        <v>493</v>
      </c>
      <c r="I6" s="3" t="s">
        <v>494</v>
      </c>
      <c r="J6" s="55" t="s">
        <v>3</v>
      </c>
      <c r="K6" s="73" t="str">
        <f>HYPERLINK("mailto:"&amp;VLOOKUP(L6,'CONCAT Codes'!$A$14:$G$26,5,FALSE)&amp;"?subject="&amp;_xlfn.CONCAT(C6," - APPLICANT for ",A6)&amp;"&amp;cc="&amp;'CONCAT Codes'!$A$32&amp;"&amp;body="&amp;D6&amp;"%0A%0APlease see my resume and bio for the above tour.","Click HERE to apply")</f>
        <v>Click HERE to apply</v>
      </c>
      <c r="L6" s="56" t="s">
        <v>77</v>
      </c>
    </row>
    <row r="7" spans="1:14" s="25" customFormat="1" ht="56.45" customHeight="1">
      <c r="A7" s="1" t="s">
        <v>503</v>
      </c>
      <c r="B7" s="23" t="s">
        <v>0</v>
      </c>
      <c r="C7" s="23" t="s">
        <v>504</v>
      </c>
      <c r="D7" s="15" t="s">
        <v>505</v>
      </c>
      <c r="E7" s="24" t="s">
        <v>509</v>
      </c>
      <c r="F7" s="23" t="s">
        <v>1</v>
      </c>
      <c r="G7" s="23" t="s">
        <v>41</v>
      </c>
      <c r="H7" s="23" t="s">
        <v>35</v>
      </c>
      <c r="I7" s="3" t="s">
        <v>15</v>
      </c>
      <c r="J7" s="55" t="s">
        <v>3</v>
      </c>
      <c r="K7" s="73" t="str">
        <f>HYPERLINK("mailto:"&amp;VLOOKUP(L7,'CONCAT Codes'!$A$14:$G$26,5,FALSE)&amp;"?subject="&amp;_xlfn.CONCAT(C7," - APPLICANT for ",A7)&amp;"&amp;cc="&amp;'CONCAT Codes'!$A$32&amp;"&amp;body="&amp;D7&amp;"%0A%0APlease see my resume and bio for the above tour.","Click HERE to apply")</f>
        <v>Click HERE to apply</v>
      </c>
      <c r="L7" s="56" t="s">
        <v>60</v>
      </c>
    </row>
    <row r="8" spans="1:14" s="50" customFormat="1" ht="56.45" customHeight="1">
      <c r="A8" s="1"/>
      <c r="B8" s="23"/>
      <c r="C8" s="23"/>
      <c r="D8" s="15"/>
      <c r="E8" s="24"/>
      <c r="F8" s="23"/>
      <c r="G8" s="23"/>
      <c r="H8" s="23"/>
      <c r="I8" s="3"/>
      <c r="J8" s="55"/>
      <c r="K8" s="73"/>
      <c r="L8" s="75"/>
      <c r="M8" s="25"/>
      <c r="N8" s="25"/>
    </row>
    <row r="9" spans="1:14" s="50" customFormat="1" ht="56.45" customHeight="1">
      <c r="A9" s="1"/>
      <c r="B9" s="23"/>
      <c r="C9" s="23"/>
      <c r="D9" s="15"/>
      <c r="E9" s="24"/>
      <c r="F9" s="23"/>
      <c r="G9" s="23"/>
      <c r="H9" s="23"/>
      <c r="I9" s="3"/>
      <c r="J9" s="55"/>
      <c r="K9" s="73"/>
      <c r="L9" s="75"/>
      <c r="M9" s="25"/>
      <c r="N9" s="25"/>
    </row>
    <row r="10" spans="1:14" s="25" customFormat="1" ht="56.45" customHeight="1">
      <c r="A10" s="1"/>
      <c r="B10" s="23"/>
      <c r="C10" s="23"/>
      <c r="D10" s="15"/>
      <c r="E10" s="24"/>
      <c r="F10" s="23"/>
      <c r="G10" s="23"/>
      <c r="H10" s="23"/>
      <c r="I10" s="3"/>
      <c r="J10" s="55"/>
      <c r="K10" s="73"/>
      <c r="L10" s="75"/>
    </row>
    <row r="11" spans="1:14" s="25" customFormat="1" ht="56.45" customHeight="1">
      <c r="A11" s="1"/>
      <c r="B11" s="23"/>
      <c r="C11" s="23"/>
      <c r="D11" s="15"/>
      <c r="E11" s="24"/>
      <c r="F11" s="23"/>
      <c r="G11" s="23"/>
      <c r="H11" s="23"/>
      <c r="I11" s="3"/>
      <c r="J11" s="55"/>
      <c r="K11" s="73"/>
      <c r="L11" s="56"/>
    </row>
    <row r="12" spans="1:14" s="25" customFormat="1" ht="56.45" customHeight="1">
      <c r="A12" s="1"/>
      <c r="B12" s="23"/>
      <c r="C12" s="23"/>
      <c r="D12" s="15"/>
      <c r="E12" s="24"/>
      <c r="F12" s="23"/>
      <c r="G12" s="23"/>
      <c r="H12" s="23"/>
      <c r="I12" s="3"/>
      <c r="J12" s="55"/>
      <c r="K12" s="73"/>
      <c r="L12" s="56"/>
    </row>
    <row r="13" spans="1:14" s="25" customFormat="1" ht="56.45" customHeight="1">
      <c r="A13" s="1"/>
      <c r="B13" s="23"/>
      <c r="C13" s="23"/>
      <c r="D13" s="15"/>
      <c r="E13" s="24"/>
      <c r="F13" s="23"/>
      <c r="G13" s="23"/>
      <c r="H13" s="23"/>
      <c r="I13" s="3"/>
      <c r="J13" s="55"/>
      <c r="K13" s="73"/>
      <c r="L13" s="56"/>
    </row>
    <row r="14" spans="1:14" s="25" customFormat="1" ht="56.45" customHeight="1">
      <c r="A14" s="1"/>
      <c r="B14" s="23"/>
      <c r="C14" s="23"/>
      <c r="D14" s="15"/>
      <c r="E14" s="24"/>
      <c r="F14" s="23"/>
      <c r="G14" s="23"/>
      <c r="H14" s="23"/>
      <c r="I14" s="3"/>
      <c r="J14" s="55"/>
      <c r="K14" s="73"/>
      <c r="L14" s="56"/>
    </row>
    <row r="15" spans="1:14" s="25" customFormat="1" ht="56.45" customHeight="1">
      <c r="A15" s="1"/>
      <c r="B15" s="23"/>
      <c r="C15" s="23"/>
      <c r="D15" s="15"/>
      <c r="E15" s="24"/>
      <c r="F15" s="23"/>
      <c r="G15" s="23"/>
      <c r="H15" s="23"/>
      <c r="I15" s="3"/>
      <c r="J15" s="55"/>
      <c r="K15" s="73"/>
      <c r="L15" s="56"/>
    </row>
    <row r="16" spans="1:14" s="25" customFormat="1" ht="56.45" customHeight="1">
      <c r="A16" s="62"/>
      <c r="B16" s="63"/>
      <c r="C16" s="63"/>
      <c r="D16" s="62"/>
      <c r="E16" s="24"/>
      <c r="F16" s="24"/>
      <c r="G16" s="63"/>
      <c r="H16" s="63"/>
      <c r="I16" s="64"/>
      <c r="J16" s="63"/>
      <c r="K16" s="73"/>
      <c r="L16" s="63"/>
    </row>
    <row r="17" spans="1:13" s="25" customFormat="1" ht="56.45" customHeight="1">
      <c r="A17" s="62"/>
      <c r="B17" s="63"/>
      <c r="C17" s="63"/>
      <c r="D17" s="62"/>
      <c r="E17" s="24"/>
      <c r="F17" s="63"/>
      <c r="G17" s="63"/>
      <c r="H17" s="63"/>
      <c r="I17" s="64"/>
      <c r="J17" s="66"/>
      <c r="K17" s="69"/>
      <c r="L17" s="63"/>
    </row>
    <row r="18" spans="1:13" s="25" customFormat="1" ht="56.45" customHeight="1">
      <c r="A18" s="1"/>
      <c r="B18" s="23"/>
      <c r="C18" s="23"/>
      <c r="D18" s="15"/>
      <c r="E18" s="24"/>
      <c r="F18" s="23"/>
      <c r="G18" s="23"/>
      <c r="H18" s="23"/>
      <c r="I18" s="3"/>
      <c r="J18" s="53"/>
      <c r="K18" s="69"/>
      <c r="L18" s="56"/>
      <c r="M18" s="49"/>
    </row>
    <row r="19" spans="1:13" s="25" customFormat="1" ht="56.45" customHeight="1">
      <c r="A19" s="1"/>
      <c r="B19" s="23"/>
      <c r="C19" s="23"/>
      <c r="D19" s="15"/>
      <c r="E19" s="24"/>
      <c r="F19" s="23"/>
      <c r="G19" s="23"/>
      <c r="H19" s="23"/>
      <c r="I19" s="3"/>
      <c r="J19" s="53"/>
      <c r="K19" s="71"/>
      <c r="L19" s="56"/>
      <c r="M19" s="50"/>
    </row>
    <row r="20" spans="1:13" s="25" customFormat="1" ht="56.45" customHeight="1">
      <c r="A20" s="1"/>
      <c r="B20" s="23"/>
      <c r="C20" s="23"/>
      <c r="D20" s="15"/>
      <c r="E20" s="24"/>
      <c r="F20" s="23"/>
      <c r="G20" s="23"/>
      <c r="H20" s="23"/>
      <c r="I20" s="3"/>
      <c r="J20" s="53"/>
      <c r="K20" s="71"/>
      <c r="L20" s="56"/>
    </row>
    <row r="21" spans="1:13" s="25" customFormat="1" ht="56.45" customHeight="1">
      <c r="A21" s="1"/>
      <c r="B21" s="23"/>
      <c r="C21" s="23"/>
      <c r="D21" s="15"/>
      <c r="E21" s="24"/>
      <c r="F21" s="23"/>
      <c r="G21" s="23"/>
      <c r="H21" s="23"/>
      <c r="I21" s="3"/>
      <c r="J21" s="53"/>
      <c r="K21" s="69"/>
      <c r="L21" s="56"/>
    </row>
    <row r="22" spans="1:13" s="25" customFormat="1" ht="56.45" customHeight="1">
      <c r="A22" s="1"/>
      <c r="B22" s="23"/>
      <c r="C22" s="23"/>
      <c r="D22" s="1"/>
      <c r="E22" s="23"/>
      <c r="F22" s="23"/>
      <c r="G22" s="23"/>
      <c r="H22" s="23"/>
      <c r="I22" s="3"/>
      <c r="J22" s="53"/>
      <c r="K22" s="69"/>
      <c r="L22" s="55"/>
    </row>
    <row r="23" spans="1:13" s="25" customFormat="1" ht="56.45" customHeight="1">
      <c r="A23" s="1"/>
      <c r="B23" s="23"/>
      <c r="C23" s="23"/>
      <c r="D23" s="15"/>
      <c r="E23" s="24"/>
      <c r="F23" s="23"/>
      <c r="G23" s="23"/>
      <c r="H23" s="23"/>
      <c r="I23" s="3"/>
      <c r="J23" s="53"/>
      <c r="K23" s="69"/>
      <c r="L23" s="56"/>
    </row>
    <row r="24" spans="1:13" s="25" customFormat="1" ht="56.45" customHeight="1">
      <c r="A24" s="1"/>
      <c r="B24" s="23"/>
      <c r="C24" s="23"/>
      <c r="D24" s="15"/>
      <c r="E24" s="24"/>
      <c r="F24" s="23"/>
      <c r="G24" s="23"/>
      <c r="H24" s="23"/>
      <c r="I24" s="3"/>
      <c r="J24" s="53"/>
      <c r="K24" s="71"/>
      <c r="L24" s="56"/>
    </row>
    <row r="25" spans="1:13" s="25" customFormat="1" ht="56.45" customHeight="1">
      <c r="A25" s="1"/>
      <c r="B25" s="23"/>
      <c r="C25" s="23"/>
      <c r="D25" s="15"/>
      <c r="E25" s="24"/>
      <c r="F25" s="23"/>
      <c r="G25" s="23"/>
      <c r="H25" s="23"/>
      <c r="I25" s="3"/>
      <c r="J25" s="53"/>
      <c r="K25" s="69"/>
      <c r="L25" s="56"/>
    </row>
    <row r="26" spans="1:13" s="25" customFormat="1" ht="56.45" customHeight="1">
      <c r="A26" s="1"/>
      <c r="B26" s="23"/>
      <c r="C26" s="23"/>
      <c r="D26" s="15"/>
      <c r="E26" s="24"/>
      <c r="F26" s="23"/>
      <c r="G26" s="23"/>
      <c r="H26" s="23"/>
      <c r="I26" s="3"/>
      <c r="J26" s="53"/>
      <c r="K26" s="69"/>
      <c r="L26" s="56"/>
    </row>
    <row r="27" spans="1:13" s="25" customFormat="1" ht="56.45" customHeight="1">
      <c r="A27" s="1"/>
      <c r="B27" s="23"/>
      <c r="C27" s="23"/>
      <c r="D27" s="15"/>
      <c r="E27" s="24"/>
      <c r="F27" s="23"/>
      <c r="G27" s="23"/>
      <c r="H27" s="23"/>
      <c r="I27" s="3"/>
      <c r="J27" s="53"/>
      <c r="K27" s="71"/>
      <c r="L27" s="56"/>
    </row>
    <row r="28" spans="1:13" s="25" customFormat="1" ht="56.45" customHeight="1">
      <c r="A28" s="1"/>
      <c r="B28" s="23"/>
      <c r="C28" s="23"/>
      <c r="D28" s="15"/>
      <c r="E28" s="24"/>
      <c r="F28" s="23"/>
      <c r="G28" s="23"/>
      <c r="H28" s="23"/>
      <c r="I28" s="3"/>
      <c r="J28" s="53"/>
      <c r="K28" s="69"/>
      <c r="L28" s="56"/>
    </row>
    <row r="29" spans="1:13" s="25" customFormat="1" ht="56.45" customHeight="1">
      <c r="A29" s="1"/>
      <c r="B29" s="23"/>
      <c r="C29" s="23"/>
      <c r="D29" s="15"/>
      <c r="E29" s="24"/>
      <c r="F29" s="23"/>
      <c r="G29" s="23"/>
      <c r="H29" s="23"/>
      <c r="I29" s="3"/>
      <c r="J29" s="53"/>
      <c r="K29" s="69"/>
      <c r="L29" s="56"/>
    </row>
    <row r="30" spans="1:13" s="25" customFormat="1" ht="56.45" customHeight="1">
      <c r="A30" s="1"/>
      <c r="B30" s="23"/>
      <c r="C30" s="23"/>
      <c r="D30" s="15"/>
      <c r="E30" s="24"/>
      <c r="F30" s="23"/>
      <c r="G30" s="23"/>
      <c r="H30" s="23"/>
      <c r="I30" s="3"/>
      <c r="J30" s="53"/>
      <c r="K30" s="69"/>
      <c r="L30" s="56"/>
    </row>
    <row r="31" spans="1:13" s="25" customFormat="1" ht="56.45" customHeight="1">
      <c r="A31" s="1"/>
      <c r="B31" s="23"/>
      <c r="C31" s="23"/>
      <c r="D31" s="15"/>
      <c r="E31" s="24"/>
      <c r="F31" s="23"/>
      <c r="G31" s="23"/>
      <c r="H31" s="23"/>
      <c r="I31" s="3"/>
      <c r="J31" s="53"/>
      <c r="K31" s="69"/>
      <c r="L31" s="56"/>
    </row>
    <row r="32" spans="1:13" s="25" customFormat="1" ht="56.45" customHeight="1">
      <c r="A32" s="1"/>
      <c r="B32" s="23"/>
      <c r="C32" s="23"/>
      <c r="D32" s="15"/>
      <c r="E32" s="24"/>
      <c r="F32" s="23"/>
      <c r="G32" s="23"/>
      <c r="H32" s="23"/>
      <c r="I32" s="3"/>
      <c r="J32" s="53"/>
      <c r="K32" s="69"/>
      <c r="L32" s="56"/>
    </row>
    <row r="33" spans="1:12" s="25" customFormat="1" ht="56.45" customHeight="1">
      <c r="A33" s="23"/>
      <c r="B33" s="23"/>
      <c r="C33" s="23"/>
      <c r="D33" s="1"/>
      <c r="E33" s="23"/>
      <c r="F33" s="24"/>
      <c r="G33" s="24"/>
      <c r="H33" s="24"/>
      <c r="I33" s="3"/>
      <c r="J33" s="61"/>
      <c r="K33" s="69"/>
      <c r="L33" s="24"/>
    </row>
    <row r="34" spans="1:12" s="25" customFormat="1" ht="56.45" customHeight="1">
      <c r="A34" s="1"/>
      <c r="B34" s="23"/>
      <c r="C34" s="23"/>
      <c r="D34" s="15"/>
      <c r="E34" s="24"/>
      <c r="F34" s="23"/>
      <c r="G34" s="23"/>
      <c r="H34" s="23"/>
      <c r="I34" s="3"/>
      <c r="J34" s="53"/>
      <c r="K34" s="71"/>
      <c r="L34" s="56"/>
    </row>
    <row r="35" spans="1:12" s="25" customFormat="1" ht="56.45" customHeight="1">
      <c r="A35" s="1"/>
      <c r="B35" s="23"/>
      <c r="C35" s="23"/>
      <c r="D35" s="15"/>
      <c r="E35" s="24"/>
      <c r="F35" s="23"/>
      <c r="G35" s="23"/>
      <c r="H35" s="23"/>
      <c r="I35" s="3"/>
      <c r="J35" s="53"/>
      <c r="K35" s="71"/>
      <c r="L35" s="56"/>
    </row>
    <row r="36" spans="1:12" s="25" customFormat="1" ht="56.45" customHeight="1">
      <c r="A36" s="1"/>
      <c r="B36" s="23"/>
      <c r="C36" s="23"/>
      <c r="D36" s="15"/>
      <c r="E36" s="24"/>
      <c r="F36" s="23"/>
      <c r="G36" s="23"/>
      <c r="H36" s="23"/>
      <c r="I36" s="3"/>
      <c r="J36" s="53"/>
      <c r="K36" s="71"/>
      <c r="L36" s="56"/>
    </row>
    <row r="37" spans="1:12" s="25" customFormat="1" ht="56.45" customHeight="1">
      <c r="A37" s="1"/>
      <c r="B37" s="23"/>
      <c r="C37" s="23"/>
      <c r="D37" s="15"/>
      <c r="E37" s="24"/>
      <c r="F37" s="23"/>
      <c r="G37" s="23"/>
      <c r="H37" s="23"/>
      <c r="I37" s="3"/>
      <c r="J37" s="53"/>
      <c r="K37" s="71"/>
      <c r="L37" s="56"/>
    </row>
    <row r="38" spans="1:12" s="25" customFormat="1" ht="56.45" customHeight="1">
      <c r="A38" s="1"/>
      <c r="B38" s="23"/>
      <c r="C38" s="23"/>
      <c r="D38" s="15"/>
      <c r="E38" s="24"/>
      <c r="F38" s="23"/>
      <c r="G38" s="23"/>
      <c r="H38" s="23"/>
      <c r="I38" s="3"/>
      <c r="J38" s="53"/>
      <c r="K38" s="71"/>
      <c r="L38" s="56"/>
    </row>
    <row r="39" spans="1:12" s="25" customFormat="1" ht="56.45" customHeight="1">
      <c r="A39" s="23"/>
      <c r="B39" s="23"/>
      <c r="C39" s="23"/>
      <c r="D39" s="1"/>
      <c r="E39" s="23"/>
      <c r="F39" s="24"/>
      <c r="G39" s="24"/>
      <c r="H39" s="24"/>
      <c r="I39" s="3"/>
      <c r="J39" s="61"/>
      <c r="K39" s="69"/>
      <c r="L39" s="24"/>
    </row>
    <row r="40" spans="1:12" s="25" customFormat="1" ht="54.6" customHeight="1">
      <c r="A40" s="1"/>
      <c r="B40" s="23"/>
      <c r="C40" s="23"/>
      <c r="D40" s="15"/>
      <c r="E40" s="24"/>
      <c r="F40" s="23"/>
      <c r="G40" s="23"/>
      <c r="H40" s="23"/>
      <c r="I40" s="3"/>
      <c r="J40" s="53"/>
      <c r="K40" s="71"/>
      <c r="L40" s="56"/>
    </row>
    <row r="41" spans="1:12" s="25" customFormat="1" ht="54.6" customHeight="1">
      <c r="A41" s="1"/>
      <c r="B41" s="23"/>
      <c r="C41" s="23"/>
      <c r="D41" s="15"/>
      <c r="E41" s="24"/>
      <c r="F41" s="23"/>
      <c r="G41" s="23"/>
      <c r="H41" s="23"/>
      <c r="I41" s="3"/>
      <c r="J41" s="53"/>
      <c r="K41" s="71"/>
      <c r="L41" s="56"/>
    </row>
    <row r="42" spans="1:12" s="25" customFormat="1" ht="54.6" customHeight="1">
      <c r="A42" s="1"/>
      <c r="B42" s="23"/>
      <c r="C42" s="23"/>
      <c r="D42" s="15"/>
      <c r="E42" s="24"/>
      <c r="F42" s="23"/>
      <c r="G42" s="23"/>
      <c r="H42" s="23"/>
      <c r="I42" s="3"/>
      <c r="J42" s="53"/>
      <c r="K42" s="71"/>
      <c r="L42" s="56"/>
    </row>
    <row r="43" spans="1:12" s="25" customFormat="1" ht="54.6" customHeight="1">
      <c r="A43" s="1"/>
      <c r="B43" s="23"/>
      <c r="C43" s="23"/>
      <c r="D43" s="15"/>
      <c r="E43" s="24"/>
      <c r="F43" s="23"/>
      <c r="G43" s="23"/>
      <c r="H43" s="23"/>
      <c r="I43" s="3"/>
      <c r="J43" s="53"/>
      <c r="K43" s="71"/>
      <c r="L43" s="56"/>
    </row>
    <row r="44" spans="1:12" s="25" customFormat="1" ht="54.6" customHeight="1">
      <c r="A44" s="1"/>
      <c r="B44" s="23"/>
      <c r="C44" s="23"/>
      <c r="D44" s="15"/>
      <c r="E44" s="24"/>
      <c r="F44" s="23"/>
      <c r="G44" s="23"/>
      <c r="H44" s="23"/>
      <c r="I44" s="3"/>
      <c r="J44" s="53"/>
      <c r="K44" s="71"/>
      <c r="L44" s="56"/>
    </row>
    <row r="45" spans="1:12" s="25" customFormat="1" ht="54.6" customHeight="1">
      <c r="A45" s="1"/>
      <c r="B45" s="23"/>
      <c r="C45" s="23"/>
      <c r="D45" s="15"/>
      <c r="E45" s="24"/>
      <c r="F45" s="23"/>
      <c r="G45" s="23"/>
      <c r="H45" s="23"/>
      <c r="I45" s="3"/>
      <c r="J45" s="53"/>
      <c r="K45" s="71"/>
      <c r="L45" s="56"/>
    </row>
    <row r="46" spans="1:12" s="25" customFormat="1" ht="54.6" customHeight="1">
      <c r="A46" s="1"/>
      <c r="B46" s="23"/>
      <c r="C46" s="23"/>
      <c r="D46" s="15"/>
      <c r="E46" s="24"/>
      <c r="F46" s="23"/>
      <c r="G46" s="23"/>
      <c r="H46" s="23"/>
      <c r="I46" s="3"/>
      <c r="J46" s="53"/>
      <c r="K46" s="71"/>
      <c r="L46" s="56"/>
    </row>
    <row r="47" spans="1:12" s="25" customFormat="1" ht="54.6" customHeight="1">
      <c r="A47" s="23"/>
      <c r="B47" s="23"/>
      <c r="C47" s="23"/>
      <c r="D47" s="1"/>
      <c r="E47" s="23"/>
      <c r="F47" s="24"/>
      <c r="G47" s="24"/>
      <c r="H47" s="24"/>
      <c r="I47" s="3"/>
      <c r="J47" s="61"/>
      <c r="K47" s="69"/>
      <c r="L47" s="24"/>
    </row>
    <row r="48" spans="1:12" s="25" customFormat="1" ht="54.6" customHeight="1">
      <c r="A48" s="1"/>
      <c r="B48" s="23"/>
      <c r="C48" s="23"/>
      <c r="D48" s="15"/>
      <c r="E48" s="24"/>
      <c r="F48" s="23"/>
      <c r="G48" s="23"/>
      <c r="H48" s="23"/>
      <c r="I48" s="3"/>
      <c r="J48" s="53"/>
      <c r="K48" s="69"/>
      <c r="L48" s="56"/>
    </row>
    <row r="49" spans="1:12" s="25" customFormat="1" ht="54.6" customHeight="1">
      <c r="A49" s="1"/>
      <c r="B49" s="23"/>
      <c r="C49" s="23"/>
      <c r="D49" s="15"/>
      <c r="E49" s="24"/>
      <c r="F49" s="23"/>
      <c r="G49" s="23"/>
      <c r="H49" s="23"/>
      <c r="I49" s="3"/>
      <c r="J49" s="53"/>
      <c r="K49" s="71"/>
      <c r="L49" s="56"/>
    </row>
    <row r="50" spans="1:12" s="25" customFormat="1" ht="54.6" customHeight="1">
      <c r="A50" s="1"/>
      <c r="B50" s="23"/>
      <c r="C50" s="23"/>
      <c r="D50" s="15"/>
      <c r="E50" s="65"/>
      <c r="F50" s="23"/>
      <c r="G50" s="23"/>
      <c r="H50" s="23"/>
      <c r="I50" s="3"/>
      <c r="J50" s="53"/>
      <c r="K50" s="69"/>
      <c r="L50" s="56"/>
    </row>
    <row r="51" spans="1:12" s="25" customFormat="1" ht="54.6" customHeight="1">
      <c r="A51" s="1"/>
      <c r="B51" s="23"/>
      <c r="C51" s="23"/>
      <c r="D51" s="15"/>
      <c r="E51" s="24"/>
      <c r="F51" s="23"/>
      <c r="G51" s="23"/>
      <c r="H51" s="23"/>
      <c r="I51" s="3"/>
      <c r="J51" s="53"/>
      <c r="K51" s="70"/>
      <c r="L51" s="56"/>
    </row>
    <row r="52" spans="1:12" s="25" customFormat="1" ht="54.6" customHeight="1">
      <c r="A52" s="1"/>
      <c r="B52" s="23"/>
      <c r="C52" s="23"/>
      <c r="D52" s="15"/>
      <c r="E52" s="24"/>
      <c r="F52" s="23"/>
      <c r="G52" s="23"/>
      <c r="H52" s="23"/>
      <c r="I52" s="3"/>
      <c r="J52" s="53"/>
      <c r="K52" s="70"/>
      <c r="L52" s="56"/>
    </row>
    <row r="53" spans="1:12" s="25" customFormat="1" ht="54.6" customHeight="1">
      <c r="A53" s="1"/>
      <c r="B53" s="23"/>
      <c r="C53" s="23"/>
      <c r="D53" s="15"/>
      <c r="E53" s="24"/>
      <c r="F53" s="23"/>
      <c r="G53" s="23"/>
      <c r="H53" s="23"/>
      <c r="I53" s="3"/>
      <c r="J53" s="53"/>
      <c r="K53" s="70"/>
      <c r="L53" s="56"/>
    </row>
    <row r="54" spans="1:12" s="25" customFormat="1" ht="54.6" customHeight="1">
      <c r="A54" s="1"/>
      <c r="B54" s="23"/>
      <c r="C54" s="23"/>
      <c r="D54" s="15"/>
      <c r="E54" s="24"/>
      <c r="F54" s="23"/>
      <c r="G54" s="23"/>
      <c r="H54" s="23"/>
      <c r="I54" s="3"/>
      <c r="J54" s="53"/>
      <c r="K54" s="70"/>
      <c r="L54" s="56"/>
    </row>
    <row r="55" spans="1:12" s="25" customFormat="1" ht="54.6" customHeight="1">
      <c r="A55" s="1"/>
      <c r="B55" s="23"/>
      <c r="C55" s="23"/>
      <c r="D55" s="15"/>
      <c r="E55" s="24"/>
      <c r="F55" s="23"/>
      <c r="G55" s="23"/>
      <c r="H55" s="23"/>
      <c r="I55" s="3"/>
      <c r="J55" s="53"/>
      <c r="K55" s="70"/>
      <c r="L55" s="56"/>
    </row>
    <row r="56" spans="1:12" s="25" customFormat="1" ht="54.6" customHeight="1">
      <c r="A56" s="1"/>
      <c r="B56" s="51"/>
      <c r="C56" s="51"/>
      <c r="D56" s="1"/>
      <c r="E56" s="51"/>
      <c r="F56" s="51"/>
      <c r="G56" s="51"/>
      <c r="H56" s="51"/>
      <c r="I56" s="3"/>
      <c r="J56" s="53"/>
      <c r="K56" s="70"/>
      <c r="L56" s="55"/>
    </row>
    <row r="57" spans="1:12" s="25" customFormat="1" ht="54.6" customHeight="1">
      <c r="A57" s="1"/>
      <c r="B57" s="23"/>
      <c r="C57" s="23"/>
      <c r="D57" s="1"/>
      <c r="E57" s="23"/>
      <c r="F57" s="23"/>
      <c r="G57" s="23"/>
      <c r="H57" s="23"/>
      <c r="I57" s="3"/>
      <c r="J57" s="53"/>
      <c r="K57" s="70"/>
      <c r="L57" s="55"/>
    </row>
    <row r="58" spans="1:12" s="25" customFormat="1" ht="54.6" customHeight="1">
      <c r="A58" s="1"/>
      <c r="B58" s="23"/>
      <c r="C58" s="23"/>
      <c r="D58" s="1"/>
      <c r="E58" s="23"/>
      <c r="F58" s="23"/>
      <c r="G58" s="23"/>
      <c r="H58" s="23"/>
      <c r="I58" s="3"/>
      <c r="J58" s="53"/>
      <c r="K58" s="70"/>
      <c r="L58" s="55"/>
    </row>
    <row r="59" spans="1:12" s="25" customFormat="1" ht="54.6" customHeight="1">
      <c r="A59" s="1"/>
      <c r="B59" s="23"/>
      <c r="C59" s="23"/>
      <c r="D59" s="15"/>
      <c r="E59" s="23"/>
      <c r="F59" s="24"/>
      <c r="G59" s="23"/>
      <c r="H59" s="23"/>
      <c r="I59" s="3"/>
      <c r="J59" s="53"/>
      <c r="K59" s="70"/>
      <c r="L59" s="55"/>
    </row>
    <row r="60" spans="1:12" s="25" customFormat="1" ht="54.6" customHeight="1">
      <c r="A60" s="1"/>
      <c r="B60" s="23"/>
      <c r="C60" s="23"/>
      <c r="D60" s="15"/>
      <c r="E60" s="24"/>
      <c r="F60" s="23"/>
      <c r="G60" s="23"/>
      <c r="H60" s="23"/>
      <c r="I60" s="3"/>
      <c r="J60" s="53"/>
      <c r="K60" s="70"/>
      <c r="L60" s="56"/>
    </row>
    <row r="61" spans="1:12" s="25" customFormat="1" ht="54.6" customHeight="1">
      <c r="A61" s="1"/>
      <c r="B61" s="23"/>
      <c r="C61" s="23"/>
      <c r="D61" s="15"/>
      <c r="E61" s="23"/>
      <c r="F61" s="24"/>
      <c r="G61" s="23"/>
      <c r="H61" s="23"/>
      <c r="I61" s="3"/>
      <c r="J61" s="53"/>
      <c r="K61" s="70"/>
      <c r="L61" s="55"/>
    </row>
    <row r="62" spans="1:12" s="25" customFormat="1" ht="54.6" customHeight="1">
      <c r="A62" s="1"/>
      <c r="B62" s="23"/>
      <c r="C62" s="23"/>
      <c r="D62" s="15"/>
      <c r="E62" s="24"/>
      <c r="F62" s="23"/>
      <c r="G62" s="23"/>
      <c r="H62" s="23"/>
      <c r="I62" s="3"/>
      <c r="J62" s="53"/>
      <c r="K62" s="70"/>
      <c r="L62" s="56"/>
    </row>
    <row r="63" spans="1:12" s="25" customFormat="1" ht="54.6" customHeight="1">
      <c r="A63" s="1"/>
      <c r="B63" s="23"/>
      <c r="C63" s="23"/>
      <c r="D63" s="15"/>
      <c r="E63" s="24"/>
      <c r="F63" s="23"/>
      <c r="G63" s="23"/>
      <c r="H63" s="23"/>
      <c r="I63" s="3"/>
      <c r="J63" s="53"/>
      <c r="K63" s="70"/>
      <c r="L63" s="56"/>
    </row>
    <row r="64" spans="1:12" s="25" customFormat="1" ht="54.6" customHeight="1">
      <c r="A64" s="1"/>
      <c r="B64" s="23"/>
      <c r="C64" s="23"/>
      <c r="D64" s="15"/>
      <c r="E64" s="24"/>
      <c r="F64" s="23"/>
      <c r="G64" s="23"/>
      <c r="H64" s="23"/>
      <c r="I64" s="3"/>
      <c r="J64" s="53"/>
      <c r="K64" s="70"/>
      <c r="L64" s="56"/>
    </row>
    <row r="65" spans="1:13" s="25" customFormat="1" ht="54.6" customHeight="1">
      <c r="A65" s="1"/>
      <c r="B65" s="23"/>
      <c r="C65" s="23"/>
      <c r="D65" s="15"/>
      <c r="E65" s="24"/>
      <c r="F65" s="23"/>
      <c r="G65" s="23"/>
      <c r="H65" s="23"/>
      <c r="I65" s="3"/>
      <c r="J65" s="53"/>
      <c r="K65" s="70"/>
      <c r="L65" s="56"/>
    </row>
    <row r="66" spans="1:13" s="25" customFormat="1" ht="54.6" customHeight="1">
      <c r="A66" s="1"/>
      <c r="B66" s="23"/>
      <c r="C66" s="23"/>
      <c r="D66" s="15"/>
      <c r="E66" s="24"/>
      <c r="F66" s="23"/>
      <c r="G66" s="23"/>
      <c r="H66" s="23"/>
      <c r="I66" s="3"/>
      <c r="J66" s="53"/>
      <c r="K66" s="70"/>
      <c r="L66" s="56"/>
      <c r="M66" s="49"/>
    </row>
    <row r="67" spans="1:13" s="25" customFormat="1" ht="54.6" customHeight="1">
      <c r="A67" s="1"/>
      <c r="B67" s="23"/>
      <c r="C67" s="23"/>
      <c r="D67" s="15"/>
      <c r="E67" s="24"/>
      <c r="F67" s="23"/>
      <c r="G67" s="23"/>
      <c r="H67" s="23"/>
      <c r="I67" s="3"/>
      <c r="J67" s="53"/>
      <c r="K67" s="70"/>
      <c r="L67" s="56"/>
    </row>
    <row r="68" spans="1:13" s="25" customFormat="1" ht="54.6" customHeight="1">
      <c r="A68" s="1"/>
      <c r="B68" s="23"/>
      <c r="C68" s="23"/>
      <c r="D68" s="15"/>
      <c r="E68" s="24"/>
      <c r="F68" s="23"/>
      <c r="G68" s="23"/>
      <c r="H68" s="23"/>
      <c r="I68" s="3"/>
      <c r="J68" s="61"/>
      <c r="K68" s="70"/>
      <c r="L68" s="24"/>
    </row>
    <row r="69" spans="1:13" s="25" customFormat="1" ht="54.6" customHeight="1">
      <c r="A69" s="1"/>
      <c r="B69" s="23"/>
      <c r="C69" s="23"/>
      <c r="D69" s="15"/>
      <c r="E69" s="24"/>
      <c r="F69" s="23"/>
      <c r="G69" s="23"/>
      <c r="H69" s="23"/>
      <c r="I69" s="3"/>
      <c r="J69" s="61"/>
      <c r="K69" s="70"/>
      <c r="L69" s="24"/>
    </row>
    <row r="70" spans="1:13" s="25" customFormat="1" ht="54.6" customHeight="1">
      <c r="A70" s="1"/>
      <c r="B70" s="23"/>
      <c r="C70" s="23"/>
      <c r="D70" s="15"/>
      <c r="E70" s="24"/>
      <c r="F70" s="23"/>
      <c r="G70" s="23"/>
      <c r="H70" s="23"/>
      <c r="I70" s="3"/>
      <c r="J70" s="61"/>
      <c r="K70" s="70"/>
      <c r="L70" s="24"/>
    </row>
    <row r="71" spans="1:13" s="25" customFormat="1" ht="54.6" customHeight="1">
      <c r="A71" s="62"/>
      <c r="B71" s="63"/>
      <c r="C71" s="63"/>
      <c r="D71" s="62"/>
      <c r="E71" s="24"/>
      <c r="F71" s="63"/>
      <c r="G71" s="63"/>
      <c r="H71" s="63"/>
      <c r="I71" s="64"/>
      <c r="J71" s="66"/>
      <c r="K71" s="70"/>
      <c r="L71" s="63"/>
    </row>
    <row r="72" spans="1:13" s="25" customFormat="1" ht="54.6" customHeight="1">
      <c r="A72" s="23"/>
      <c r="B72" s="23"/>
      <c r="C72" s="23"/>
      <c r="D72" s="1"/>
      <c r="E72" s="23"/>
      <c r="F72" s="24"/>
      <c r="G72" s="24"/>
      <c r="H72" s="24"/>
      <c r="I72" s="3"/>
      <c r="J72" s="61"/>
      <c r="K72" s="70"/>
      <c r="L72" s="24"/>
    </row>
    <row r="73" spans="1:13" s="25" customFormat="1" ht="54.6" customHeight="1">
      <c r="A73" s="1"/>
      <c r="B73" s="23"/>
      <c r="C73" s="23"/>
      <c r="D73" s="15"/>
      <c r="E73" s="24"/>
      <c r="F73" s="23"/>
      <c r="G73" s="23"/>
      <c r="H73" s="23"/>
      <c r="I73" s="3"/>
      <c r="J73" s="53"/>
      <c r="K73" s="70"/>
      <c r="L73" s="56"/>
    </row>
    <row r="74" spans="1:13" s="25" customFormat="1" ht="54.6" customHeight="1">
      <c r="A74" s="1"/>
      <c r="B74" s="23"/>
      <c r="C74" s="23"/>
      <c r="D74" s="15"/>
      <c r="E74" s="24"/>
      <c r="F74" s="23"/>
      <c r="G74" s="23"/>
      <c r="H74" s="23"/>
      <c r="I74" s="3"/>
      <c r="J74" s="53"/>
      <c r="K74" s="70"/>
      <c r="L74" s="56"/>
    </row>
  </sheetData>
  <autoFilter ref="A1:M1" xr:uid="{B5FBFB39-075C-4F6B-9827-2D18833EDED2}">
    <sortState xmlns:xlrd2="http://schemas.microsoft.com/office/spreadsheetml/2017/richdata2" ref="A2:M11">
      <sortCondition ref="C1"/>
    </sortState>
  </autoFilter>
  <conditionalFormatting sqref="A1">
    <cfRule type="duplicateValues" dxfId="37" priority="596"/>
  </conditionalFormatting>
  <conditionalFormatting sqref="A2">
    <cfRule type="duplicateValues" dxfId="36" priority="11"/>
  </conditionalFormatting>
  <conditionalFormatting sqref="A3">
    <cfRule type="duplicateValues" dxfId="35" priority="9"/>
  </conditionalFormatting>
  <conditionalFormatting sqref="A4">
    <cfRule type="duplicateValues" dxfId="34" priority="7"/>
  </conditionalFormatting>
  <conditionalFormatting sqref="A5">
    <cfRule type="duplicateValues" dxfId="33" priority="5"/>
  </conditionalFormatting>
  <conditionalFormatting sqref="A6">
    <cfRule type="duplicateValues" dxfId="32" priority="3"/>
  </conditionalFormatting>
  <conditionalFormatting sqref="A7">
    <cfRule type="duplicateValues" dxfId="31" priority="1"/>
  </conditionalFormatting>
  <conditionalFormatting sqref="A8:A10">
    <cfRule type="duplicateValues" dxfId="30" priority="20"/>
    <cfRule type="duplicateValues" dxfId="29" priority="21"/>
  </conditionalFormatting>
  <conditionalFormatting sqref="A11">
    <cfRule type="duplicateValues" dxfId="28" priority="17"/>
    <cfRule type="duplicateValues" dxfId="27" priority="18"/>
  </conditionalFormatting>
  <conditionalFormatting sqref="A12:A16">
    <cfRule type="duplicateValues" dxfId="26" priority="14"/>
    <cfRule type="duplicateValues" dxfId="25" priority="15"/>
  </conditionalFormatting>
  <conditionalFormatting sqref="A17:A24">
    <cfRule type="duplicateValues" dxfId="24" priority="226"/>
  </conditionalFormatting>
  <conditionalFormatting sqref="A25:A38">
    <cfRule type="duplicateValues" dxfId="23" priority="224"/>
  </conditionalFormatting>
  <conditionalFormatting sqref="A39">
    <cfRule type="duplicateValues" dxfId="22" priority="222"/>
  </conditionalFormatting>
  <conditionalFormatting sqref="A40:A42">
    <cfRule type="duplicateValues" dxfId="21" priority="220"/>
  </conditionalFormatting>
  <conditionalFormatting sqref="A43:A46">
    <cfRule type="duplicateValues" dxfId="20" priority="218"/>
  </conditionalFormatting>
  <conditionalFormatting sqref="A47:A50">
    <cfRule type="duplicateValues" dxfId="19" priority="216"/>
  </conditionalFormatting>
  <conditionalFormatting sqref="A51:A74">
    <cfRule type="duplicateValues" dxfId="18" priority="214"/>
  </conditionalFormatting>
  <conditionalFormatting sqref="A75:A1048576 A1">
    <cfRule type="duplicateValues" dxfId="17" priority="299"/>
  </conditionalFormatting>
  <conditionalFormatting sqref="K2:K74">
    <cfRule type="containsText" dxfId="16" priority="2"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5"/>
  <sheetViews>
    <sheetView tabSelected="1" topLeftCell="H5" zoomScale="90" zoomScaleNormal="90" workbookViewId="0">
      <selection activeCell="R8" sqref="R8"/>
    </sheetView>
  </sheetViews>
  <sheetFormatPr defaultRowHeight="165.6" customHeight="1"/>
  <cols>
    <col min="1" max="1" width="11.140625" customWidth="1"/>
    <col min="2" max="2" width="26" customWidth="1"/>
    <col min="3" max="3" width="19.85546875" customWidth="1"/>
    <col min="4" max="4" width="33" customWidth="1"/>
    <col min="5" max="5" width="132.5703125" customWidth="1"/>
    <col min="6" max="6" width="11.140625" customWidth="1"/>
    <col min="7" max="7" width="14.140625" customWidth="1"/>
    <col min="8" max="8" width="14.5703125" customWidth="1"/>
    <col min="9" max="9" width="9.140625" style="67"/>
    <col min="10" max="10" width="10.140625" style="68" customWidth="1"/>
    <col min="11" max="11" width="19" customWidth="1"/>
    <col min="12" max="12" width="22.5703125" style="59" customWidth="1"/>
    <col min="14" max="14" width="76" style="26" customWidth="1"/>
    <col min="15" max="15" width="4.140625" style="27" customWidth="1"/>
    <col min="16" max="16" width="84" style="26" customWidth="1"/>
    <col min="17" max="17" width="3.85546875" customWidth="1"/>
    <col min="18" max="18" width="36" style="25" customWidth="1"/>
    <col min="20" max="20" width="9.85546875" bestFit="1" customWidth="1"/>
  </cols>
  <sheetData>
    <row r="1" spans="1:18" s="8" customFormat="1" ht="50.45" customHeight="1">
      <c r="A1" s="6" t="s">
        <v>22</v>
      </c>
      <c r="B1" s="7" t="s">
        <v>23</v>
      </c>
      <c r="C1" s="7" t="s">
        <v>24</v>
      </c>
      <c r="D1" s="6" t="s">
        <v>25</v>
      </c>
      <c r="E1" s="6" t="s">
        <v>21</v>
      </c>
      <c r="F1" s="7" t="s">
        <v>18</v>
      </c>
      <c r="G1" s="7" t="s">
        <v>19</v>
      </c>
      <c r="H1" s="7" t="s">
        <v>20</v>
      </c>
      <c r="I1" s="6" t="s">
        <v>52</v>
      </c>
      <c r="J1" s="58" t="s">
        <v>53</v>
      </c>
      <c r="K1" s="5" t="s">
        <v>27</v>
      </c>
      <c r="L1" s="58" t="s">
        <v>55</v>
      </c>
      <c r="N1" s="31" t="s">
        <v>82</v>
      </c>
      <c r="O1" s="26"/>
      <c r="P1" s="32" t="s">
        <v>95</v>
      </c>
      <c r="R1" s="32" t="s">
        <v>91</v>
      </c>
    </row>
    <row r="2" spans="1:18" ht="131.1" customHeight="1">
      <c r="A2" s="1" t="s">
        <v>750</v>
      </c>
      <c r="B2" s="23" t="s">
        <v>0</v>
      </c>
      <c r="C2" s="23" t="s">
        <v>333</v>
      </c>
      <c r="D2" s="15" t="s">
        <v>751</v>
      </c>
      <c r="E2" s="24" t="s">
        <v>773</v>
      </c>
      <c r="F2" s="23" t="s">
        <v>26</v>
      </c>
      <c r="G2" s="23" t="s">
        <v>29</v>
      </c>
      <c r="H2" s="23" t="s">
        <v>752</v>
      </c>
      <c r="I2" s="3" t="s">
        <v>13</v>
      </c>
      <c r="J2" s="55" t="s">
        <v>3</v>
      </c>
      <c r="K2" s="73" t="str">
        <f>HYPERLINK("mailto:"&amp;VLOOKUP(L2,'CONCAT Codes'!$A$14:$G$26,5,FALSE)&amp;"?subject="&amp;_xlfn.CONCAT(C2," - APPLICANT for ",A2)&amp;"&amp;cc="&amp;'CONCAT Codes'!$A$32&amp;"&amp;body="&amp;D2&amp;"%0A%0APlease see my resume and bio for the above tour.","Click HERE to apply")</f>
        <v>Click HERE to apply</v>
      </c>
      <c r="L2" s="56" t="s">
        <v>311</v>
      </c>
      <c r="M2" s="25"/>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Customer Account Specialist 26-6001 &lt;/span&gt;&lt;/strong&gt;&lt;/h3&gt;
   &lt;/td&gt;
   &lt;td&gt;
   &lt;h4 style="text-align: right;"&gt;&lt;span style="color:#ffffff;"&gt; Army or Air Force: E4:E5:E6&lt;/span&gt;&lt;/h4&gt;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Joint Base San Antonio, TX&lt;br /&gt;
&lt;strong&gt;Agency:&lt;/strong&gt; Defense Logistics Agency&lt;strong&gt; Activity:&lt;/strong&gt; DLA Energy&lt;br /&gt;
&lt;strong&gt;Service:&lt;/strong&gt; Army or Air Force&lt;strong&gt; Desired Grade:&lt;/strong&gt; E4:E5:E6&lt;br /&gt;
&lt;br /&gt;
&lt;strong&gt;Tour Description:&lt;/strong&gt; 26-6001, Length 1 Year: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Qualifications:  Familiarization with order fulfillment and customer service is desired but not required. Service member will be trained on all aspects of tasks associated with the position.</v>
      </c>
      <c r="R2" s="25" t="str">
        <f>_xlfn.CONCAT('CONCAT Codes'!$A$10,VLOOKUP(L2,'CONCAT Codes'!$A$14:$G$26,5,FALSE),'CONCAT Codes'!$B$10,'Tours Added'!A2," ",C2," ",D2," ",'CONCAT Codes'!$C$10,VLOOKUP(L2,'CONCAT Codes'!$A$14:$G$253,7,FALSE),'CONCAT Codes'!$D$10,VLOOKUP(L2,'CONCAT Codes'!$A$14:$G$26,6,FALSE))</f>
        <v>&lt;br /&gt; &lt;br /&gt; &lt;strong&gt;To apply, contact: &lt;a href="mailto:megan.h.spencer.mil@mail.mil?subject=Tour 26-6001 DLA Energy Customer Account Specialist &amp;amp;cc=dfas.indianapolis-in.zh.mbx.pfi@mail.mil&amp;amp;body=Please find my resume and bio attached for consideration."&gt;TSgt Megan Spencer&lt;/a&gt;&lt;/strong&gt; - 317-435-2378</v>
      </c>
    </row>
    <row r="3" spans="1:18" ht="140.44999999999999" customHeight="1">
      <c r="A3" s="1" t="s">
        <v>753</v>
      </c>
      <c r="B3" s="23" t="s">
        <v>418</v>
      </c>
      <c r="C3" s="23" t="s">
        <v>754</v>
      </c>
      <c r="D3" s="15" t="s">
        <v>755</v>
      </c>
      <c r="E3" s="24" t="s">
        <v>772</v>
      </c>
      <c r="F3" s="23" t="s">
        <v>16</v>
      </c>
      <c r="G3" s="23" t="s">
        <v>433</v>
      </c>
      <c r="H3" s="23" t="s">
        <v>756</v>
      </c>
      <c r="I3" s="3" t="s">
        <v>15</v>
      </c>
      <c r="J3" s="55" t="s">
        <v>3</v>
      </c>
      <c r="K3" s="73" t="str">
        <f>HYPERLINK("mailto:"&amp;VLOOKUP(L3,'CONCAT Codes'!$A$14:$G$26,5,FALSE)&amp;"?subject="&amp;_xlfn.CONCAT(C3," - APPLICANT for ",A3)&amp;"&amp;cc="&amp;'CONCAT Codes'!$A$32&amp;"&amp;body="&amp;D3&amp;"%0A%0APlease see my resume and bio for the above tour.","Click HERE to apply")</f>
        <v>Click HERE to apply</v>
      </c>
      <c r="L3" s="56" t="s">
        <v>77</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Japan FMS Director 26-6094 &lt;/span&gt;&lt;/strong&gt;&lt;/h3&gt;
   &lt;/td&gt;
   &lt;td&gt;
   &lt;h4 style="text-align: right;"&gt;&lt;span style="color:#ffffff;"&gt; Air Force: O4:O5&lt;/span&gt;&lt;/h4&gt;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Pentagon, VA&lt;br /&gt;
&lt;strong&gt;Agency:&lt;/strong&gt; Secretary of the Air Force&lt;strong&gt; Activity:&lt;/strong&gt; SAF - IARC - Japan FMS Program&lt;br /&gt;
&lt;strong&gt;Service:&lt;/strong&gt; Air Force&lt;strong&gt; Desired Grade:&lt;/strong&gt; O4:O5&lt;br /&gt;
&lt;br /&gt;
&lt;strong&gt;Tour Description:&lt;/strong&gt; 26-6094, Length 1 Year:
Program management duties of the Foreign Military Sales (FMS) Director for Japan includes the following: training, personnel exchanges, security assistance programs, FMS, key leader engagements in the U.S. and abroad. Additionally, member performs action officer duties and interagency coordination related to policy, FMS, security cooperation, and politico-military requirements. Member will be required to define, track, analyze, report, and advise on major aspects of current and future FMS and security cooperation programs. Managerial duties include: 1) performing extensive program management tasks, including services in support of offices implementing Japan's FMS and security cooperation programs; 2) assisting SAF/IARP in its direction of USAF FMS services procured under Letters of Offer and Acceptance (LOAs) by the Government of Japan (GoJ) in support of military defense hardware procurement; 3) engage as necessary with both DoD and GoJ officials and their associated entities for the above related actions. There is a possibility of an extension in tour length.
Qualifications: USAF Field Grade officer with International Affairs background with Japan. FMS experience required. Air Force Specialty Code (AFSC) of 16F or 16P desirable. Japanese language skills highly desirable. Secret clearance required.</v>
      </c>
      <c r="R3" s="25" t="str">
        <f>_xlfn.CONCAT('CONCAT Codes'!$A$10,VLOOKUP(L3,'CONCAT Codes'!$A$14:$G$26,5,FALSE),'CONCAT Codes'!$B$10,'Tours Added'!A3," ",C3," ",D3," ",'CONCAT Codes'!$C$10,VLOOKUP(L3,'CONCAT Codes'!$A$14:$G$253,7,FALSE),'CONCAT Codes'!$D$10,VLOOKUP(L3,'CONCAT Codes'!$A$14:$G$26,6,FALSE))</f>
        <v>&lt;br /&gt; &lt;br /&gt; &lt;strong&gt;To apply, contact: &lt;a href="mailto:tania.a.cousineau.mil@mail.mil?subject=Tour 26-6094 SAF - IARC - Japan FMS Program Japan FMS Director &amp;amp;cc=dfas.indianapolis-in.zh.mbx.pfi@mail.mil&amp;amp;body=Please find my resume and bio attached for consideration."&gt;SMSgt Tania 'TC' Cousineau&lt;/a&gt;&lt;/strong&gt; - 317-270-2066</v>
      </c>
    </row>
    <row r="4" spans="1:18" ht="142.35" customHeight="1">
      <c r="A4" s="1" t="s">
        <v>757</v>
      </c>
      <c r="B4" s="23" t="s">
        <v>37</v>
      </c>
      <c r="C4" s="23" t="s">
        <v>702</v>
      </c>
      <c r="D4" s="15" t="s">
        <v>703</v>
      </c>
      <c r="E4" s="24" t="s">
        <v>768</v>
      </c>
      <c r="F4" s="23" t="s">
        <v>1</v>
      </c>
      <c r="G4" s="23" t="s">
        <v>384</v>
      </c>
      <c r="H4" s="23" t="s">
        <v>704</v>
      </c>
      <c r="I4" s="3" t="s">
        <v>705</v>
      </c>
      <c r="J4" s="55" t="s">
        <v>3</v>
      </c>
      <c r="K4" s="73" t="str">
        <f>HYPERLINK("mailto:"&amp;VLOOKUP(L4,'CONCAT Codes'!$A$14:$G$26,5,FALSE)&amp;"?subject="&amp;_xlfn.CONCAT(C4," - APPLICANT for ",A4)&amp;"&amp;cc="&amp;'CONCAT Codes'!$A$32&amp;"&amp;body="&amp;D4&amp;"%0A%0APlease see my resume and bio for the above tour.","Click HERE to apply")</f>
        <v>Click HERE to apply</v>
      </c>
      <c r="L4" s="56" t="s">
        <v>310</v>
      </c>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Culinary Specialist/Chef 26-6125 &lt;/span&gt;&lt;/strong&gt;&lt;/h3&gt;
   &lt;/td&gt;
   &lt;td&gt;
   &lt;h4 style="text-align: right;"&gt;&lt;span style="color:#ffffff;"&gt; Army: E4:E5&lt;/span&gt;&lt;/h4&gt;
   &lt;/td&gt;
   &lt;th scope="col"&gt;&amp;nbsp;&lt;/th&gt;
  &lt;/tr&gt;
 &lt;/thead&gt;
&lt;/table&gt;'</v>
      </c>
      <c r="P4" s="26" t="str">
        <f>CONCATENATE('CONCAT Codes'!$A$6,'CONCAT Codes'!$B$6,'Tours Added'!H4,", ",'Tours Added'!I4,'CONCAT Codes'!C$6,B4,'CONCAT Codes'!$D$6,C4,'CONCAT Codes'!$E$6,F4,'CONCAT Codes'!$F$6,G4,'CONCAT Codes'!$G$6,'Tours Added'!E4)</f>
        <v>&lt;strong&gt; Location:&lt;/strong&gt; Portland, OR&lt;br /&gt;
&lt;strong&gt;Agency:&lt;/strong&gt; Corps of Engineers&lt;strong&gt; Activity:&lt;/strong&gt; USACE - Portland District (NWP)&lt;br /&gt;
&lt;strong&gt;Service:&lt;/strong&gt; Army&lt;strong&gt; Desired Grade:&lt;/strong&gt; E4:E5&lt;br /&gt;
&lt;br /&gt;
&lt;strong&gt;Tour Description:&lt;/strong&gt; 26-6125, Length 179 days:
Hiring Two Soldiers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QUALIFICATIONS
Food service handler. Serve Safe Training Certification Course desired but not required. 
Merchant Marine Certification desired but not required
BLC Graduate
Current Army Fitness Test or ACFT within past 6 months and ability to pass AFT upon arrival to new duty location
Up to date on all Medical and Administrative requirement
To apply for this position, please email your resume, military bio, three evaluations (if available), and your Soldier Talent Profile to SFC Tabitha Ruckman at tabitha.n.ruckman.mil@mail.mil.</v>
      </c>
      <c r="R4" s="25" t="str">
        <f>_xlfn.CONCAT('CONCAT Codes'!$A$10,VLOOKUP(L4,'CONCAT Codes'!$A$14:$G$26,5,FALSE),'CONCAT Codes'!$B$10,'Tours Added'!A4," ",C4," ",D4," ",'CONCAT Codes'!$C$10,VLOOKUP(L4,'CONCAT Codes'!$A$14:$G$253,7,FALSE),'CONCAT Codes'!$D$10,VLOOKUP(L4,'CONCAT Codes'!$A$14:$G$26,6,FALSE))</f>
        <v>&lt;br /&gt; &lt;br /&gt; &lt;strong&gt;To apply, contact: &lt;a href="mailto:tabitha.n.ruckman.mil@mail.mil?subject=Tour 26-6125 USACE - Portland District (NWP) Culinary Specialist/Chef &amp;amp;cc=dfas.indianapolis-in.zh.mbx.pfi@mail.mil&amp;amp;body=Please find my resume and bio attached for consideration."&gt;SFC Tabitha Ruckman&lt;/a&gt;&lt;/strong&gt; - 463-298-4378</v>
      </c>
    </row>
    <row r="5" spans="1:18" ht="90.6" customHeight="1">
      <c r="A5" s="1" t="s">
        <v>758</v>
      </c>
      <c r="B5" s="23" t="s">
        <v>62</v>
      </c>
      <c r="C5" s="23" t="s">
        <v>63</v>
      </c>
      <c r="D5" s="15" t="s">
        <v>759</v>
      </c>
      <c r="E5" s="24" t="s">
        <v>769</v>
      </c>
      <c r="F5" s="23" t="s">
        <v>1</v>
      </c>
      <c r="G5" s="23" t="s">
        <v>40</v>
      </c>
      <c r="H5" s="23" t="s">
        <v>154</v>
      </c>
      <c r="I5" s="3" t="s">
        <v>32</v>
      </c>
      <c r="J5" s="55" t="s">
        <v>3</v>
      </c>
      <c r="K5" s="73" t="str">
        <f>HYPERLINK("mailto:"&amp;VLOOKUP(L5,'CONCAT Codes'!$A$14:$G$26,5,FALSE)&amp;"?subject="&amp;_xlfn.CONCAT(C5," - APPLICANT for ",A5)&amp;"&amp;cc="&amp;'CONCAT Codes'!$A$32&amp;"&amp;body="&amp;D5&amp;"%0A%0APlease see my resume and bio for the above tour.","Click HERE to apply")</f>
        <v>Click HERE to apply</v>
      </c>
      <c r="L5" s="56" t="s">
        <v>59</v>
      </c>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S8/Resource Manager 26-6152 &lt;/span&gt;&lt;/strong&gt;&lt;/h3&gt;
   &lt;/td&gt;
   &lt;td&gt;
   &lt;h4 style="text-align: right;"&gt;&lt;span style="color:#ffffff;"&gt; Army: O3:O4&lt;/span&gt;&lt;/h4&gt;
   &lt;/td&gt;
   &lt;th scope="col"&gt;&amp;nbsp;&lt;/th&gt;
  &lt;/tr&gt;
 &lt;/thead&gt;
&lt;/table&gt;'</v>
      </c>
      <c r="P5" s="26" t="str">
        <f>CONCATENATE('CONCAT Codes'!$A$6,'CONCAT Codes'!$B$6,'Tours Added'!H5,", ",'Tours Added'!I5,'CONCAT Codes'!C$6,B5,'CONCAT Codes'!$D$6,C5,'CONCAT Codes'!$E$6,F5,'CONCAT Codes'!$F$6,G5,'CONCAT Codes'!$G$6,'Tours Added'!E5)</f>
        <v>&lt;strong&gt; Location:&lt;/strong&gt; Red Rock, AZ&lt;br /&gt;
&lt;strong&gt;Agency:&lt;/strong&gt; USA Security Assistance Command&lt;strong&gt; Activity:&lt;/strong&gt; USASAC-NGB-OPV&lt;br /&gt;
&lt;strong&gt;Service:&lt;/strong&gt; Army&lt;strong&gt; Desired Grade:&lt;/strong&gt; O3:O4&lt;br /&gt;
&lt;br /&gt;
&lt;strong&gt;Tour Description:&lt;/strong&gt; 26-6152, Length 1 Year:
Serves as the S8 / Comptroller for the United States Army Flight Training Detachment (USAFTD). Responsible for managing the financial planning, programming, and execution of foreign military sales (FMS) case funds. This includes developing, implementing, and controlling the detachment's financial plans, programs, and policies to ensure effective and efficient use of resources. The S8/Comptroller provides financial guidance and advice to the detachment commander and staff, and ensures compliance with financial regulations and policies. Other duties include case fund budget reviews, program management reviews, and ensuring regulatory compliance. Highly competitive candidates have experience using GFEBS, DTS, WAWF, and ACWS.
Service member will complete and maintain assigned Defense Security Cooperation certificate for assigned functional
area and certification level. Position is for 1-year with an opportunity for extension for an additional year.</v>
      </c>
      <c r="R5" s="25" t="str">
        <f>_xlfn.CONCAT('CONCAT Codes'!$A$10,VLOOKUP(L5,'CONCAT Codes'!$A$14:$G$26,5,FALSE),'CONCAT Codes'!$B$10,'Tours Added'!A5," ",C5," ",D5," ",'CONCAT Codes'!$C$10,VLOOKUP(L5,'CONCAT Codes'!$A$14:$G$253,7,FALSE),'CONCAT Codes'!$D$10,VLOOKUP(L5,'CONCAT Codes'!$A$14:$G$26,6,FALSE))</f>
        <v>&lt;br /&gt; &lt;br /&gt; &lt;strong&gt;To apply, contact: &lt;a href="mailto:joseph.h.sorg2.mil@mail.mil?subject=Tour 26-6152 USASAC-NGB-OPV S8/Resource Manager &amp;amp;cc=dfas.indianapolis-in.zh.mbx.pfi@mail.mil&amp;amp;body=Please find my resume and bio attached for consideration."&gt;SFC Joe Sorg&lt;/a&gt;&lt;/strong&gt; - 317-627-0951</v>
      </c>
    </row>
    <row r="6" spans="1:18" ht="165.6" customHeight="1">
      <c r="A6" s="1" t="s">
        <v>760</v>
      </c>
      <c r="B6" s="23" t="s">
        <v>62</v>
      </c>
      <c r="C6" s="23" t="s">
        <v>63</v>
      </c>
      <c r="D6" s="15" t="s">
        <v>761</v>
      </c>
      <c r="E6" s="24" t="s">
        <v>771</v>
      </c>
      <c r="F6" s="23" t="s">
        <v>1</v>
      </c>
      <c r="G6" s="23" t="s">
        <v>762</v>
      </c>
      <c r="H6" s="23" t="s">
        <v>154</v>
      </c>
      <c r="I6" s="3" t="s">
        <v>32</v>
      </c>
      <c r="J6" s="55" t="s">
        <v>3</v>
      </c>
      <c r="K6" s="73" t="str">
        <f>HYPERLINK("mailto:"&amp;VLOOKUP(L6,'CONCAT Codes'!$A$14:$G$26,5,FALSE)&amp;"?subject="&amp;_xlfn.CONCAT(C6," - APPLICANT for ",A6)&amp;"&amp;cc="&amp;'CONCAT Codes'!$A$32&amp;"&amp;body="&amp;D6&amp;"%0A%0APlease see my resume and bio for the above tour.","Click HERE to apply")</f>
        <v>Click HERE to apply</v>
      </c>
      <c r="L6" s="56" t="s">
        <v>59</v>
      </c>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Medical Support Specialist 26-6153 &lt;/span&gt;&lt;/strong&gt;&lt;/h3&gt;
   &lt;/td&gt;
   &lt;td&gt;
   &lt;h4 style="text-align: right;"&gt;&lt;span style="color:#ffffff;"&gt; Army: E2:E3:E4&lt;/span&gt;&lt;/h4&gt;
   &lt;/td&gt;
   &lt;th scope="col"&gt;&amp;nbsp;&lt;/th&gt;
  &lt;/tr&gt;
 &lt;/thead&gt;
&lt;/table&gt;'</v>
      </c>
      <c r="P6" s="26" t="str">
        <f>CONCATENATE('CONCAT Codes'!$A$6,'CONCAT Codes'!$B$6,'Tours Added'!H6,", ",'Tours Added'!I6,'CONCAT Codes'!C$6,B6,'CONCAT Codes'!$D$6,C6,'CONCAT Codes'!$E$6,F6,'CONCAT Codes'!$F$6,G6,'CONCAT Codes'!$G$6,'Tours Added'!E6)</f>
        <v>&lt;strong&gt; Location:&lt;/strong&gt; Red Rock, AZ&lt;br /&gt;
&lt;strong&gt;Agency:&lt;/strong&gt; USA Security Assistance Command&lt;strong&gt; Activity:&lt;/strong&gt; USASAC-NGB-OPV&lt;br /&gt;
&lt;strong&gt;Service:&lt;/strong&gt; Army&lt;strong&gt; Desired Grade:&lt;/strong&gt; E2:E3:E4&lt;br /&gt;
&lt;br /&gt;
&lt;strong&gt;Tour Description:&lt;/strong&gt; 26-6153, Length 1 Year:
Service Member will serve as a Medical Support Specialist for the United States Army Flight Training Detachment (USAFTD) - Peace Vanguard Program, a Singapore foreign military sales (FMS) program in Marana, AZ with 45 US Soldiers, 56 Republic of Singapore Air Force (RSAF) Airmen, and six RSAF AH-64D Helicopters.
Duties: Responsible for medical support for United States Army Flight Training Detachment (USAFTD) and the Republic of Singapore Air Force (RASF). Duties include providing medical support during live fire exercises, daily medical support through the WATTS TMC, and Service Member MEDPROS tracking. Applicants should possess proper military bearing, appearance, discipline, and the ability to work in a multicultural environment. Primary daily duty will be at WATTS TMC.
Service member will complete and maintain assigned Defense Security Cooperation certificate for assigned functional area and certification level.
Position is for 1-year with an opportunity for extension for an additional year.</v>
      </c>
      <c r="R6" s="25" t="str">
        <f>_xlfn.CONCAT('CONCAT Codes'!$A$10,VLOOKUP(L6,'CONCAT Codes'!$A$14:$G$26,5,FALSE),'CONCAT Codes'!$B$10,'Tours Added'!A6," ",C6," ",D6," ",'CONCAT Codes'!$C$10,VLOOKUP(L6,'CONCAT Codes'!$A$14:$G$253,7,FALSE),'CONCAT Codes'!$D$10,VLOOKUP(L6,'CONCAT Codes'!$A$14:$G$26,6,FALSE))</f>
        <v>&lt;br /&gt; &lt;br /&gt; &lt;strong&gt;To apply, contact: &lt;a href="mailto:joseph.h.sorg2.mil@mail.mil?subject=Tour 26-6153 USASAC-NGB-OPV Medical Support Specialist &amp;amp;cc=dfas.indianapolis-in.zh.mbx.pfi@mail.mil&amp;amp;body=Please find my resume and bio attached for consideration."&gt;SFC Joe Sorg&lt;/a&gt;&lt;/strong&gt; - 317-627-0951</v>
      </c>
    </row>
    <row r="7" spans="1:18" ht="165.6" customHeight="1">
      <c r="A7" s="1" t="s">
        <v>763</v>
      </c>
      <c r="B7" s="23" t="s">
        <v>62</v>
      </c>
      <c r="C7" s="23" t="s">
        <v>63</v>
      </c>
      <c r="D7" s="15" t="s">
        <v>764</v>
      </c>
      <c r="E7" s="24" t="s">
        <v>770</v>
      </c>
      <c r="F7" s="23" t="s">
        <v>1</v>
      </c>
      <c r="G7" s="23" t="s">
        <v>50</v>
      </c>
      <c r="H7" s="23" t="s">
        <v>154</v>
      </c>
      <c r="I7" s="3" t="s">
        <v>32</v>
      </c>
      <c r="J7" s="55" t="s">
        <v>3</v>
      </c>
      <c r="K7" s="73" t="str">
        <f>HYPERLINK("mailto:"&amp;VLOOKUP(L7,'CONCAT Codes'!$A$14:$G$26,5,FALSE)&amp;"?subject="&amp;_xlfn.CONCAT(C7," - APPLICANT for ",A7)&amp;"&amp;cc="&amp;'CONCAT Codes'!$A$32&amp;"&amp;body="&amp;D7&amp;"%0A%0APlease see my resume and bio for the above tour.","Click HERE to apply")</f>
        <v>Click HERE to apply</v>
      </c>
      <c r="L7" s="56" t="s">
        <v>59</v>
      </c>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Senior Supply Sergeant 26-6154 &lt;/span&gt;&lt;/strong&gt;&lt;/h3&gt;
   &lt;/td&gt;
   &lt;td&gt;
   &lt;h4 style="text-align: right;"&gt;&lt;span style="color:#ffffff;"&gt; Army: E6:E7&lt;/span&gt;&lt;/h4&gt;
   &lt;/td&gt;
   &lt;th scope="col"&gt;&amp;nbsp;&lt;/th&gt;
  &lt;/tr&gt;
 &lt;/thead&gt;
&lt;/table&gt;'</v>
      </c>
      <c r="P7" s="26" t="str">
        <f>CONCATENATE('CONCAT Codes'!$A$6,'CONCAT Codes'!$B$6,'Tours Added'!H7,", ",'Tours Added'!I7,'CONCAT Codes'!C$6,B7,'CONCAT Codes'!$D$6,C7,'CONCAT Codes'!$E$6,F7,'CONCAT Codes'!$F$6,G7,'CONCAT Codes'!$G$6,'Tours Added'!E7)</f>
        <v>&lt;strong&gt; Location:&lt;/strong&gt; Red Rock, AZ&lt;br /&gt;
&lt;strong&gt;Agency:&lt;/strong&gt; USA Security Assistance Command&lt;strong&gt; Activity:&lt;/strong&gt; USASAC-NGB-OPV&lt;br /&gt;
&lt;strong&gt;Service:&lt;/strong&gt; Army&lt;strong&gt; Desired Grade:&lt;/strong&gt; E6:E7&lt;br /&gt;
&lt;br /&gt;
&lt;strong&gt;Tour Description:&lt;/strong&gt; 26-6154, Length 1 Year:
Serve as the Senior Supply Sergeant / Logistics NCOIC for the United States Army Flight Training Detachment (USAFTD) - Peace Vanguard. This is a Foreign Military Sales (FMS) Program supporting Republic of Singapore Air Force (RSAF) in Marana, AZ. Direct execution of the unit's Command Supply Discipline Program (CSDP). Track and produce purchase request to maintain stock levels of consumable items. Oversee periodic inventories of durable, expendable, and non-expendable unit property. Validate issuance documents and general record keeping. Serve as the unit's Billing Official, managing GPC program, directly supervising two Government Purchase Card (GPC) holders. Facilitate transparency in the acquisition process by providing RSAF and USAFTD leadership with updates regarding GPC transactions and procedures. Manage as the accountable officer for KHI Inc. and US Bank Voyager accounts, validating / certifying statement of charges for the unit's two fuel accounts. Correspond with outside entities to include both government and non-governmental organizations to fulfill logistical mission requirements. Ensure HAZMAT compliance for storage, handling, and transportation operations, to include ammunition transportation support. Assist with preparation and validation of deployment transportation documents, to include inputting convey request into TC-AIMS II. Assist with other mission-enabling unit activities to include performing site visits to training locations to establish transportation, lodging and sustainment requirements.  SM will complete and maintain assigned Defense Security Cooperation certificate for assigned functional area and certification level. Position is for 1-year with an opportunity for extension for an additional year.</v>
      </c>
      <c r="R7" s="25" t="str">
        <f>_xlfn.CONCAT('CONCAT Codes'!$A$10,VLOOKUP(L7,'CONCAT Codes'!$A$14:$G$26,5,FALSE),'CONCAT Codes'!$B$10,'Tours Added'!A7," ",C7," ",D7," ",'CONCAT Codes'!$C$10,VLOOKUP(L7,'CONCAT Codes'!$A$14:$G$253,7,FALSE),'CONCAT Codes'!$D$10,VLOOKUP(L7,'CONCAT Codes'!$A$14:$G$26,6,FALSE))</f>
        <v>&lt;br /&gt; &lt;br /&gt; &lt;strong&gt;To apply, contact: &lt;a href="mailto:joseph.h.sorg2.mil@mail.mil?subject=Tour 26-6154 USASAC-NGB-OPV Senior Supply Sergeant &amp;amp;cc=dfas.indianapolis-in.zh.mbx.pfi@mail.mil&amp;amp;body=Please find my resume and bio attached for consideration."&gt;SFC Joe Sorg&lt;/a&gt;&lt;/strong&gt; - 317-627-0951</v>
      </c>
    </row>
    <row r="8" spans="1:18" ht="165.6" customHeight="1">
      <c r="A8" s="1" t="s">
        <v>765</v>
      </c>
      <c r="B8" s="23" t="s">
        <v>524</v>
      </c>
      <c r="C8" s="23" t="s">
        <v>525</v>
      </c>
      <c r="D8" s="15" t="s">
        <v>683</v>
      </c>
      <c r="E8" s="24" t="s">
        <v>774</v>
      </c>
      <c r="F8" s="23" t="s">
        <v>1</v>
      </c>
      <c r="G8" s="23" t="s">
        <v>766</v>
      </c>
      <c r="H8" s="23" t="s">
        <v>767</v>
      </c>
      <c r="I8" s="3" t="s">
        <v>2</v>
      </c>
      <c r="J8" s="55" t="s">
        <v>3</v>
      </c>
      <c r="K8" s="73" t="str">
        <f>HYPERLINK("mailto:"&amp;VLOOKUP(L8,'CONCAT Codes'!$A$14:$G$26,5,FALSE)&amp;"?subject="&amp;_xlfn.CONCAT(C8," - APPLICANT for ",A8)&amp;"&amp;cc="&amp;'CONCAT Codes'!$A$32&amp;"&amp;body="&amp;D8&amp;"%0A%0APlease see my resume and bio for the above tour.","Click HERE to apply")</f>
        <v>Click HERE to apply</v>
      </c>
      <c r="L8" s="56" t="s">
        <v>56</v>
      </c>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UAS Trainer (Maintenance/Operations) OUSW R&amp;E 26-6156 &lt;/span&gt;&lt;/strong&gt;&lt;/h3&gt;
   &lt;/td&gt;
   &lt;td&gt;
   &lt;h4 style="text-align: right;"&gt;&lt;span style="color:#ffffff;"&gt; Army: E4:E5:E6:E7:W1:W2&lt;/span&gt;&lt;/h4&gt;
   &lt;/td&gt;
   &lt;th scope="col"&gt;&amp;nbsp;&lt;/th&gt;
  &lt;/tr&gt;
 &lt;/thead&gt;
&lt;/table&gt;'</v>
      </c>
      <c r="P8" s="26" t="str">
        <f>CONCATENATE('CONCAT Codes'!$A$6,'CONCAT Codes'!$B$6,'Tours Added'!H8,", ",'Tours Added'!I8,'CONCAT Codes'!C$6,B8,'CONCAT Codes'!$D$6,C8,'CONCAT Codes'!$E$6,F8,'CONCAT Codes'!$F$6,G8,'CONCAT Codes'!$G$6,'Tours Added'!E8)</f>
        <v>&lt;strong&gt; Location:&lt;/strong&gt; Camp Atterbury, IN&lt;br /&gt;
&lt;strong&gt;Agency:&lt;/strong&gt; Naval Surface Warfare Center&lt;strong&gt; Activity:&lt;/strong&gt; NSWC-Crane Division-RDER&lt;br /&gt;
&lt;strong&gt;Service:&lt;/strong&gt; Army&lt;strong&gt; Desired Grade:&lt;/strong&gt; E4:E5:E6:E7:W1:W2&lt;br /&gt;
&lt;br /&gt;
&lt;strong&gt;Tour Description:&lt;/strong&gt; 26-6156, Length 1 year:
Select -15 Series Personnel (15C, 15E, 15M, 15X, 15W, 150U) required. TF RAPTR (Rapid Assessment of Prototype Technology Readiness), within the Office of the Under Secretary of War for Research &amp; Engineering (OUSW R&amp;E), has been tasked with establishing an operational site at Camp Atterbury, IN (CAIN)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Qualifications:  15C, 15E, 15M, 15W, 15X, 150U. Eligible for TS/SCI. Ability to obtain a Class 4 UAS flight physical.</v>
      </c>
      <c r="R8" s="25" t="str">
        <f>_xlfn.CONCAT('CONCAT Codes'!$A$10,VLOOKUP(L8,'CONCAT Codes'!$A$14:$G$26,5,FALSE),'CONCAT Codes'!$B$10,'Tours Added'!A8," ",C8," ",D8," ",'CONCAT Codes'!$C$10,VLOOKUP(L8,'CONCAT Codes'!$A$14:$G$253,7,FALSE),'CONCAT Codes'!$D$10,VLOOKUP(L8,'CONCAT Codes'!$A$14:$G$26,6,FALSE))</f>
        <v>&lt;br /&gt; &lt;br /&gt; &lt;strong&gt;To apply, contact: &lt;a href="mailto:dennis.w.tallent.mil@mail.mil?subject=Tour 26-6156 NSWC-Crane Division-RDER UAS Trainer (Maintenance/Operations) OUSW R&amp;E &amp;amp;cc=dfas.indianapolis-in.zh.mbx.pfi@mail.mil&amp;amp;body=Please find my resume and bio attached for consideration."&gt;SMSgt Dennis Tallent&lt;/a&gt;&lt;/strong&gt; - 317-695-1372</v>
      </c>
    </row>
    <row r="9" spans="1:18" ht="165.6" customHeight="1">
      <c r="A9" s="1"/>
      <c r="B9" s="23"/>
      <c r="C9" s="23"/>
      <c r="D9" s="15"/>
      <c r="E9" s="24"/>
      <c r="F9" s="23"/>
      <c r="G9" s="23"/>
      <c r="H9" s="23"/>
      <c r="I9" s="3"/>
      <c r="J9" s="55"/>
      <c r="K9" s="73"/>
      <c r="L9" s="56"/>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6" customHeight="1">
      <c r="A10" s="1"/>
      <c r="B10" s="23"/>
      <c r="C10" s="23"/>
      <c r="D10" s="15"/>
      <c r="E10" s="24"/>
      <c r="F10" s="23"/>
      <c r="G10" s="23"/>
      <c r="H10" s="23"/>
      <c r="I10" s="3"/>
      <c r="J10" s="55"/>
      <c r="K10" s="73"/>
      <c r="L10" s="56"/>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6" customHeight="1">
      <c r="A11" s="1"/>
      <c r="B11" s="23"/>
      <c r="C11" s="23"/>
      <c r="D11" s="15"/>
      <c r="E11" s="24"/>
      <c r="F11" s="23"/>
      <c r="G11" s="23"/>
      <c r="H11" s="23"/>
      <c r="I11" s="3"/>
      <c r="J11" s="55"/>
      <c r="K11" s="73"/>
      <c r="L11" s="56"/>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6" customHeight="1">
      <c r="A12" s="1"/>
      <c r="B12" s="23"/>
      <c r="C12" s="23"/>
      <c r="D12" s="15"/>
      <c r="E12" s="24"/>
      <c r="F12" s="23"/>
      <c r="G12" s="23"/>
      <c r="H12" s="23"/>
      <c r="I12" s="3"/>
      <c r="J12" s="55"/>
      <c r="K12" s="73"/>
      <c r="L12" s="56"/>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6" customHeight="1">
      <c r="A13" s="1"/>
      <c r="B13" s="23"/>
      <c r="C13" s="23"/>
      <c r="D13" s="15"/>
      <c r="E13" s="24"/>
      <c r="F13" s="23"/>
      <c r="G13" s="23"/>
      <c r="H13" s="23"/>
      <c r="I13" s="3"/>
      <c r="J13" s="55"/>
      <c r="K13" s="73"/>
      <c r="L13" s="56"/>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6" customHeight="1">
      <c r="A14" s="1"/>
      <c r="B14" s="23"/>
      <c r="C14" s="23"/>
      <c r="D14" s="15"/>
      <c r="E14" s="24"/>
      <c r="F14" s="23"/>
      <c r="G14" s="23"/>
      <c r="H14" s="23"/>
      <c r="I14" s="3"/>
      <c r="J14" s="55"/>
      <c r="K14" s="73"/>
      <c r="L14" s="56"/>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6" customHeight="1">
      <c r="A15" s="1"/>
      <c r="B15" s="23"/>
      <c r="C15" s="23"/>
      <c r="D15" s="15"/>
      <c r="E15" s="24"/>
      <c r="F15" s="23"/>
      <c r="G15" s="23"/>
      <c r="H15" s="23"/>
      <c r="I15" s="3"/>
      <c r="J15" s="55"/>
      <c r="K15" s="73"/>
      <c r="L15" s="56"/>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6" customHeight="1">
      <c r="A16" s="1"/>
      <c r="B16" s="23"/>
      <c r="C16" s="23"/>
      <c r="D16" s="15"/>
      <c r="E16" s="24"/>
      <c r="F16" s="23"/>
      <c r="G16" s="23"/>
      <c r="H16" s="23"/>
      <c r="I16" s="3"/>
      <c r="J16" s="55"/>
      <c r="K16" s="73"/>
      <c r="L16" s="56"/>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6" customHeight="1">
      <c r="A17" s="1"/>
      <c r="B17" s="23"/>
      <c r="C17" s="23"/>
      <c r="D17" s="15"/>
      <c r="E17" s="24"/>
      <c r="F17" s="23"/>
      <c r="G17" s="23"/>
      <c r="H17" s="23"/>
      <c r="I17" s="3"/>
      <c r="J17" s="55"/>
      <c r="K17" s="73"/>
      <c r="L17" s="56"/>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6" customHeight="1">
      <c r="A18" s="1"/>
      <c r="B18" s="23"/>
      <c r="C18" s="23"/>
      <c r="D18" s="15"/>
      <c r="E18" s="24"/>
      <c r="F18" s="23"/>
      <c r="G18" s="23"/>
      <c r="H18" s="23"/>
      <c r="I18" s="3"/>
      <c r="J18" s="55"/>
      <c r="K18" s="73"/>
      <c r="L18" s="56"/>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6" customHeight="1">
      <c r="A19" s="1"/>
      <c r="B19" s="23"/>
      <c r="C19" s="23"/>
      <c r="D19" s="15"/>
      <c r="E19" s="24"/>
      <c r="F19" s="23"/>
      <c r="G19" s="23"/>
      <c r="H19" s="23"/>
      <c r="I19" s="3"/>
      <c r="J19" s="53"/>
      <c r="L19" s="56"/>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6" customHeight="1">
      <c r="A20" s="1"/>
      <c r="B20" s="23"/>
      <c r="C20" s="23"/>
      <c r="D20" s="15"/>
      <c r="E20" s="24"/>
      <c r="F20" s="23"/>
      <c r="G20" s="23"/>
      <c r="H20" s="23"/>
      <c r="I20" s="3"/>
      <c r="J20" s="53"/>
      <c r="L20" s="56"/>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6" customHeight="1">
      <c r="A21" s="1"/>
      <c r="B21" s="23"/>
      <c r="C21" s="23"/>
      <c r="D21" s="15"/>
      <c r="E21" s="24"/>
      <c r="F21" s="23"/>
      <c r="G21" s="23"/>
      <c r="H21" s="23"/>
      <c r="I21" s="3"/>
      <c r="J21" s="61"/>
      <c r="L21" s="24"/>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6" customHeight="1">
      <c r="A22" s="1"/>
      <c r="B22" s="23"/>
      <c r="C22" s="23"/>
      <c r="D22" s="15"/>
      <c r="E22" s="24"/>
      <c r="F22" s="23"/>
      <c r="G22" s="23"/>
      <c r="H22" s="23"/>
      <c r="I22" s="3"/>
      <c r="J22" s="61"/>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6" customHeight="1">
      <c r="A23" s="1"/>
      <c r="B23" s="23"/>
      <c r="C23" s="23"/>
      <c r="D23" s="15"/>
      <c r="E23" s="24"/>
      <c r="F23" s="23"/>
      <c r="G23" s="23"/>
      <c r="H23" s="23"/>
      <c r="I23" s="3"/>
      <c r="J23" s="61"/>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6" customHeight="1">
      <c r="A24" s="1"/>
      <c r="B24" s="23"/>
      <c r="C24" s="23"/>
      <c r="D24" s="15"/>
      <c r="E24" s="24"/>
      <c r="F24" s="23"/>
      <c r="G24" s="23"/>
      <c r="H24" s="23"/>
      <c r="I24" s="3"/>
      <c r="J24" s="61"/>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6" customHeight="1">
      <c r="A25" s="1"/>
      <c r="B25" s="23"/>
      <c r="C25" s="23"/>
      <c r="D25" s="15"/>
      <c r="E25" s="24"/>
      <c r="F25" s="23"/>
      <c r="G25" s="23"/>
      <c r="H25" s="23"/>
      <c r="I25" s="3"/>
      <c r="J25" s="61"/>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5" priority="178"/>
  </conditionalFormatting>
  <conditionalFormatting sqref="A2:A8">
    <cfRule type="duplicateValues" dxfId="14" priority="1"/>
  </conditionalFormatting>
  <conditionalFormatting sqref="A9:A17">
    <cfRule type="duplicateValues" dxfId="13" priority="7"/>
    <cfRule type="duplicateValues" dxfId="12" priority="8"/>
  </conditionalFormatting>
  <conditionalFormatting sqref="A18">
    <cfRule type="duplicateValues" dxfId="11" priority="18"/>
    <cfRule type="duplicateValues" dxfId="10" priority="19"/>
  </conditionalFormatting>
  <conditionalFormatting sqref="A19:A20">
    <cfRule type="duplicateValues" dxfId="9" priority="85"/>
  </conditionalFormatting>
  <conditionalFormatting sqref="A21:A25">
    <cfRule type="duplicateValues" dxfId="8" priority="84"/>
  </conditionalFormatting>
  <conditionalFormatting sqref="A26:A1048576 A1">
    <cfRule type="duplicateValues" dxfId="7" priority="224"/>
  </conditionalFormatting>
  <conditionalFormatting sqref="K2:K18">
    <cfRule type="containsText" dxfId="6" priority="2"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6" workbookViewId="0">
      <selection activeCell="F25" sqref="F25"/>
    </sheetView>
  </sheetViews>
  <sheetFormatPr defaultRowHeight="15"/>
  <cols>
    <col min="1" max="1" width="37.140625" customWidth="1"/>
    <col min="2" max="2" width="28.85546875" customWidth="1"/>
    <col min="3" max="3" width="21.140625" customWidth="1"/>
    <col min="4" max="4" width="34.85546875" bestFit="1" customWidth="1"/>
    <col min="5" max="5" width="27.85546875" customWidth="1"/>
    <col min="6" max="6" width="40.85546875" bestFit="1" customWidth="1"/>
    <col min="7" max="7" width="37.5703125" customWidth="1"/>
    <col min="8" max="8" width="29" customWidth="1"/>
    <col min="9" max="10" width="26.140625" customWidth="1"/>
    <col min="11" max="11" width="60.140625" customWidth="1"/>
    <col min="12" max="16" width="26.140625" customWidth="1"/>
  </cols>
  <sheetData>
    <row r="1" spans="1:12" s="30" customFormat="1">
      <c r="A1" s="98" t="s">
        <v>81</v>
      </c>
      <c r="B1" s="98"/>
      <c r="C1" s="98"/>
    </row>
    <row r="2" spans="1:12" s="34" customFormat="1" ht="165">
      <c r="A2" s="33" t="s">
        <v>80</v>
      </c>
      <c r="B2" s="33" t="s">
        <v>79</v>
      </c>
      <c r="C2" s="33" t="s">
        <v>78</v>
      </c>
    </row>
    <row r="5" spans="1:12" s="29" customFormat="1">
      <c r="A5" s="28" t="s">
        <v>83</v>
      </c>
    </row>
    <row r="6" spans="1:12" s="39" customFormat="1" ht="71.25">
      <c r="A6" s="35"/>
      <c r="B6" s="35" t="s">
        <v>153</v>
      </c>
      <c r="C6" s="36" t="s">
        <v>85</v>
      </c>
      <c r="D6" s="35" t="s">
        <v>84</v>
      </c>
      <c r="E6" s="36" t="s">
        <v>86</v>
      </c>
      <c r="F6" s="35" t="s">
        <v>87</v>
      </c>
      <c r="G6" s="36" t="s">
        <v>88</v>
      </c>
      <c r="H6" s="36" t="s">
        <v>89</v>
      </c>
      <c r="I6" s="36" t="s">
        <v>90</v>
      </c>
      <c r="J6" s="35" t="s">
        <v>92</v>
      </c>
      <c r="K6" s="37" t="s">
        <v>93</v>
      </c>
      <c r="L6" s="38" t="s">
        <v>94</v>
      </c>
    </row>
    <row r="7" spans="1:12" s="48" customFormat="1">
      <c r="A7" s="44"/>
      <c r="B7" s="44"/>
      <c r="C7" s="45"/>
      <c r="D7" s="44"/>
      <c r="E7" s="45"/>
      <c r="F7" s="44"/>
      <c r="G7" s="45"/>
      <c r="H7" s="45"/>
      <c r="I7" s="45"/>
      <c r="J7" s="44"/>
      <c r="K7" s="46"/>
      <c r="L7" s="47"/>
    </row>
    <row r="8" spans="1:12" s="48" customFormat="1">
      <c r="A8" s="44"/>
      <c r="B8" s="44"/>
      <c r="C8" s="45"/>
      <c r="D8" s="44"/>
      <c r="E8" s="45"/>
      <c r="F8" s="44"/>
      <c r="G8" s="45"/>
      <c r="H8" s="45"/>
      <c r="I8" s="45"/>
      <c r="J8" s="44"/>
      <c r="K8" s="46"/>
      <c r="L8" s="47"/>
    </row>
    <row r="9" spans="1:12" s="29" customFormat="1">
      <c r="A9" s="28" t="s">
        <v>141</v>
      </c>
    </row>
    <row r="10" spans="1:12" ht="105">
      <c r="A10" t="s">
        <v>159</v>
      </c>
      <c r="B10" t="s">
        <v>92</v>
      </c>
      <c r="C10" s="40" t="s">
        <v>93</v>
      </c>
      <c r="D10" t="s">
        <v>94</v>
      </c>
    </row>
    <row r="12" spans="1:12" s="29" customFormat="1">
      <c r="A12" s="28" t="s">
        <v>91</v>
      </c>
    </row>
    <row r="13" spans="1:12" s="42" customFormat="1">
      <c r="A13" s="43" t="s">
        <v>144</v>
      </c>
      <c r="B13" s="41" t="s">
        <v>103</v>
      </c>
      <c r="C13" s="41" t="s">
        <v>104</v>
      </c>
      <c r="D13" s="41" t="s">
        <v>105</v>
      </c>
      <c r="E13" s="41" t="s">
        <v>139</v>
      </c>
      <c r="F13" s="41" t="s">
        <v>140</v>
      </c>
      <c r="G13" s="43" t="s">
        <v>152</v>
      </c>
    </row>
    <row r="14" spans="1:12">
      <c r="A14" t="s">
        <v>58</v>
      </c>
      <c r="B14" t="s">
        <v>106</v>
      </c>
      <c r="C14" t="s">
        <v>107</v>
      </c>
      <c r="D14" t="s">
        <v>108</v>
      </c>
      <c r="E14" t="s">
        <v>109</v>
      </c>
      <c r="F14" t="s">
        <v>98</v>
      </c>
      <c r="G14" s="40" t="s">
        <v>146</v>
      </c>
      <c r="H14" s="42"/>
    </row>
    <row r="15" spans="1:12">
      <c r="A15" t="s">
        <v>77</v>
      </c>
      <c r="B15" t="s">
        <v>110</v>
      </c>
      <c r="C15" t="s">
        <v>111</v>
      </c>
      <c r="D15" t="s">
        <v>112</v>
      </c>
      <c r="E15" t="s">
        <v>113</v>
      </c>
      <c r="F15" t="s">
        <v>96</v>
      </c>
      <c r="G15" s="40" t="s">
        <v>147</v>
      </c>
    </row>
    <row r="16" spans="1:12">
      <c r="A16" t="s">
        <v>57</v>
      </c>
      <c r="B16" t="s">
        <v>114</v>
      </c>
      <c r="C16" t="s">
        <v>115</v>
      </c>
      <c r="D16" t="s">
        <v>116</v>
      </c>
      <c r="E16" t="s">
        <v>117</v>
      </c>
      <c r="F16" t="s">
        <v>101</v>
      </c>
      <c r="G16" s="40" t="s">
        <v>148</v>
      </c>
    </row>
    <row r="17" spans="1:7">
      <c r="A17" t="s">
        <v>61</v>
      </c>
      <c r="B17" t="s">
        <v>118</v>
      </c>
      <c r="C17" t="s">
        <v>119</v>
      </c>
      <c r="D17" t="s">
        <v>120</v>
      </c>
      <c r="E17" t="s">
        <v>458</v>
      </c>
      <c r="F17" t="s">
        <v>100</v>
      </c>
      <c r="G17" t="s">
        <v>142</v>
      </c>
    </row>
    <row r="18" spans="1:7">
      <c r="A18" t="s">
        <v>60</v>
      </c>
      <c r="B18" t="s">
        <v>118</v>
      </c>
      <c r="C18" t="s">
        <v>121</v>
      </c>
      <c r="D18" t="s">
        <v>122</v>
      </c>
      <c r="E18" t="s">
        <v>123</v>
      </c>
      <c r="F18" t="s">
        <v>97</v>
      </c>
      <c r="G18" s="40" t="s">
        <v>149</v>
      </c>
    </row>
    <row r="19" spans="1:7">
      <c r="A19" t="s">
        <v>145</v>
      </c>
      <c r="B19" t="s">
        <v>124</v>
      </c>
      <c r="C19" t="s">
        <v>125</v>
      </c>
      <c r="D19" t="s">
        <v>126</v>
      </c>
      <c r="E19" t="s">
        <v>127</v>
      </c>
      <c r="F19" t="s">
        <v>128</v>
      </c>
      <c r="G19" s="40" t="s">
        <v>150</v>
      </c>
    </row>
    <row r="20" spans="1:7">
      <c r="A20" t="s">
        <v>76</v>
      </c>
      <c r="B20" t="s">
        <v>114</v>
      </c>
      <c r="C20" t="s">
        <v>129</v>
      </c>
      <c r="D20" t="s">
        <v>130</v>
      </c>
      <c r="E20" t="s">
        <v>131</v>
      </c>
      <c r="F20" t="s">
        <v>102</v>
      </c>
      <c r="G20" t="s">
        <v>143</v>
      </c>
    </row>
    <row r="21" spans="1:7">
      <c r="A21" t="s">
        <v>59</v>
      </c>
      <c r="B21" t="s">
        <v>118</v>
      </c>
      <c r="C21" t="s">
        <v>132</v>
      </c>
      <c r="D21" t="s">
        <v>133</v>
      </c>
      <c r="E21" t="s">
        <v>134</v>
      </c>
      <c r="F21" t="s">
        <v>99</v>
      </c>
      <c r="G21" s="40" t="s">
        <v>151</v>
      </c>
    </row>
    <row r="22" spans="1:7">
      <c r="A22" t="s">
        <v>56</v>
      </c>
      <c r="B22" t="s">
        <v>110</v>
      </c>
      <c r="C22" t="s">
        <v>135</v>
      </c>
      <c r="D22" t="s">
        <v>136</v>
      </c>
      <c r="E22" t="s">
        <v>137</v>
      </c>
      <c r="F22" t="s">
        <v>138</v>
      </c>
      <c r="G22" s="40" t="s">
        <v>268</v>
      </c>
    </row>
    <row r="23" spans="1:7">
      <c r="A23" t="s">
        <v>188</v>
      </c>
      <c r="B23" t="s">
        <v>189</v>
      </c>
      <c r="C23" t="s">
        <v>190</v>
      </c>
      <c r="D23" t="s">
        <v>191</v>
      </c>
      <c r="E23" t="s">
        <v>192</v>
      </c>
      <c r="F23" t="s">
        <v>194</v>
      </c>
      <c r="G23" s="40" t="s">
        <v>193</v>
      </c>
    </row>
    <row r="24" spans="1:7">
      <c r="A24" t="s">
        <v>310</v>
      </c>
      <c r="B24" t="s">
        <v>118</v>
      </c>
      <c r="C24" t="s">
        <v>319</v>
      </c>
      <c r="D24" t="s">
        <v>320</v>
      </c>
      <c r="E24" t="s">
        <v>321</v>
      </c>
      <c r="F24" t="s">
        <v>473</v>
      </c>
      <c r="G24" s="40" t="s">
        <v>322</v>
      </c>
    </row>
    <row r="25" spans="1:7">
      <c r="A25" s="74" t="s">
        <v>311</v>
      </c>
      <c r="B25" t="s">
        <v>323</v>
      </c>
      <c r="C25" t="s">
        <v>324</v>
      </c>
      <c r="D25" t="s">
        <v>325</v>
      </c>
      <c r="E25" t="s">
        <v>326</v>
      </c>
      <c r="F25" t="s">
        <v>327</v>
      </c>
      <c r="G25" s="40" t="s">
        <v>328</v>
      </c>
    </row>
    <row r="26" spans="1:7">
      <c r="A26" t="s">
        <v>409</v>
      </c>
      <c r="B26" t="s">
        <v>374</v>
      </c>
      <c r="C26" t="s">
        <v>375</v>
      </c>
      <c r="D26" t="s">
        <v>376</v>
      </c>
      <c r="E26" t="s">
        <v>378</v>
      </c>
      <c r="F26" t="s">
        <v>414</v>
      </c>
      <c r="G26" s="40" t="s">
        <v>377</v>
      </c>
    </row>
    <row r="32" spans="1:7">
      <c r="A32" t="s">
        <v>329</v>
      </c>
    </row>
    <row r="34" spans="1:1">
      <c r="A34" t="s">
        <v>340</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dimension ref="A1:N14"/>
  <sheetViews>
    <sheetView zoomScale="70" zoomScaleNormal="70" workbookViewId="0">
      <selection activeCell="E48" sqref="E48"/>
    </sheetView>
  </sheetViews>
  <sheetFormatPr defaultRowHeight="15"/>
  <cols>
    <col min="1" max="1" width="14.140625" customWidth="1"/>
    <col min="2" max="2" width="31" customWidth="1"/>
    <col min="3" max="3" width="23.85546875" customWidth="1"/>
    <col min="4" max="4" width="33.140625" customWidth="1"/>
    <col min="5" max="5" width="113.85546875" customWidth="1"/>
    <col min="6" max="6" width="13.5703125" customWidth="1"/>
    <col min="7" max="7" width="15" customWidth="1"/>
    <col min="8" max="8" width="16.85546875" customWidth="1"/>
    <col min="9" max="9" width="14.5703125" customWidth="1"/>
    <col min="10" max="10" width="12.85546875" bestFit="1" customWidth="1"/>
    <col min="11" max="11" width="17.140625" customWidth="1"/>
    <col min="12" max="12" width="21" customWidth="1"/>
    <col min="13" max="13" width="43.85546875" style="60" bestFit="1" customWidth="1"/>
  </cols>
  <sheetData>
    <row r="1" spans="1:14" ht="29.45" customHeight="1">
      <c r="A1" s="17" t="s">
        <v>22</v>
      </c>
      <c r="B1" s="21" t="s">
        <v>23</v>
      </c>
      <c r="C1" s="21" t="s">
        <v>24</v>
      </c>
      <c r="D1" s="18" t="s">
        <v>25</v>
      </c>
      <c r="E1" s="17" t="s">
        <v>21</v>
      </c>
      <c r="F1" s="21" t="s">
        <v>18</v>
      </c>
      <c r="G1" s="21" t="s">
        <v>19</v>
      </c>
      <c r="H1" s="21" t="s">
        <v>20</v>
      </c>
      <c r="I1" s="17" t="s">
        <v>52</v>
      </c>
      <c r="J1" s="52" t="s">
        <v>53</v>
      </c>
      <c r="K1" s="19" t="s">
        <v>27</v>
      </c>
      <c r="L1" s="54" t="s">
        <v>55</v>
      </c>
      <c r="M1" s="17" t="s">
        <v>199</v>
      </c>
    </row>
    <row r="2" spans="1:14">
      <c r="A2" s="1"/>
      <c r="B2" s="23"/>
      <c r="C2" s="23"/>
      <c r="D2" s="15"/>
      <c r="E2" s="24"/>
      <c r="F2" s="23"/>
      <c r="G2" s="23"/>
      <c r="H2" s="23"/>
      <c r="I2" s="3"/>
      <c r="J2" s="55"/>
      <c r="K2" s="72"/>
      <c r="L2" s="56"/>
      <c r="M2" s="91"/>
      <c r="N2" s="92"/>
    </row>
    <row r="3" spans="1:14">
      <c r="A3" s="1"/>
      <c r="B3" s="23"/>
      <c r="C3" s="23"/>
      <c r="D3" s="15"/>
      <c r="E3" s="24"/>
      <c r="F3" s="23"/>
      <c r="G3" s="23"/>
      <c r="H3" s="23"/>
      <c r="I3" s="3"/>
      <c r="J3" s="53"/>
      <c r="K3" s="73"/>
      <c r="L3" s="56"/>
      <c r="M3" s="86"/>
    </row>
    <row r="4" spans="1:14">
      <c r="A4" s="80"/>
      <c r="B4" s="81"/>
      <c r="C4" s="81"/>
      <c r="D4" s="82"/>
      <c r="E4" s="83"/>
      <c r="F4" s="81"/>
      <c r="G4" s="81"/>
      <c r="H4" s="81"/>
      <c r="I4" s="84"/>
      <c r="J4" s="85"/>
      <c r="K4" s="73"/>
      <c r="L4" s="56"/>
      <c r="M4" s="86"/>
    </row>
    <row r="5" spans="1:14">
      <c r="A5" s="1"/>
      <c r="B5" s="23"/>
      <c r="C5" s="23"/>
      <c r="D5" s="15"/>
      <c r="E5" s="24"/>
      <c r="F5" s="23"/>
      <c r="G5" s="23"/>
      <c r="H5" s="23"/>
      <c r="I5" s="3"/>
      <c r="J5" s="53"/>
      <c r="K5" s="73"/>
      <c r="L5" s="56"/>
      <c r="M5" s="86"/>
    </row>
    <row r="6" spans="1:14">
      <c r="A6" s="1"/>
      <c r="B6" s="23"/>
      <c r="C6" s="23"/>
      <c r="D6" s="15"/>
      <c r="E6" s="24"/>
      <c r="F6" s="23"/>
      <c r="G6" s="23"/>
      <c r="H6" s="23"/>
      <c r="I6" s="3"/>
      <c r="J6" s="53"/>
      <c r="K6" s="73"/>
      <c r="L6" s="56"/>
      <c r="M6" s="86"/>
    </row>
    <row r="7" spans="1:14">
      <c r="A7" s="1"/>
      <c r="B7" s="23"/>
      <c r="C7" s="23"/>
      <c r="D7" s="15"/>
      <c r="E7" s="24"/>
      <c r="F7" s="23"/>
      <c r="G7" s="23"/>
      <c r="H7" s="23"/>
      <c r="I7" s="3"/>
      <c r="J7" s="53"/>
      <c r="K7" s="73"/>
      <c r="L7" s="56"/>
      <c r="M7" s="86"/>
    </row>
    <row r="8" spans="1:14">
      <c r="A8" s="1"/>
      <c r="B8" s="23"/>
      <c r="C8" s="23"/>
      <c r="D8" s="15"/>
      <c r="E8" s="24"/>
      <c r="F8" s="23"/>
      <c r="G8" s="23"/>
      <c r="H8" s="23"/>
      <c r="I8" s="3"/>
      <c r="J8" s="53"/>
      <c r="K8" s="73"/>
      <c r="L8" s="56"/>
      <c r="M8" s="86"/>
    </row>
    <row r="9" spans="1:14">
      <c r="A9" s="1"/>
      <c r="B9" s="23"/>
      <c r="C9" s="23"/>
      <c r="D9" s="15"/>
      <c r="E9" s="24"/>
      <c r="F9" s="23"/>
      <c r="G9" s="23"/>
      <c r="H9" s="23"/>
      <c r="I9" s="3"/>
      <c r="J9" s="53"/>
      <c r="K9" s="73"/>
      <c r="L9" s="56"/>
      <c r="M9" s="86"/>
    </row>
    <row r="10" spans="1:14">
      <c r="A10" s="86"/>
      <c r="B10" s="24"/>
      <c r="C10" s="24"/>
      <c r="D10" s="86"/>
      <c r="E10" s="24"/>
      <c r="F10" s="24"/>
      <c r="G10" s="24"/>
      <c r="H10" s="24"/>
      <c r="I10" s="3"/>
      <c r="J10" s="61"/>
      <c r="K10" s="73"/>
      <c r="L10" s="56"/>
      <c r="M10" s="86"/>
    </row>
    <row r="11" spans="1:14" s="90" customFormat="1">
      <c r="A11" s="23"/>
      <c r="B11" s="23"/>
      <c r="C11" s="23"/>
      <c r="D11" s="23"/>
      <c r="E11" s="23"/>
      <c r="F11" s="23"/>
      <c r="G11" s="23"/>
      <c r="H11" s="23"/>
      <c r="I11" s="23"/>
      <c r="J11" s="23"/>
      <c r="K11" s="73"/>
      <c r="L11" s="23"/>
      <c r="M11" s="86"/>
    </row>
    <row r="12" spans="1:14" s="90" customFormat="1">
      <c r="A12" s="23"/>
      <c r="B12" s="23"/>
      <c r="C12" s="23"/>
      <c r="D12" s="23"/>
      <c r="E12" s="23"/>
      <c r="F12" s="23"/>
      <c r="G12" s="23"/>
      <c r="H12" s="23"/>
      <c r="I12" s="23"/>
      <c r="J12" s="23"/>
      <c r="K12" s="73"/>
      <c r="L12" s="23"/>
      <c r="M12" s="86"/>
    </row>
    <row r="13" spans="1:14" s="90" customFormat="1">
      <c r="A13" s="23"/>
      <c r="B13" s="23"/>
      <c r="C13" s="23"/>
      <c r="D13" s="23"/>
      <c r="E13" s="23"/>
      <c r="F13" s="23"/>
      <c r="G13" s="23"/>
      <c r="H13" s="23"/>
      <c r="I13" s="23"/>
      <c r="J13" s="23"/>
      <c r="K13" s="73"/>
      <c r="L13" s="23"/>
      <c r="M13" s="86"/>
    </row>
    <row r="14" spans="1:14" s="90" customFormat="1">
      <c r="A14" s="23"/>
      <c r="B14" s="23"/>
      <c r="C14" s="23"/>
      <c r="D14" s="23"/>
      <c r="E14" s="23"/>
      <c r="F14" s="23"/>
      <c r="G14" s="23"/>
      <c r="H14" s="23"/>
      <c r="I14" s="23"/>
      <c r="J14" s="23"/>
      <c r="K14" s="73"/>
      <c r="L14" s="23"/>
      <c r="M14" s="86"/>
    </row>
  </sheetData>
  <autoFilter ref="A1:M1" xr:uid="{D60CF029-A45F-4B09-BEA1-AAAF1A79F49F}">
    <sortState xmlns:xlrd2="http://schemas.microsoft.com/office/spreadsheetml/2017/richdata2" ref="A2:M35">
      <sortCondition ref="C1"/>
    </sortState>
  </autoFilter>
  <conditionalFormatting sqref="A1 A3:A1048576">
    <cfRule type="duplicateValues" dxfId="5" priority="5"/>
  </conditionalFormatting>
  <conditionalFormatting sqref="A1">
    <cfRule type="duplicateValues" dxfId="4" priority="52"/>
  </conditionalFormatting>
  <conditionalFormatting sqref="A2">
    <cfRule type="duplicateValues" dxfId="3" priority="1"/>
    <cfRule type="duplicateValues" dxfId="2" priority="2"/>
  </conditionalFormatting>
  <conditionalFormatting sqref="A3:A10">
    <cfRule type="duplicateValues" dxfId="1" priority="18"/>
  </conditionalFormatting>
  <conditionalFormatting sqref="K2:K14">
    <cfRule type="containsText" dxfId="0" priority="3" operator="containsText" text="Click HERE to apply">
      <formula>NOT(ISERROR(SEARCH("Click HERE to apply",K2)))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12Feb2026</vt:lpstr>
      <vt:lpstr>Tours Closed</vt:lpstr>
      <vt:lpstr>Tours Added</vt:lpstr>
      <vt:lpstr>CONCAT Codes</vt:lpstr>
      <vt:lpstr>Tours to be Updated</vt:lpstr>
      <vt:lpstr>'ADOS Tours Updated 12Feb2026'!Print_Area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Hardman, Anthony L CIV DFAS ZCC (USA)</cp:lastModifiedBy>
  <cp:lastPrinted>2022-06-25T19:10:57Z</cp:lastPrinted>
  <dcterms:created xsi:type="dcterms:W3CDTF">2020-11-03T13:32:22Z</dcterms:created>
  <dcterms:modified xsi:type="dcterms:W3CDTF">2026-02-12T18:14:09Z</dcterms:modified>
</cp:coreProperties>
</file>