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K:\SHARED\PFI\06. REPORTS\01 - Advertised Tours\"/>
    </mc:Choice>
  </mc:AlternateContent>
  <xr:revisionPtr revIDLastSave="0" documentId="13_ncr:1_{49A233CA-382D-4F17-8E40-32559095FBFA}" xr6:coauthVersionLast="47" xr6:coauthVersionMax="47" xr10:uidLastSave="{00000000-0000-0000-0000-000000000000}"/>
  <bookViews>
    <workbookView xWindow="14790" yWindow="-16320" windowWidth="29040" windowHeight="15720" tabRatio="707" activeTab="1" xr2:uid="{00000000-000D-0000-FFFF-FFFF00000000}"/>
  </bookViews>
  <sheets>
    <sheet name="Instructions" sheetId="4" r:id="rId1"/>
    <sheet name="ADOS Tours Updated 29Jan2026" sheetId="1" r:id="rId2"/>
    <sheet name="Tours Closed" sheetId="2" r:id="rId3"/>
    <sheet name="Tours Added" sheetId="3" r:id="rId4"/>
    <sheet name="CONCAT Codes" sheetId="5" state="hidden" r:id="rId5"/>
    <sheet name="Tours to be Updated" sheetId="6" r:id="rId6"/>
  </sheets>
  <definedNames>
    <definedName name="_xlnm._FilterDatabase" localSheetId="1" hidden="1">'ADOS Tours Updated 29Jan2026'!$A$1:$L$119</definedName>
    <definedName name="_xlnm._FilterDatabase" localSheetId="3" hidden="1">'Tours Added'!$A$1:$L$1</definedName>
    <definedName name="_xlnm._FilterDatabase" localSheetId="2" hidden="1">'Tours Closed'!$A$1:$M$1</definedName>
    <definedName name="_xlnm._FilterDatabase" localSheetId="5" hidden="1">'Tours to be Updated'!$A$1:$M$1</definedName>
    <definedName name="_xlnm.Print_Area" localSheetId="1">'ADOS Tours Updated 29Jan2026'!$A$1:$L$1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7" i="3" l="1"/>
  <c r="K16" i="3"/>
  <c r="K15" i="3"/>
  <c r="K14" i="3"/>
  <c r="K13" i="3"/>
  <c r="K12" i="3"/>
  <c r="K11" i="3"/>
  <c r="K10" i="3"/>
  <c r="K9" i="3"/>
  <c r="K8" i="3"/>
  <c r="K7" i="3"/>
  <c r="K6" i="3"/>
  <c r="K5" i="3"/>
  <c r="K4" i="3"/>
  <c r="K3" i="3"/>
  <c r="K2" i="3"/>
  <c r="K21" i="1"/>
  <c r="K20" i="1"/>
  <c r="K19" i="1"/>
  <c r="K18" i="1"/>
  <c r="K17" i="1"/>
  <c r="K16" i="1"/>
  <c r="K15" i="1"/>
  <c r="K65" i="1"/>
  <c r="K87" i="1"/>
  <c r="K86" i="1"/>
  <c r="K85" i="1"/>
  <c r="K99" i="1"/>
  <c r="K98" i="1"/>
  <c r="K97" i="1"/>
  <c r="K31" i="1"/>
  <c r="K57" i="1"/>
  <c r="K13" i="2"/>
  <c r="K12" i="2"/>
  <c r="K11" i="2"/>
  <c r="K10" i="2"/>
  <c r="K9" i="2"/>
  <c r="K8" i="2"/>
  <c r="K7" i="2"/>
  <c r="K6" i="2"/>
  <c r="K5" i="2"/>
  <c r="K4" i="2"/>
  <c r="K3" i="2"/>
  <c r="K2" i="2"/>
  <c r="K14" i="1"/>
  <c r="K126" i="1"/>
  <c r="K2" i="1"/>
  <c r="K151" i="1"/>
  <c r="K113" i="1"/>
  <c r="K59" i="1"/>
  <c r="K125" i="1"/>
  <c r="K64" i="1"/>
  <c r="K63" i="1"/>
  <c r="K62" i="1"/>
  <c r="K61" i="1"/>
  <c r="K60" i="1"/>
  <c r="K56" i="1"/>
  <c r="K3" i="1"/>
  <c r="K124" i="1"/>
  <c r="K13" i="1"/>
  <c r="K12" i="1"/>
  <c r="K70" i="1"/>
  <c r="K150" i="1"/>
  <c r="K11" i="1" l="1"/>
  <c r="K149" i="1"/>
  <c r="K148" i="1"/>
  <c r="K39" i="1"/>
  <c r="K147" i="1"/>
  <c r="K146" i="1"/>
  <c r="K145" i="1"/>
  <c r="K144" i="1"/>
  <c r="K143" i="1"/>
  <c r="K142" i="1"/>
  <c r="K141" i="1"/>
  <c r="K140" i="1"/>
  <c r="K139" i="1"/>
  <c r="K138" i="1"/>
  <c r="K123" i="1"/>
  <c r="K112" i="1"/>
  <c r="K83" i="1"/>
  <c r="K55" i="1"/>
  <c r="K117" i="1"/>
  <c r="K116" i="1"/>
  <c r="K54" i="1"/>
  <c r="K53" i="1"/>
  <c r="K52" i="1"/>
  <c r="K51" i="1"/>
  <c r="K50" i="1"/>
  <c r="K49" i="1"/>
  <c r="K48" i="1"/>
  <c r="K47" i="1"/>
  <c r="K115" i="1"/>
  <c r="K10" i="1"/>
  <c r="K84" i="1"/>
  <c r="K30" i="1"/>
  <c r="K29" i="1"/>
  <c r="K96" i="1"/>
  <c r="K122" i="1"/>
  <c r="K80" i="1"/>
  <c r="K73" i="1"/>
  <c r="K82" i="1"/>
  <c r="K46" i="1"/>
  <c r="K74" i="1"/>
  <c r="K72" i="1"/>
  <c r="K121" i="1"/>
  <c r="K45" i="1"/>
  <c r="K28" i="1"/>
  <c r="K100" i="1"/>
  <c r="K44" i="1"/>
  <c r="K78" i="1"/>
  <c r="K111" i="1"/>
  <c r="K110" i="1"/>
  <c r="K109" i="1"/>
  <c r="K95" i="1"/>
  <c r="K76" i="1"/>
  <c r="K75" i="1"/>
  <c r="K79" i="1"/>
  <c r="K89" i="1"/>
  <c r="K9" i="1"/>
  <c r="K128" i="1"/>
  <c r="K69" i="1"/>
  <c r="K43" i="1"/>
  <c r="K42" i="1"/>
  <c r="K41" i="1"/>
  <c r="K40" i="1"/>
  <c r="K105" i="1"/>
  <c r="K37" i="1"/>
  <c r="K137" i="1"/>
  <c r="K4" i="1"/>
  <c r="K5" i="1"/>
  <c r="K6" i="1"/>
  <c r="K8" i="1"/>
  <c r="K7" i="1"/>
  <c r="K22" i="1"/>
  <c r="K23" i="1"/>
  <c r="K32" i="1"/>
  <c r="K33" i="1"/>
  <c r="K34" i="1"/>
  <c r="K35" i="1"/>
  <c r="K36" i="1"/>
  <c r="K38" i="1"/>
  <c r="K67" i="1"/>
  <c r="K66" i="1"/>
  <c r="K68" i="1"/>
  <c r="K71" i="1"/>
  <c r="K77" i="1"/>
  <c r="K81" i="1"/>
  <c r="K90" i="1"/>
  <c r="K91" i="1"/>
  <c r="K88" i="1"/>
  <c r="K92" i="1"/>
  <c r="K101" i="1"/>
  <c r="K102" i="1"/>
  <c r="K103" i="1"/>
  <c r="K104" i="1"/>
  <c r="K106" i="1"/>
  <c r="K107" i="1"/>
  <c r="K108" i="1"/>
  <c r="K114" i="1"/>
  <c r="K119" i="1"/>
  <c r="K120" i="1"/>
  <c r="K118" i="1"/>
  <c r="K127" i="1"/>
  <c r="K132" i="1"/>
  <c r="K129" i="1"/>
  <c r="K130" i="1"/>
  <c r="K131" i="1"/>
  <c r="K133" i="1"/>
  <c r="K134" i="1"/>
  <c r="K135" i="1"/>
  <c r="K136" i="1"/>
  <c r="K93" i="1"/>
  <c r="K94" i="1"/>
  <c r="K24" i="1"/>
  <c r="K58" i="1"/>
  <c r="K25" i="1"/>
  <c r="K26" i="1"/>
  <c r="K27" i="1"/>
  <c r="R2" i="3"/>
  <c r="R3" i="3"/>
  <c r="R4" i="3"/>
  <c r="R5" i="3"/>
  <c r="R6" i="3"/>
  <c r="R7" i="3"/>
  <c r="R8" i="3"/>
  <c r="R9" i="3"/>
  <c r="R10" i="3"/>
  <c r="R11" i="3"/>
  <c r="R12" i="3"/>
  <c r="R13" i="3"/>
  <c r="R14" i="3"/>
  <c r="R15" i="3"/>
  <c r="R16" i="3"/>
  <c r="R17" i="3"/>
  <c r="R18" i="3"/>
  <c r="R19" i="3"/>
  <c r="R20" i="3"/>
  <c r="R21" i="3"/>
  <c r="R22" i="3"/>
  <c r="R23" i="3"/>
  <c r="R24" i="3"/>
  <c r="R25" i="3"/>
  <c r="N2" i="3"/>
  <c r="N3" i="3"/>
  <c r="N4" i="3"/>
  <c r="P25" i="3" l="1"/>
  <c r="N25" i="3"/>
  <c r="P24" i="3"/>
  <c r="N24" i="3"/>
  <c r="P23" i="3"/>
  <c r="N23" i="3"/>
  <c r="P22" i="3"/>
  <c r="N22" i="3"/>
  <c r="P21" i="3"/>
  <c r="N21" i="3"/>
  <c r="P20" i="3"/>
  <c r="N20" i="3"/>
  <c r="P19" i="3"/>
  <c r="N19" i="3"/>
  <c r="P18" i="3"/>
  <c r="N18" i="3"/>
  <c r="P17" i="3"/>
  <c r="N17" i="3"/>
  <c r="P16" i="3"/>
  <c r="N16" i="3"/>
  <c r="P15" i="3"/>
  <c r="N15" i="3"/>
  <c r="P14" i="3"/>
  <c r="N14" i="3"/>
  <c r="P13" i="3"/>
  <c r="N13" i="3"/>
  <c r="P12" i="3"/>
  <c r="N12" i="3"/>
  <c r="P11" i="3"/>
  <c r="N11" i="3"/>
  <c r="P10" i="3"/>
  <c r="P9" i="3"/>
  <c r="P8" i="3"/>
  <c r="P7" i="3"/>
  <c r="P6" i="3"/>
  <c r="P5" i="3"/>
  <c r="P4" i="3"/>
  <c r="P3" i="3"/>
  <c r="P2" i="3"/>
  <c r="N9" i="3"/>
  <c r="N10" i="3"/>
  <c r="N8" i="3"/>
  <c r="N7" i="3"/>
  <c r="N6" i="3"/>
  <c r="N5" i="3"/>
</calcChain>
</file>

<file path=xl/sharedStrings.xml><?xml version="1.0" encoding="utf-8"?>
<sst xmlns="http://schemas.openxmlformats.org/spreadsheetml/2006/main" count="2112" uniqueCount="834">
  <si>
    <t>Defense Logistics Agency</t>
  </si>
  <si>
    <t>Army</t>
  </si>
  <si>
    <t>IN</t>
  </si>
  <si>
    <t>United States</t>
  </si>
  <si>
    <t>Riyadh</t>
  </si>
  <si>
    <t>Saudi Arabia</t>
  </si>
  <si>
    <t>Army Materiel Command</t>
  </si>
  <si>
    <t>CA</t>
  </si>
  <si>
    <t>US Transportation Command</t>
  </si>
  <si>
    <t>Concord</t>
  </si>
  <si>
    <t>Defense Information Systems Agency</t>
  </si>
  <si>
    <t>FL</t>
  </si>
  <si>
    <t>Corpus Christi</t>
  </si>
  <si>
    <t>TX</t>
  </si>
  <si>
    <t>MD</t>
  </si>
  <si>
    <t>VA</t>
  </si>
  <si>
    <t>Air Force</t>
  </si>
  <si>
    <t>Air Force Materiel Command</t>
  </si>
  <si>
    <t>Branch</t>
  </si>
  <si>
    <t>Grade</t>
  </si>
  <si>
    <t>Duty Site</t>
  </si>
  <si>
    <t>Duty Description</t>
  </si>
  <si>
    <t>Tour#</t>
  </si>
  <si>
    <t>Agency</t>
  </si>
  <si>
    <t>Activity</t>
  </si>
  <si>
    <t>Position Title</t>
  </si>
  <si>
    <t>Army or Air Force</t>
  </si>
  <si>
    <t>Apply</t>
  </si>
  <si>
    <t>E5:E6:E7</t>
  </si>
  <si>
    <t>E4:E5:E6</t>
  </si>
  <si>
    <t>OO-ALC - 309 AMARG</t>
  </si>
  <si>
    <t>Davis-Monthan AFB</t>
  </si>
  <si>
    <t>AZ</t>
  </si>
  <si>
    <t>E5:E6</t>
  </si>
  <si>
    <t>PA</t>
  </si>
  <si>
    <t>Fort Belvoir</t>
  </si>
  <si>
    <t>Crane</t>
  </si>
  <si>
    <t>Corps of Engineers</t>
  </si>
  <si>
    <t>AMCOM-Corpus Christi Army Depot</t>
  </si>
  <si>
    <t>USASAC-OPM-SANG</t>
  </si>
  <si>
    <t>O3:O4</t>
  </si>
  <si>
    <t>O4</t>
  </si>
  <si>
    <t>Defense Counterintelligence &amp; Security Agency</t>
  </si>
  <si>
    <t>DISA - DD</t>
  </si>
  <si>
    <t>Fort Meade</t>
  </si>
  <si>
    <t>Hill AFB</t>
  </si>
  <si>
    <t>UT</t>
  </si>
  <si>
    <t>WA</t>
  </si>
  <si>
    <t>CECOM-Tobyhanna Army Depot</t>
  </si>
  <si>
    <t>Tobyhanna</t>
  </si>
  <si>
    <t>E6:E7</t>
  </si>
  <si>
    <t>E5:E6:E7:W1:W2</t>
  </si>
  <si>
    <t>Duty State</t>
  </si>
  <si>
    <t>Duty Country</t>
  </si>
  <si>
    <t>Instructions</t>
  </si>
  <si>
    <t>Recruiter</t>
  </si>
  <si>
    <t>Tallent, Dennis W.</t>
  </si>
  <si>
    <t>Donahue, Adam S.</t>
  </si>
  <si>
    <t>Brown, Jr, Dan E.</t>
  </si>
  <si>
    <t>Sorg, Joseph H.</t>
  </si>
  <si>
    <t>Melvin, Lee R.</t>
  </si>
  <si>
    <t>Felvus-Webb, Leanne</t>
  </si>
  <si>
    <t>USA Security Assistance Command</t>
  </si>
  <si>
    <t>USASAC-NGB-OPV</t>
  </si>
  <si>
    <t>E8</t>
  </si>
  <si>
    <t>Service Member Overview</t>
  </si>
  <si>
    <t>If you are interested in a tour, you should have a good resume and military biography that highlights your skills and abilities. Just like applying for a job in the civilian world, our DoD customers are looking for the right person with the skills they need to help accomplish their mission. You can be selected based on your civilian skills, so be sure to include those in your resume. Likewise, our positions are not limited by grade or occupational specialty. So if you are an E5 and have the skills the job calls for, but the position says E6-E7, go ahead and apply.</t>
  </si>
  <si>
    <t>How It Works</t>
  </si>
  <si>
    <t>2. Applications are sent to and reviewed by the requesting defense agency.</t>
  </si>
  <si>
    <t>3. The requesting agency selects the most qualified candidate.</t>
  </si>
  <si>
    <t>4. PFI then notifies you of your selection. Once you accept the position, we process the request for your active duty orders.</t>
  </si>
  <si>
    <t>Resources</t>
  </si>
  <si>
    <r>
      <t xml:space="preserve">1. Visit our website at: </t>
    </r>
    <r>
      <rPr>
        <u/>
        <sz val="12"/>
        <color theme="4" tint="-0.249977111117893"/>
        <rFont val="Arial"/>
        <family val="2"/>
      </rPr>
      <t xml:space="preserve">https://www.DFAS.mil/PFI </t>
    </r>
    <r>
      <rPr>
        <sz val="12"/>
        <color rgb="FF444444"/>
        <rFont val="Arial"/>
        <family val="2"/>
      </rPr>
      <t xml:space="preserve">for more information
or send an email with your questions to: </t>
    </r>
    <r>
      <rPr>
        <u/>
        <sz val="12"/>
        <color theme="4" tint="-0.249977111117893"/>
        <rFont val="Arial"/>
        <family val="2"/>
      </rPr>
      <t xml:space="preserve">dfas.indianapolis-in.zh.mbx.pfi@mail.mil </t>
    </r>
  </si>
  <si>
    <t>5. Once orders are cut, you report for duty and get to work!</t>
  </si>
  <si>
    <r>
      <t xml:space="preserve">1. Browse currently available tours and apply to all those for which you are qualified. Send your resume and military biography to PFI for review. Select the yellow 'Click HERE to Apply' link. An email window should pop up. Attached your resume and bio and send. 
NOTE: If the link does not work, send an email to </t>
    </r>
    <r>
      <rPr>
        <u/>
        <sz val="12"/>
        <color theme="4" tint="-0.249977111117893"/>
        <rFont val="Arial"/>
        <family val="2"/>
      </rPr>
      <t>dfas.indianapolis-in.zh.mbx.pfi@mail.mil</t>
    </r>
    <r>
      <rPr>
        <sz val="12"/>
        <color rgb="FF444444"/>
        <rFont val="Arial"/>
        <family val="2"/>
      </rPr>
      <t xml:space="preserve"> with your resume and bio, be sure to list the tour position number you are interested in.</t>
    </r>
  </si>
  <si>
    <t>E3:E4:E5:E6</t>
  </si>
  <si>
    <t>Rudibaugh, Leanna</t>
  </si>
  <si>
    <t>Cousineau, Tania</t>
  </si>
  <si>
    <t>&lt;/span&gt;&lt;/h4&gt;
   &lt;/td&gt;
   &lt;th scope="col"&gt;&amp;nbsp;&lt;/th&gt;
  &lt;/tr&gt;
 &lt;/thead&gt;
&lt;/table&gt;'</t>
  </si>
  <si>
    <t>&lt;/span&gt;&lt;/strong&gt;&lt;/h3&gt;
   &lt;/td&gt;
   &lt;td&gt;
   &lt;h4 style="text-align: right;"&gt;&lt;span style="color:#ffffff;"&gt;</t>
  </si>
  <si>
    <t>&lt;table border="0" cellpadding="1" cellspacing="1" style="background-color:#213b69;border-style:hidden;" width="100%"&gt;
 &lt;thead&gt;
  &lt;tr&gt;
   &lt;th scope="col"&gt;&amp;nbsp;&lt;/th&gt;
   &lt;td&gt;
   &lt;h3 style="text-align: left;"&gt;&lt;strong&gt;&lt;span style="color:#ffffff;"&gt;</t>
  </si>
  <si>
    <t>Blue Header Bar Coding</t>
  </si>
  <si>
    <t>Blue Header Bar Web-Ready Code</t>
  </si>
  <si>
    <t>Next Section Coding</t>
  </si>
  <si>
    <t xml:space="preserve">&lt;strong&gt; Activity:&lt;/strong&gt; </t>
  </si>
  <si>
    <t xml:space="preserve">&lt;br /&gt;
&lt;strong&gt;Agency:&lt;/strong&gt; </t>
  </si>
  <si>
    <t xml:space="preserve">&lt;br /&gt;
&lt;strong&gt;Service:&lt;/strong&gt; </t>
  </si>
  <si>
    <t xml:space="preserve">&lt;strong&gt; Desired Grade:&lt;/strong&gt; </t>
  </si>
  <si>
    <t xml:space="preserve">&lt;br /&gt;
&lt;br /&gt;
&lt;strong&gt;Tour Description:&lt;/strong&gt; </t>
  </si>
  <si>
    <t>&lt;br /&gt;
&lt;br /&gt;
&lt;strong&gt;Qualifications:&lt;/strong&gt;
&lt;ul&gt;</t>
  </si>
  <si>
    <t>&lt;/ul&gt;
&lt;strong&gt;To apply, contact: &lt;a href="mailto:</t>
  </si>
  <si>
    <t>Recruiter Info</t>
  </si>
  <si>
    <t xml:space="preserve">?subject=Tour </t>
  </si>
  <si>
    <t>&amp;amp;cc=dfas.indianapolis-in.zh.mbx.pfi@mail.mil&amp;amp;body=Please find my resume and bio attached for consideration."&gt;</t>
  </si>
  <si>
    <t xml:space="preserve">&lt;/a&gt;&lt;/strong&gt; - </t>
  </si>
  <si>
    <t>Other Section Web-Ready Code</t>
  </si>
  <si>
    <t>317-270-2066</t>
  </si>
  <si>
    <t>317-626-3980</t>
  </si>
  <si>
    <t>317-459-4983</t>
  </si>
  <si>
    <t>317-627-0951</t>
  </si>
  <si>
    <t>614-397-3226</t>
  </si>
  <si>
    <t>317-319-8762</t>
  </si>
  <si>
    <t>317-361-7738</t>
  </si>
  <si>
    <t>Rank</t>
  </si>
  <si>
    <t>GoBy</t>
  </si>
  <si>
    <t>Last</t>
  </si>
  <si>
    <t xml:space="preserve">SFC </t>
  </si>
  <si>
    <t xml:space="preserve">Dan </t>
  </si>
  <si>
    <t>Brown</t>
  </si>
  <si>
    <t>dan.e.brown2.mil@mail.mil</t>
  </si>
  <si>
    <t>SMSgt</t>
  </si>
  <si>
    <t>Tania 'TC'</t>
  </si>
  <si>
    <t>Cousineau</t>
  </si>
  <si>
    <t>tania.a.cousineau.mil@mail.mil</t>
  </si>
  <si>
    <t>MSgt</t>
  </si>
  <si>
    <t>Adam</t>
  </si>
  <si>
    <t>Donahue</t>
  </si>
  <si>
    <t>adam.s.donahue.mil@mail.mil</t>
  </si>
  <si>
    <t>SFC</t>
  </si>
  <si>
    <t>Leanne</t>
  </si>
  <si>
    <t>Felvus-Webb</t>
  </si>
  <si>
    <t>Lee</t>
  </si>
  <si>
    <t>Melvin</t>
  </si>
  <si>
    <t>lee.r.melvin.mil@mail.mil</t>
  </si>
  <si>
    <t>SGM</t>
  </si>
  <si>
    <t>Craig</t>
  </si>
  <si>
    <t>Pickett</t>
  </si>
  <si>
    <t>jeffrey.c.pickett2.mil@mail.mil</t>
  </si>
  <si>
    <t>317-224-3258</t>
  </si>
  <si>
    <t>Leanna</t>
  </si>
  <si>
    <t>Rudibaugh</t>
  </si>
  <si>
    <t>leanna.g.rudibaugh.mil@mail.mil</t>
  </si>
  <si>
    <t>Joseph</t>
  </si>
  <si>
    <t>Sorg</t>
  </si>
  <si>
    <t>joseph.h.sorg2.mil@mail.mil</t>
  </si>
  <si>
    <t>Dennis</t>
  </si>
  <si>
    <t>Tallent</t>
  </si>
  <si>
    <t>dennis.w.tallent.mil@mail.mil</t>
  </si>
  <si>
    <t>317-695-1372</t>
  </si>
  <si>
    <t>Email</t>
  </si>
  <si>
    <t>Phone</t>
  </si>
  <si>
    <t>Recruiter Coding</t>
  </si>
  <si>
    <t>SFC Leanne Felvus-Webb</t>
  </si>
  <si>
    <t>MSgt Leanna Rudibaugh</t>
  </si>
  <si>
    <t>DB Name (for VLOOKUP)</t>
  </si>
  <si>
    <t>Pickett, Jeffrey C.</t>
  </si>
  <si>
    <t>SFC Dan Brown</t>
  </si>
  <si>
    <t>SMSgt Tania 'TC' Cousineau</t>
  </si>
  <si>
    <t>MSgt Adam Donahue</t>
  </si>
  <si>
    <t>SFC Lee Melvin</t>
  </si>
  <si>
    <t>SGM Craig Pickett</t>
  </si>
  <si>
    <t>SFC Joe Sorg</t>
  </si>
  <si>
    <t>Name as appears on Website</t>
  </si>
  <si>
    <t xml:space="preserve">&lt;strong&gt; Location:&lt;/strong&gt; </t>
  </si>
  <si>
    <t>Red Rock</t>
  </si>
  <si>
    <t>AMCOM-Letterkenny Army Depot</t>
  </si>
  <si>
    <t>Chambersburg</t>
  </si>
  <si>
    <t>W3:W4</t>
  </si>
  <si>
    <t>Scott AFB</t>
  </si>
  <si>
    <t>IL</t>
  </si>
  <si>
    <t>&lt;br /&gt; &lt;br /&gt; &lt;strong&gt;To apply, contact: &lt;a href="mailto:</t>
  </si>
  <si>
    <t>E5:E6:E7:E8</t>
  </si>
  <si>
    <t>E7</t>
  </si>
  <si>
    <t>Indianapolis</t>
  </si>
  <si>
    <t>DCSA - LMO</t>
  </si>
  <si>
    <t>Inventory Management Specialist</t>
  </si>
  <si>
    <t>Military Police</t>
  </si>
  <si>
    <t>E2:E3:E4:E5</t>
  </si>
  <si>
    <t>25-6102</t>
  </si>
  <si>
    <t>Senior Technical Team Member</t>
  </si>
  <si>
    <t>E2:E3:E4:E5:E6:E7:E8:O1:O2:O3:O4:W1:W2:W3:W4</t>
  </si>
  <si>
    <t>DLA Energy – Americas</t>
  </si>
  <si>
    <r>
      <rPr>
        <b/>
        <sz val="11"/>
        <color rgb="FF000000"/>
        <rFont val="Calibri"/>
        <family val="2"/>
        <scheme val="minor"/>
      </rPr>
      <t>25-6102, Length 730 days:</t>
    </r>
    <r>
      <rPr>
        <sz val="11"/>
        <color indexed="8"/>
        <rFont val="Calibri"/>
        <family val="2"/>
        <scheme val="minor"/>
      </rPr>
      <t xml:space="preserve">
Plans, directs, implements checks across multiple programs within DISA.  Serves as one of the lead consultants for all things network, voice, systems, cyber operations, and policy related within programs assigned to work on. Plans, directs, and implements Defensive Cyberspace Operations (DCO) counter measures as part of the network health team for multiple networks and programs within DISA.  Serves as a DCO advisor with a firm understanding of vulnerabilities, exploitation techniques, and adversary methodologies.  Provides technical guidance to multiple programs technical staff.  Serves as an administrator both junior and senior for Microsoft Azure, Amazon Web Services, and other cloud service providers in IL5, IL6, IL7 environments supporting DISA Programs.  Provides technical subject matter expertise to J6 with network deployments and upgrades with new technology such as Azure Virtual Desktop (AVD) deployment and Microsoft Defender Enterprise (MDE), also provides Power-Shell scripts for automation with network deployments and fixes.  Provides written reports with recommendations for network health checks.  Provides and executes technical and operational changes within networks.  Reviews all design documentation within networks and programs assigned.  Coordinates across every organization in DISA for network modifications, changes, and policy.  Consistently self-organizing and self-initiating, will continually work to integrate within agency program/division tempo, becoming deliberate value-add to the organization by generating, participating, performing, fabricating, and delivering products and/or services (deliverables) to the agency/directorate.  For Air Force personnel, this is close to what you know as a Green Door Assignment.
</t>
    </r>
    <r>
      <rPr>
        <b/>
        <sz val="11"/>
        <color rgb="FF000000"/>
        <rFont val="Calibri"/>
        <family val="2"/>
        <scheme val="minor"/>
      </rPr>
      <t>Qualifications</t>
    </r>
    <r>
      <rPr>
        <sz val="11"/>
        <color indexed="8"/>
        <rFont val="Calibri"/>
        <family val="2"/>
        <scheme val="minor"/>
      </rPr>
      <t>:  Expert knowledge in CISCO product line, with emphasis in Route/Switch WAN/LAN design/deployment, Unified Communication (UC) deployment.  CCNP Enterprise or CCNP Collaboration is highly recommended.  Expert knowledge in Microsoft product line, with emphasis in active directory Domain Services (AD DS) design/deployment, server 2016/2019 deployment and Azure Portal administration. Must be DoD 8570 IAT II complaint with IAM III recommended.  Must have SIEM experience with basic operation</t>
    </r>
  </si>
  <si>
    <t>USACE - Omaha District (NWO)</t>
  </si>
  <si>
    <t>Construction Control Rep</t>
  </si>
  <si>
    <t>E4:E5:E6:E7:E8:O1:W1:W2</t>
  </si>
  <si>
    <t>Multiple</t>
  </si>
  <si>
    <t>25-6139</t>
  </si>
  <si>
    <t>OUSD - Acquisition &amp; Sustainment</t>
  </si>
  <si>
    <t>F35 Joint Program Office</t>
  </si>
  <si>
    <t>Acquisition Integration Manager</t>
  </si>
  <si>
    <t>Arlington</t>
  </si>
  <si>
    <r>
      <rPr>
        <b/>
        <sz val="11"/>
        <color rgb="FF000000"/>
        <rFont val="Calibri"/>
        <family val="2"/>
        <scheme val="minor"/>
      </rPr>
      <t xml:space="preserve">25-6139 Length 1-2 years: </t>
    </r>
    <r>
      <rPr>
        <sz val="11"/>
        <color indexed="8"/>
        <rFont val="Calibri"/>
        <family val="2"/>
        <scheme val="minor"/>
      </rPr>
      <t xml:space="preserve">The incumbent serves as the Foreign Military Sales (FMS) Acquisition Integration Manager, for contracting, acquisition, budgeting, configuration management, and integration. Functions as a lead expert that provides business advice and performs all pre-award and post-award functions for a wide variety of highly specialized procurements of significant importance to multiple agencies using a wide range of contracting methods and types. Assist in planning the overall approach to meet contracting program objectives for a wide range of multi-million or billion-dollar programs that span multiple years that involve successive program stages. This role ensures that acquisitions, such as technology systems, services, or organizational units, are smoothly and effectively integrated for FMS customers and enterprise. Duties are defined as:
• Develop pre-acquisition plans that identify requirements in a Letter of Offer and Acceptance (LOA) and acquisition strategies, including assessment, analysis, risk mitigation and strategies that support the overall strategic goals. 
• Assist in the management of the F-35 FMS integration acquisition process, ensuring that all timelines, budgets, and milestones are met.
• Collaborate with internal and external stakeholders, including contractors, vendors, and various government departments, to ensure alignment of requirements and seamless transition to enterprise contracts.
• Establish a baseline process for F-35 FMS integration, including identifying requirements, understanding where each requirement is contracted in the enterprise, and timing to transition to common enterprise contracts.
• Track contractual actions for each F-35 FMS country to ensure requirements are met throughout the integration process utilizing a baseline requirement matrix.
• Ensure that the integration process adheres to legal, regulatory, and policy standards, while identifying and mitigating potential risks.
• Facilitate the cultural, operational, and technical adjustments necessary for the successful integration of new resources and systems for FMS customers and programs.
• Assess the outcome of the F-35 FMS integration process to ensure that it delivers the intended benefits and identifying any areas for further improvement
• Responsible for reporting on various aspects of the acquisition and integration process to ensure transparency, accountability, and alignment with FMS objectives to the respective country team program manager.
</t>
    </r>
    <r>
      <rPr>
        <b/>
        <sz val="11"/>
        <color rgb="FF000000"/>
        <rFont val="Calibri"/>
        <family val="2"/>
        <scheme val="minor"/>
      </rPr>
      <t>QUALIFICATIONS</t>
    </r>
    <r>
      <rPr>
        <sz val="11"/>
        <color indexed="8"/>
        <rFont val="Calibri"/>
        <family val="2"/>
        <scheme val="minor"/>
      </rPr>
      <t>: Candidate must possess BS or BA degree in Business, Management, Finance, Accounting or relevant to position. Understanding of qualitative and quantitative analytical and evaluative methods. Applicant must possess and maintain a Secret security clearance. Candidate should have demonstrated knowledge of the principles, policies, and practices of system acquisition to plan, organize, and coordinate key phases of development, production, deployment and sustainment.</t>
    </r>
  </si>
  <si>
    <t>USACE - Pittsburgh District (LRP)</t>
  </si>
  <si>
    <t>25-6179</t>
  </si>
  <si>
    <t>Air Combat Command</t>
  </si>
  <si>
    <t>ACC - WAQ - F15JSI PO</t>
  </si>
  <si>
    <t>F-15JSI Maintenance/Logistics Lead</t>
  </si>
  <si>
    <t>Eglin AFB</t>
  </si>
  <si>
    <r>
      <rPr>
        <b/>
        <sz val="11"/>
        <color rgb="FF000000"/>
        <rFont val="Calibri"/>
        <family val="2"/>
        <scheme val="minor"/>
      </rPr>
      <t>25-6179, Length 1 Year:</t>
    </r>
    <r>
      <rPr>
        <sz val="11"/>
        <color indexed="8"/>
        <rFont val="Calibri"/>
        <family val="2"/>
        <scheme val="minor"/>
      </rPr>
      <t xml:space="preserve">
4th Gen Fighter Integrated Avionic personnel is required during the F-15JSI test planning phase to support test plan development, to advise on maintenance related systems during the system design, and advise on programmatic and logistics issues relating to aircraft operations. The personnel will be required to liaison with base maintenance support functions to establish required support for aircraft operations prior to the test execution phase. The personnel will assist the Lead Development Test Organization F-15JSI Test Manager in development of the maintenance team construct. The personnel will be the USG maintenance team lead and the primary Production Superintendent for all test mission sortie generation. It is highly desired that the personnel has USAF flight test experience.
</t>
    </r>
    <r>
      <rPr>
        <b/>
        <sz val="11"/>
        <color rgb="FF000000"/>
        <rFont val="Calibri"/>
        <family val="2"/>
        <scheme val="minor"/>
      </rPr>
      <t xml:space="preserve">Qualifications: </t>
    </r>
    <r>
      <rPr>
        <sz val="11"/>
        <color indexed="8"/>
        <rFont val="Calibri"/>
        <family val="2"/>
        <scheme val="minor"/>
      </rPr>
      <t xml:space="preserve"> The personnel should maintain a Collateral Secret security clearance and eligibility for Special Access Programs.  
Optional AFSC to fill position: 2A375, 2A373, 2A377A, 2A377B.
Both primary and optional personnel should have Special Experience Identifiers (SEI) 84.</t>
    </r>
  </si>
  <si>
    <t>Defense Finance and Accounting Service</t>
  </si>
  <si>
    <t>Sanders, Robert A.</t>
  </si>
  <si>
    <t xml:space="preserve">Mr. </t>
  </si>
  <si>
    <t>Rob</t>
  </si>
  <si>
    <t>Sanders</t>
  </si>
  <si>
    <t>robert.a.sanders36.civ@mail.mil</t>
  </si>
  <si>
    <t>Mr. Rob Sanders</t>
  </si>
  <si>
    <t>317-435-2379</t>
  </si>
  <si>
    <t>USACE - Detroit District (LRE)</t>
  </si>
  <si>
    <t>Sault Sainte Marie</t>
  </si>
  <si>
    <t>MI</t>
  </si>
  <si>
    <t>E5</t>
  </si>
  <si>
    <t>Correction/Change to be made</t>
  </si>
  <si>
    <t>Risk Management Internal Control</t>
  </si>
  <si>
    <t>MA</t>
  </si>
  <si>
    <t>O5</t>
  </si>
  <si>
    <t>25-6224</t>
  </si>
  <si>
    <t>G3 Chief</t>
  </si>
  <si>
    <t>25-6226</t>
  </si>
  <si>
    <t>G7 Chief</t>
  </si>
  <si>
    <t>25-6227</t>
  </si>
  <si>
    <t>Intelligence Advisor</t>
  </si>
  <si>
    <t>25-6228</t>
  </si>
  <si>
    <t>Maneuver Advisor</t>
  </si>
  <si>
    <t>25-6229</t>
  </si>
  <si>
    <t>Logistics/Sustainment Advisor</t>
  </si>
  <si>
    <t>25-6230</t>
  </si>
  <si>
    <t>Fires Advisor/ Transformation Planner</t>
  </si>
  <si>
    <t>DCSA - OCFO</t>
  </si>
  <si>
    <r>
      <rPr>
        <b/>
        <sz val="11"/>
        <color rgb="FF000000"/>
        <rFont val="Calibri"/>
        <family val="2"/>
        <scheme val="minor"/>
      </rPr>
      <t>25-6224, Length 420 days</t>
    </r>
    <r>
      <rPr>
        <sz val="11"/>
        <color indexed="8"/>
        <rFont val="Calibri"/>
        <family val="2"/>
        <scheme val="minor"/>
      </rPr>
      <t xml:space="preserve">: Serves as G3 Chief for the Office of the Program Manager, Saudi Arabian National Guard Modernization Program (OPM- ANG). Responsible for the planning, coordination, synchronization, and execution of all operations by OPM- ANG, including a multi-billion-dollar Foreign Military Sales (FMS) program as well as advisory and partnership operations with the Saudi Arabian National Guard (SANG). Responsible for training, force-protection, readiness, orders production, and force development in support of OPM-SANG operations. Coordinates training and exercises with SANG and supervises the execution of seven FMS cases related to training and institutional development of SANG. Coordinates operations and information sharing with U.S. Army Security Assistance Command, U.S. Embassy - Riyadh, U.S. Army Central, U.S. Entral Command, and other forward stationed mission partners.  OPM-SANG is the original and premier security assistance organization across the Department of Defense.
</t>
    </r>
    <r>
      <rPr>
        <b/>
        <sz val="11"/>
        <color rgb="FF000000"/>
        <rFont val="Calibri"/>
        <family val="2"/>
        <scheme val="minor"/>
      </rPr>
      <t>QUALIFICATIONS</t>
    </r>
    <r>
      <rPr>
        <sz val="11"/>
        <color indexed="8"/>
        <rFont val="Calibri"/>
        <family val="2"/>
        <scheme val="minor"/>
      </rPr>
      <t>: ***To be considered please add the following: ARB/ORB IMR Military Bio Last 3 OERs/NCOERs SSC DA Form 1059, DA Form 705, DA Form 5500/5501 (if required) DD Form 3349 (if applicable) DA Form 5016 or NGB23 DA Form 1506, Security Clearance Verification Memo: Preferred not required: ILE Complete.</t>
    </r>
  </si>
  <si>
    <r>
      <rPr>
        <b/>
        <sz val="11"/>
        <color rgb="FF000000"/>
        <rFont val="Calibri"/>
        <family val="2"/>
        <scheme val="minor"/>
      </rPr>
      <t>25-6229 Length 420 days</t>
    </r>
    <r>
      <rPr>
        <sz val="11"/>
        <color indexed="8"/>
        <rFont val="Calibri"/>
        <family val="2"/>
        <scheme val="minor"/>
      </rPr>
      <t xml:space="preserve">: Logistics/ Sustainment Advisor for the G7 division within the Office of the Program Manager, Saudi Arabian National Guard (OPM-SANG) and Ministry of the National Guard (MNG) that supports over 134,000 Saudi Arabian National Guard Soldiers. Plans, prepares, and develops logistics analysis that will enhance the tactical capabilities and logistics sustainment functions of five logistical support battalions in direct support of five mechanized infantry brigades.  Assist in developing foreign military sales case development, coordination, and execution. Writes, reviews and assists in the development of doctrine to improve SANG logistics modernization and future vision initiatives. Assists in managing, directing, and evaluating a contractor work force.  
OPM-SANG is the original and premier security assistance organization across the Department of Defense.
</t>
    </r>
    <r>
      <rPr>
        <b/>
        <sz val="11"/>
        <color rgb="FF000000"/>
        <rFont val="Calibri"/>
        <family val="2"/>
        <scheme val="minor"/>
      </rPr>
      <t>QUALIFICATIONS</t>
    </r>
    <r>
      <rPr>
        <sz val="11"/>
        <color indexed="8"/>
        <rFont val="Calibri"/>
        <family val="2"/>
        <scheme val="minor"/>
      </rPr>
      <t>: ***To be considered please add the following: ARB/ORB IMR Military Bio Last 3 OERs/NCOERs SSC DA Form 1059, DA Form 705, DA Form 5500/5501 (if required) DD Form 3349 (if applicable) DA Form 5016 or NGB23 DA Form 1506, Security Clearance Verification Memo:
Preferred not required: ILE Complete.</t>
    </r>
  </si>
  <si>
    <r>
      <rPr>
        <b/>
        <sz val="11"/>
        <color rgb="FF000000"/>
        <rFont val="Calibri"/>
        <family val="2"/>
        <scheme val="minor"/>
      </rPr>
      <t>25-6228 Length 420 days:</t>
    </r>
    <r>
      <rPr>
        <sz val="11"/>
        <color indexed="8"/>
        <rFont val="Calibri"/>
        <family val="2"/>
        <scheme val="minor"/>
      </rPr>
      <t xml:space="preserve"> Maneuver Advisor for the exercise and training section (G7) for the Office of the Program Manager - Saudi Arabian National Guard Modernization Program (OPM-SANG), forward stationed in Riyadh, Saudi Arabia. Advises the Ministry of National Guard (MNG) on schools, unit training, capability development, and exercises. Develops, manages, and supervises Foreign Military Sales (FMS) cases related to capability development and U.S. Army PME for The Saudi Arabian National Guard (SANG). Advises SANG command and staff college on curriculum development. Advises the Saudi Arabian National Guard Center for military excellence on lessons learned program and doctrine development. Supervises the execution of MNG attendance at U.S. Army CONUS-Based PME courses. Collaborates with MNG G7 section on doctrine, training, education, and operations.  
OPM-SANG is the original and premier security assistance organization across the Department of Defense.
</t>
    </r>
    <r>
      <rPr>
        <b/>
        <sz val="11"/>
        <color rgb="FF000000"/>
        <rFont val="Calibri"/>
        <family val="2"/>
        <scheme val="minor"/>
      </rPr>
      <t>QUALIFICATIONS</t>
    </r>
    <r>
      <rPr>
        <sz val="11"/>
        <color indexed="8"/>
        <rFont val="Calibri"/>
        <family val="2"/>
        <scheme val="minor"/>
      </rPr>
      <t>: Note:  ***To be considered please add the following: ARB/ORB IMR Military Bio Last 3 OERs/NCOERs SSC DA Form 1059, DA Form 705, DA Form 5500/5501 (if required) DD Form 3349 (if applicable) DA Form 5016 or NGB23 DA Form 1506, Security Clearance Verification Memo:
Preferred not required: ILE Complete.</t>
    </r>
  </si>
  <si>
    <r>
      <rPr>
        <b/>
        <sz val="11"/>
        <color rgb="FF000000"/>
        <rFont val="Calibri"/>
        <family val="2"/>
        <scheme val="minor"/>
      </rPr>
      <t>25-6227, Length 420 days</t>
    </r>
    <r>
      <rPr>
        <sz val="11"/>
        <color indexed="8"/>
        <rFont val="Calibri"/>
        <family val="2"/>
        <scheme val="minor"/>
      </rPr>
      <t xml:space="preserve">: Intelligence Advisor for the exercise and training section (G7) for the Office of the Program Manager - Saudi Arabian National Guard Modernization Program (OPM-SANG), forward stationed in Riyadh, Saudi Arabia. Advises the Ministry of National Guard (MNG) on schools, unit training, capability development, and exercises. Develops, manages, and supervises Foreign Military Sales (FMS) cases related to capability development and U.S. Army PME for The Saudi Arabian National Guard (SANG). Advises SANG command and staff college on curriculum development. Advises the Saudi Arabian National Guard Center for military excellence on lessons learned program and doctrine development. Supervises the execution of MNG attendance at U.S. Army CONUS-Based PME courses. Collaborates with MNG G7 section on doctrine, training, education, and operations.  
OPM-SANG is the original and premier security assistance organization across the Department of Defense.
</t>
    </r>
    <r>
      <rPr>
        <b/>
        <sz val="11"/>
        <color rgb="FF000000"/>
        <rFont val="Calibri"/>
        <family val="2"/>
        <scheme val="minor"/>
      </rPr>
      <t>QUALIFICATIONS</t>
    </r>
    <r>
      <rPr>
        <sz val="11"/>
        <color indexed="8"/>
        <rFont val="Calibri"/>
        <family val="2"/>
        <scheme val="minor"/>
      </rPr>
      <t>: ***To be considered please add the following: ARB/ORB IMR Military Bio Last 3 OERs/NCOERs SSC DA Form 1059, DA Form 705, DA Form 5500/5501 (if required) DD Form 3349 (if applicable) DA Form 5016 or NGB23 DA Form 1506, Security Clearance Verification Memo: Preferred not required: ILE Complete.</t>
    </r>
  </si>
  <si>
    <r>
      <rPr>
        <b/>
        <sz val="11"/>
        <color rgb="FF000000"/>
        <rFont val="Calibri"/>
        <family val="2"/>
        <scheme val="minor"/>
      </rPr>
      <t>25-6226, Length 420 days:</t>
    </r>
    <r>
      <rPr>
        <sz val="11"/>
        <color indexed="8"/>
        <rFont val="Calibri"/>
        <family val="2"/>
        <scheme val="minor"/>
      </rPr>
      <t xml:space="preserve">
Serves as the G7 Chief for the exercise and training section (G7) for the Office of the Program Manager - Saudi Arabian National Guard Modernization Program (OPM-SANG), forward stationed in Riyadh, Saudi Arabia. Advises the Ministry of National Guard (MNG) on schools, unit training, capability development, and exercises. Develops, manages, and supervises Foreign Military Sales (FMS) cases related to capability development and U.S. Army PME for The Saudi Arabian National Guard (SANG). Advises SANG command and staff college on curriculum development. Advises the Saudi Arabian National Guard Center for military excellence on lessons learned program and doctrine development. Supervises the execution of MNG attendance at U.S. Army CONUS-Based PME courses. Collaborates with MNG G7 section on doctrine, training, education, and operations.  OPM-SANG is the original and premier security assistance organization across the Department of Defense.
</t>
    </r>
    <r>
      <rPr>
        <b/>
        <sz val="11"/>
        <color rgb="FF000000"/>
        <rFont val="Calibri"/>
        <family val="2"/>
        <scheme val="minor"/>
      </rPr>
      <t>QUALIFICATIONS</t>
    </r>
    <r>
      <rPr>
        <sz val="11"/>
        <color indexed="8"/>
        <rFont val="Calibri"/>
        <family val="2"/>
        <scheme val="minor"/>
      </rPr>
      <t>: Note: ***To be considered please add the following: ARB/ORB IMR Military Bio Last 3 OERs/NCOERs SSC DA
Form 1059, DA Form 705, DA Form 5500/5501 (if required) DD Form 3349 (if applicable) DA Form 5016 or NGB23 DA Form 1506, Security Clearance Verification Memo: Preferred not required: ILE Complete.</t>
    </r>
  </si>
  <si>
    <t>25-6252</t>
  </si>
  <si>
    <r>
      <rPr>
        <b/>
        <sz val="11"/>
        <color rgb="FF000000"/>
        <rFont val="Calibri"/>
        <family val="2"/>
        <scheme val="minor"/>
      </rPr>
      <t>25-6252, Length 1 Year:</t>
    </r>
    <r>
      <rPr>
        <sz val="11"/>
        <color indexed="8"/>
        <rFont val="Calibri"/>
        <family val="2"/>
        <scheme val="minor"/>
      </rPr>
      <t xml:space="preserve">
MOS: 92A, 92Y Security Clearance: Secret
Incumbent serves as a specialist to the Accountable Property Officer for DCSA activities worldwide. Participates in the execution and planning of assignments in the areas of accountable property and supply. Responsibilities consist of analysis, development, implementation and controls of the program as required to meet short, mid and long range planning requirements in support of the assigned mission. Participates in the development of policies, methods, strategies and effectiveness of the programs.
Participates in procurement, accountability, disposition and audit trail procedures for an account in excess of $300M. Maintains all records pertaining to equipment and supplies in current status and prepares related reports, to include Report of Survey and Government Property Lost or Destroyed. Monitors entire cycle of all property supplies and equipment from acquisition to disposal to ensure each item is properly recorded in the inventory. Determines accuracy of property and supply record. Approves and records adjustments after appropriate investigation. Prepares required correspondence relative to changes to procedures involving supply, authorization and funds control on all supplies and equipment.
Reviews, evaluates and makes recommendations regarding the acquisition of equipment and supplies. Analyzes accountable records for inclusion in plans related to replacement, lease or local purchase. Ensures that all applicable items of accountability are documented and input into the system for accountable purposes.  Provides technical advice and interpretation of directives and regulations and inputs to IOP/SOP and HIS, etc. to implement higher headquarters directives at DCSA. Serves as the point of contact for issues pertaining to accountability of DCSA property.  Applies technical and subject matter knowledge in problem solving and provides technical advice and guidance to DCSA personnel regarding the property accountability system and procedural/policy guidelines.
Other key duties include but not limited to issue, ship, receive, turn-in, &amp; disposal of electronic devices; generating, scanning, and filing accountable documents. Working ServiceNow requests, coordinating appointments or packing &amp; shipping assets for customers. Customer service; answering customer questions; assisting them, or directing them to applicable IT help desk personnel. Any other duties assigned by the supervisor.
</t>
    </r>
    <r>
      <rPr>
        <b/>
        <sz val="11"/>
        <color rgb="FF000000"/>
        <rFont val="Calibri"/>
        <family val="2"/>
        <scheme val="minor"/>
      </rPr>
      <t>Qualifications:</t>
    </r>
    <r>
      <rPr>
        <sz val="11"/>
        <color indexed="8"/>
        <rFont val="Calibri"/>
        <family val="2"/>
        <scheme val="minor"/>
      </rPr>
      <t xml:space="preserve">  Knowledge of a wide range of federal stock record systems, processes, policies, procedures, and regulations to assure that stock accountability, projections, and submissions conform to requirements.
Knowledge of inventory management procedures including operation of automated systems for same.  Knowledge of Defense Property Accounting Systems (is a plus). 
Ability to perform independently, with little to no supervision, or as a team member; detail oriented and accountable for ones actions.</t>
    </r>
  </si>
  <si>
    <t>25-6272</t>
  </si>
  <si>
    <t>USACE - Jacksonville District (SAC)</t>
  </si>
  <si>
    <t>Project Engineer/ Project Manager</t>
  </si>
  <si>
    <t>Miramar</t>
  </si>
  <si>
    <t>25-6273</t>
  </si>
  <si>
    <t>OO-ALC - 309 AMXG - 572 AMXS</t>
  </si>
  <si>
    <t>Crew Chief</t>
  </si>
  <si>
    <r>
      <rPr>
        <b/>
        <sz val="11"/>
        <color rgb="FF000000"/>
        <rFont val="Calibri"/>
        <family val="2"/>
        <scheme val="minor"/>
      </rPr>
      <t>25-6273, Length 1 Year:</t>
    </r>
    <r>
      <rPr>
        <sz val="11"/>
        <color indexed="8"/>
        <rFont val="Calibri"/>
        <family val="2"/>
        <scheme val="minor"/>
      </rPr>
      <t xml:space="preserve">
The primary purpose of this position is to maintain and test newly modified and extensively modified fifth generation fighter aircraft, from engine installation, engine run, prep for flight and test flight of the aircraft and aircraft modifications. Works with engineers and SPO (System Program Office) installing and testing modifications designed to enhance fighter  performance. Must know theory of operation, troubleshoot, overhaul and test environmental control system, electrical systems, hydraulics, pneudralics, limited avionics, test and run various different types of engines.
</t>
    </r>
    <r>
      <rPr>
        <b/>
        <sz val="11"/>
        <color rgb="FF000000"/>
        <rFont val="Calibri"/>
        <family val="2"/>
        <scheme val="minor"/>
      </rPr>
      <t>Qualifications</t>
    </r>
    <r>
      <rPr>
        <sz val="11"/>
        <color indexed="8"/>
        <rFont val="Calibri"/>
        <family val="2"/>
        <scheme val="minor"/>
      </rPr>
      <t>:  5/7 level with F22/F-35 experience</t>
    </r>
  </si>
  <si>
    <r>
      <rPr>
        <b/>
        <sz val="11"/>
        <color rgb="FF000000"/>
        <rFont val="Calibri"/>
        <family val="2"/>
        <scheme val="minor"/>
      </rPr>
      <t>25-6272, Length 1 Year:</t>
    </r>
    <r>
      <rPr>
        <sz val="11"/>
        <color indexed="8"/>
        <rFont val="Calibri"/>
        <family val="2"/>
        <scheme val="minor"/>
      </rPr>
      <t xml:space="preserve">
Project Engineer / Project Manager for large Civil Works projects constructing the Broward County Water Preserve Area C-11 Impoundment that consists of levees, cutoff walls, water control structures, and massive amounts of earthwork. Project Manager duties will consist of coordinating with local stakeholders such as the city, county, adjacent property owners and SFWMD. Project Engineer duties will involve performing quality assurance and contract administration, including but not limited to, performing inspections, reviewing submittals, responding to requests for information and executing contract modifications, etc.
Applicants must interview and be selected by District Command - Jacksonville.
</t>
    </r>
    <r>
      <rPr>
        <b/>
        <sz val="11"/>
        <color rgb="FF000000"/>
        <rFont val="Calibri"/>
        <family val="2"/>
        <scheme val="minor"/>
      </rPr>
      <t>Qualifications</t>
    </r>
    <r>
      <rPr>
        <sz val="11"/>
        <color indexed="8"/>
        <rFont val="Calibri"/>
        <family val="2"/>
        <scheme val="minor"/>
      </rPr>
      <t>:  The candidate should have experience in construction and/or design, with a degree in engineering or construction management preferred.</t>
    </r>
  </si>
  <si>
    <t>25-6279</t>
  </si>
  <si>
    <t>DISA - SD512</t>
  </si>
  <si>
    <t>Operations Support</t>
  </si>
  <si>
    <t>Jacksonville</t>
  </si>
  <si>
    <t>Civil Engineer</t>
  </si>
  <si>
    <t>O3:O4:O5:W4:W5</t>
  </si>
  <si>
    <t>25-6285</t>
  </si>
  <si>
    <t>O4:O5:W5</t>
  </si>
  <si>
    <t>25-6287</t>
  </si>
  <si>
    <t>Lead Civil Engineer</t>
  </si>
  <si>
    <r>
      <rPr>
        <b/>
        <sz val="11"/>
        <color rgb="FF000000"/>
        <rFont val="Calibri"/>
        <family val="2"/>
        <scheme val="minor"/>
      </rPr>
      <t>25-6279, Length 1 Year:</t>
    </r>
    <r>
      <rPr>
        <sz val="11"/>
        <color indexed="8"/>
        <rFont val="Calibri"/>
        <family val="2"/>
        <scheme val="minor"/>
      </rPr>
      <t xml:space="preserve">
Performs duties in SD5 Mobility which includes DMUC, DMCC-S and DMCC-TS programs. This position provides critical operations (OPS) support to ensure that devices are available, tracked, provisioned, and delivered on a timely basis.  Support and availability are also cornerstones of providing this service to both DoD and non-DoD customers. The following duties are key to providing ongoing support:
• Prepares, coordinates, and tracks property at various locations, CONUS and OCONUS. 
• Responds to customer requests that are escalated to the OPS regarding new device requests, trouble tickets and RFIs. 
• Monitors and updates the ITSM ticket queue and SharePoint tracker.
• Conducts a Weekly ITSM Ticket Review with the current contractor and government team. 
• Collects weekly metrics and documents them in a briefing for senior leadership.
• Assists with providing customers with the status of their DoD365 Migration. 
• Assists the HaC Team with troubleshooting devices for Leadership as needed. 
• Assists customers with placing orders in DISA Storefront.
• Assists the CTR SMIT with approving orders in DISA Storefront as needed. 
• Sends Quarterly process updates to the edge sites and field offices. 
• Leads weekly meetings with the edge sites to ensure that needs are being met; i.e. latest image being used, training on device provisioning and PKI. Reports any deviations to the mobility program leadership.
• Adds and removes new employees to the Authorized Provisioners list and provides it to NetOps. 
• Maintains user’s hotspot profile statuses in AT&amp;T and created/removed user profiles.
• Assists with O365 Migration, which requires updating NETOPS on the users provided by DEOS for migration. Ensures migrations took place on time.
• Mobility Endpoint Protection (MEP) support.
• Maintains a “Continuity Book” for all duties.
• Other duties as assigned to support mobility operations.\
Qualifications:  Secret clearance required</t>
    </r>
  </si>
  <si>
    <r>
      <rPr>
        <b/>
        <sz val="11"/>
        <color rgb="FF000000"/>
        <rFont val="Calibri"/>
        <family val="2"/>
        <scheme val="minor"/>
      </rPr>
      <t>25-6285, Length 1 Year:</t>
    </r>
    <r>
      <rPr>
        <sz val="11"/>
        <color indexed="8"/>
        <rFont val="Calibri"/>
        <family val="2"/>
        <scheme val="minor"/>
      </rPr>
      <t xml:space="preserve">
Incumbent will provide engineering technical guidance for all aspects of geotechnical design, construction, and operations for earth and rockfill dams, levees, outlet works, spillway structures, pumping stations, bulkheads, cutoff walls. Serve as a technical expert responsible for the evaluation of embankments and subsurface conditions involving complex soil conditions for earth and rockfill dams, levees, outlet works, spillway structures, pumping stations, bulkheads, cutoff walls. Serve as an Embankment and Seepage Analysis specialist responsible for the evaluation of embankment stability and seepage flow in both soil and foundation rock masses as well as the investigation, determination, and application. May lead a team of geotechnical engineers with responsibility for planning, leading, coordinating, reviewing, and providing engineering technical guidance for all aspects for Civil Works Water Resource, Military, and Support-for-Others projects.
Qualifications:  P.E. License require</t>
    </r>
  </si>
  <si>
    <r>
      <rPr>
        <b/>
        <sz val="11"/>
        <color rgb="FF000000"/>
        <rFont val="Calibri"/>
        <family val="2"/>
        <scheme val="minor"/>
      </rPr>
      <t>25-6287, Length 1 Year:</t>
    </r>
    <r>
      <rPr>
        <sz val="11"/>
        <color indexed="8"/>
        <rFont val="Calibri"/>
        <family val="2"/>
        <scheme val="minor"/>
      </rPr>
      <t xml:space="preserve">
Ensures that the organizations strategic plan, mission, vision, and values are communicated to the SAJ Cadre. Articulates and communicates to the Cadre the assignment, project, objectives of the risk assessment, actionable events, milestones, and/or program issues under review, and deadlines and time frames for completion. 
Coaches the Cadre in the selection and application of appropriate engineering methods and techniques, provide advice on work methods, practices, and procedures, and assist the team and/or individual members in identifying the parameters of a viable solution. 
Leads the Cadre in identifying, distributing, and balancing workload and tasks among employees in accordance with established workflow, skill level and/or engineering discipline; making adjustments to accomplish the workload in accordance with established priorities to ensure timely accomplishment of assigned team tasks; and ensuring that each employee has an integral role in developing the final team product. 
Serves on technical review teams and quality assurance teams. Reviews and makes recommendations on the approval of various reports and decision documents. Interprets guidance and provides technical direction consistent with USACE policy to USACE districts and architect-engineer (A/E) firms.
</t>
    </r>
    <r>
      <rPr>
        <b/>
        <sz val="11"/>
        <color rgb="FF000000"/>
        <rFont val="Calibri"/>
        <family val="2"/>
        <scheme val="minor"/>
      </rPr>
      <t>Qualifications</t>
    </r>
    <r>
      <rPr>
        <sz val="11"/>
        <color indexed="8"/>
        <rFont val="Calibri"/>
        <family val="2"/>
        <scheme val="minor"/>
      </rPr>
      <t>:  PG or PE is required</t>
    </r>
  </si>
  <si>
    <t>DCSA - EEO</t>
  </si>
  <si>
    <t>Quantico</t>
  </si>
  <si>
    <t>25-6305</t>
  </si>
  <si>
    <t>JMC-Tooele Army Depot</t>
  </si>
  <si>
    <t>Tooele</t>
  </si>
  <si>
    <t>Pickstown</t>
  </si>
  <si>
    <t>SD</t>
  </si>
  <si>
    <t>25-6312</t>
  </si>
  <si>
    <r>
      <rPr>
        <b/>
        <sz val="11"/>
        <color rgb="FF000000"/>
        <rFont val="Calibri"/>
        <family val="2"/>
        <scheme val="minor"/>
      </rPr>
      <t>25-6312, Length 179 days</t>
    </r>
    <r>
      <rPr>
        <sz val="11"/>
        <color indexed="8"/>
        <rFont val="Calibri"/>
        <family val="2"/>
        <scheme val="minor"/>
      </rPr>
      <t xml:space="preserve">
USACE Construction Control Representative in support of the Fort Randall Major Unit Rehabilitation Project, Fort Randall Dam, Pickstown, SD.
Serves as Construction Representative with full responsibility for the management and surveillance of assigned construction and/or remediation projects, which constitute a major portion of the total construction activity, or several smaller projects within a geographical area. Advises lower grade personnel as required. Provides technical assistance and support on the review of project plans and specifications to determine site compatibility and anticipated problems. Informs contractor on requirements concerning construction scheduling, progress reporting, work acceptance procedures, safety measures, wage and hour law observance, labor relations and other matters related to contractual performance. Discusses principal construction features, requirements and shop drawings in terms of field construction conditions both before and during work performance. Reviews, advises on and evaluates contractors quality assurance system. Observes and investigates all construction phases to insure compliance with contract schedules, specifications and shop drawings; identify actual or potential problems and determine necessity for changes or remedial action. Makes recommendations for changes in construction to meet field conditions. Makes on-the-spot decisions to avoid delays in construction with respect to minor changes in construction, deviations from schedules, substitution of materials, and resolution of disputes over the acceptability of work. Inspects materials and equipment received on-site for adherence to approved samples or shop drawings, rejecting items of non-conformance. Prepares various reports and correspondence pertaining to such matters as progress, payments, modifications, materials, delays in construction, etc., as relates to field construction activities.
KEY RESPONSIBILITIES
Safety: Ensures the safety of Government staff on the project and the teams assurance of KTR safety program.
Quality: Coordinates/Reviews/approvals, submittals, RFIs, Plans, meetings, and inspections.
Schedule: Manages KTR to approved schedule to ensure project is completed within stakeholder managed expectations.
Contract Administration: Prepares daily Quality Assurance Report. Reviews and prepares other administrative documentation.
</t>
    </r>
    <r>
      <rPr>
        <b/>
        <sz val="11"/>
        <color rgb="FF000000"/>
        <rFont val="Calibri"/>
        <family val="2"/>
        <scheme val="minor"/>
      </rPr>
      <t>Qualifications</t>
    </r>
    <r>
      <rPr>
        <sz val="11"/>
        <color indexed="8"/>
        <rFont val="Calibri"/>
        <family val="2"/>
        <scheme val="minor"/>
      </rPr>
      <t>:  Army Engineer Officer with experience in Construction Management. USACE experience preferred.
*Contracting Officer Representative (COR) certification and experience preferred
Enlisted: 12B/C/H/K/P/R/N/T; Warrant: 120A; Officer: 12A</t>
    </r>
  </si>
  <si>
    <t>St Louis</t>
  </si>
  <si>
    <t>MO</t>
  </si>
  <si>
    <t>25-6327</t>
  </si>
  <si>
    <t>Construction Control Representative</t>
  </si>
  <si>
    <t>E6:E7:E8:W1:W2</t>
  </si>
  <si>
    <t>JMC-Crane Army Ammunition Activity</t>
  </si>
  <si>
    <t>25-6340</t>
  </si>
  <si>
    <t>Mobile Equipment Operator</t>
  </si>
  <si>
    <t>25-6346</t>
  </si>
  <si>
    <t>Ordnance Equipment Inspector</t>
  </si>
  <si>
    <t>E5:E6:E7:E8:E9</t>
  </si>
  <si>
    <t>Engineering Technician</t>
  </si>
  <si>
    <t>25-6359</t>
  </si>
  <si>
    <t>Safety and Occupational Health Specialist</t>
  </si>
  <si>
    <t>Monaca</t>
  </si>
  <si>
    <r>
      <rPr>
        <b/>
        <sz val="11"/>
        <color rgb="FF000000"/>
        <rFont val="Calibri"/>
        <family val="2"/>
        <scheme val="minor"/>
      </rPr>
      <t>25-6327, Length 2 years:</t>
    </r>
    <r>
      <rPr>
        <sz val="11"/>
        <color indexed="8"/>
        <rFont val="Calibri"/>
        <family val="2"/>
        <scheme val="minor"/>
      </rPr>
      <t xml:space="preserve">
Will consider a 12W (Carpentry and Masonry), 12H (Construction Engineering Supervisor), 12R (Electrician), 12K (Plumber), 12N (Horizontal), 12T (Technical Engineer), 12X (General Engineering Supervisor), or Warrant Officer
Construction Control Representative Responsibilities:
1) Observes and investigates all construction phases of highly complex projects to ensure compliance with contract schedules, specifications and shop drawings.
2) Confers with contractors concerning sufficiency and suitability of equipment being used, number of workers employed, etc., to assure completion of work on or ahead of schedule.
3) Review contractor's proposed working schedules for logic, adequacy and to determine whether construction schedules will be met. Recommends revision to schedule as necessary.  
4) Engage directly with the Contractor on assigned Definable Features of Work (DFOW) and discuss principal construction features and requirements, in terms of methods and equipment operations, related to plans and specs.
5) Prepare and review other reports such as results of tests, change orders or other deviations approved or submitted with recommendations, etc. Review and comment on Submittals and Requests for Information (RFI).
6) Perform biddability, constructability, operability, environmental, sustainability (BCOES) reviews of plans and specifications to determine practicability from a construction viewpoint whether physical obstruction or other construction difficulties.  Review and comment on Statements of Work (SOW) for contract modifications.
Conditions Of Employment: 
1) Appointment may be subject to a suitability or fitness determination, as determined by a completed background investigation.
2) Initial and annual physical exam is required.
3) Position requires employee to serve on rotating shifts, weekends and holidays.
Qualifications:  1) Problem Solving: Identifies problems; determines accuracy and relevance of information. 2) Communications: Communicate, written and oral. 3) Contract Management: Knowledge of various types of contracts, techniques for contracting or procurement, and contract negotiation and administration; oversight of contractor performance. 4) Quality Management: Knowledge and application of the principles, methods, and tools of QA/QC to ensure that project, system, or product fulfills requirements/standard</t>
    </r>
  </si>
  <si>
    <r>
      <rPr>
        <b/>
        <sz val="11"/>
        <color rgb="FF000000"/>
        <rFont val="Calibri"/>
        <family val="2"/>
        <scheme val="minor"/>
      </rPr>
      <t>25-6359, Length 1 Year:</t>
    </r>
    <r>
      <rPr>
        <sz val="11"/>
        <color indexed="8"/>
        <rFont val="Calibri"/>
        <family val="2"/>
        <scheme val="minor"/>
      </rPr>
      <t xml:space="preserve">
Duties for the Safety and Occupational Health Specialist include managing a construction safety program at multiple office or field locations; monitoring and ensuring compliance with applicable occupational safety laws, regulations, organizational standards, and industry practices; developing and reviewing organizational safety standards, standard operating procedures, ,organizational safety plans, and project-specific safety plans; enforce conformance with referenced safety standards on active construction projects, documenting safety deficiencies and following up to ensure implementation of appropriate corrective actions; identify training needs and administer safety or occupational health training for the workforce.
Qualifications:  Desired certifications include Certified Safety Professional; OSHA 30 - Construction</t>
    </r>
  </si>
  <si>
    <t>Administrative Support Specialist</t>
  </si>
  <si>
    <t>25-6389</t>
  </si>
  <si>
    <t>AH64 Maintenance test Pilot</t>
  </si>
  <si>
    <t>25-6390</t>
  </si>
  <si>
    <t>CH47 Maintenance Test Pilot</t>
  </si>
  <si>
    <r>
      <rPr>
        <b/>
        <sz val="11"/>
        <color rgb="FF000000"/>
        <rFont val="Calibri"/>
        <family val="2"/>
        <scheme val="minor"/>
      </rPr>
      <t>25-6389, Length 1 year:</t>
    </r>
    <r>
      <rPr>
        <sz val="11"/>
        <color indexed="8"/>
        <rFont val="Calibri"/>
        <family val="2"/>
        <scheme val="minor"/>
      </rPr>
      <t xml:space="preserve">
Serves in support of the Corpus Christi Army Depots (CCAD) Aircraft Support Division (ASD). Required to execute duties as PIC/MTP completing general and limited maintenance test flights of newly overhauled/phased/reset/crash damage repaired H64D/E aircraft ensuring they meet MTF and airworthiness standards. Will serve as maintenance advisor to ASD Chief and production directors for aircraft maintenance and troubleshooting of aircraft. Will be utilized to ferry completed aircraft to home units. As directed, will participate in command sponsored events on behalf of CCAD. May be required to serve as Depot Aviation safety Officer. May be assigned additional duties in support of maintenance and flight operations.
Qualifications:  MOS: 152H/G
-Position requires a graduate of an Army Maintenance Test Pilot Course for specified MDS. 
-Position requires Rated Crewmember duties according to AR 95-1, approved supp to AR 95-1, and TC 3-04.11. 
-Requires APART evaluation according to the appropriate ATM and TC 3-04.11. 
-Requires current and ability to maintain Class 2 Army flight Physical and up-slip (DD2992)
-Currently has or ability to obtain and maintain T3 security Clearance (Secret)***Applicants must email the following documents to leanne.felvus-webb.mil@mail.mil for consideration***
Professional Resume
Military Bio
Last three evaluations
DA 705/5500
Soldier Talent Profile
Chain of Command Contact Info (email/phone#)</t>
    </r>
  </si>
  <si>
    <r>
      <rPr>
        <b/>
        <sz val="11"/>
        <color rgb="FF000000"/>
        <rFont val="Calibri"/>
        <family val="2"/>
        <scheme val="minor"/>
      </rPr>
      <t>25-6390, Length 1 Year:</t>
    </r>
    <r>
      <rPr>
        <sz val="11"/>
        <color indexed="8"/>
        <rFont val="Calibri"/>
        <family val="2"/>
        <scheme val="minor"/>
      </rPr>
      <t xml:space="preserve">
Serves in support of the Corpus Christi Army Depots (CCAD) Aircraft Support Division (ASD). Required to execute duties as PIC/MTP completing general and limited maintenance test flights of newly overhauled/phased/reset/crash damage repaired H47F aircraft ensuring they meet MTF and airworthiness standards. Will serve as maintenance advisor to ASD Chief and production directors for aircraft maintenance and troubleshooting of aircraft. Will be utilized to ferry completed aircraft to home units. As directed, will participate in command sponsored events on behalf of CCAD. May be required to serve as Depot Aviation safety Officer. May be assigned additional duties in support of maintenance and flight operations.
Qualifications:  -Position requires a graduate of an Army Maintenance Test Pilot Course for specified MDS. 
-Position requires Rated Crewmember duties according to AR 95-1, approved supp to AR 95-1, and TC 3-04.11. 
-Requires APART evaluation according to the appropriate ATM and TC 3-04.11. 
-Requires current and ability to maintain Class 2 Army flight Physical and up-slip (DD2992)
-Currently has or ability to obtain and maintain T3 security Clearance (Secret)
***Applicants must email the following documents to leanne.felvus-webb.mil@mail.mil for consideration***
Professional Resume
Military Bio
Last three evaluations
DA 705/5500
Soldier Talent Profile
Chain of Command Contact Info (email/phone#)</t>
    </r>
  </si>
  <si>
    <t>Boyers</t>
  </si>
  <si>
    <t>25-6302</t>
  </si>
  <si>
    <t>EEO Statistician</t>
  </si>
  <si>
    <t>25-6396</t>
  </si>
  <si>
    <t>25-6397</t>
  </si>
  <si>
    <t>Operations Research Analyst</t>
  </si>
  <si>
    <t>25-6404</t>
  </si>
  <si>
    <t>Business Management Analyst</t>
  </si>
  <si>
    <t>E4:E5:E6:E7:E8:E9:O1:O2:O3:O4:O5:W1:W2:W3:W4:W5</t>
  </si>
  <si>
    <t>25-6405</t>
  </si>
  <si>
    <t>Explosive Handler</t>
  </si>
  <si>
    <t>25-6409</t>
  </si>
  <si>
    <t>25-6410</t>
  </si>
  <si>
    <t>Machine Tool Operator</t>
  </si>
  <si>
    <t>25-6411</t>
  </si>
  <si>
    <r>
      <rPr>
        <b/>
        <sz val="11"/>
        <color rgb="FF000000"/>
        <rFont val="Calibri"/>
        <family val="2"/>
        <scheme val="minor"/>
      </rPr>
      <t>25-6230 Length 420 days:</t>
    </r>
    <r>
      <rPr>
        <sz val="11"/>
        <color indexed="8"/>
        <rFont val="Calibri"/>
        <family val="2"/>
        <scheme val="minor"/>
      </rPr>
      <t xml:space="preserve"> Fires Advisor for the exercise and training section (G7) for the Office of the Program Manager - Saudi Arabian National Guard Modernization Program (OPM-SANG), forward stationed in Riyadh, Saudi Arabia. Advises the Ministry of National Guard (MNG) on schools, unit training, capability development, and exercises. Develops, manages, and supervises Foreign Military Sales (FMS) cases related to capability development and U.S. Army PME for The Saudi Arabian National Guard (SANG). Advises SANG command and staff college on curriculum development. Advises the Saudi Arabian National Guard Center for military excellence on lessons learned program and doctrine development. Supervises the execution of MNG attendance at U.S. Army CONUS-Based PME courses. Collaborates with MNG G7 section on doctrine, training, education, and operations.  
OPM-SANG is the original and premier security assistance organization across the Department of Defense.
</t>
    </r>
    <r>
      <rPr>
        <b/>
        <sz val="11"/>
        <color rgb="FF000000"/>
        <rFont val="Calibri"/>
        <family val="2"/>
        <scheme val="minor"/>
      </rPr>
      <t>QUALIFICATIONS</t>
    </r>
    <r>
      <rPr>
        <sz val="11"/>
        <color indexed="8"/>
        <rFont val="Calibri"/>
        <family val="2"/>
        <scheme val="minor"/>
      </rPr>
      <t>: ***To be considered please add the following: ARB/ORB IMR Military Bio Last 3 OERs/NCOERs SSC DA Form 1059, DA Form 705, DA Form 5500/5501 (if required) DD Form 3349 (if applicable) DA Form 5016 or NGB23 DA Form 1506, Security Clearance Verification Memo:
Preferred not required: ILE Complete.</t>
    </r>
  </si>
  <si>
    <r>
      <rPr>
        <b/>
        <sz val="11"/>
        <color rgb="FF000000"/>
        <rFont val="Calibri"/>
        <family val="2"/>
        <scheme val="minor"/>
      </rPr>
      <t>25-6302, Length 1 Year</t>
    </r>
    <r>
      <rPr>
        <sz val="11"/>
        <color indexed="8"/>
        <rFont val="Calibri"/>
        <family val="2"/>
        <scheme val="minor"/>
      </rPr>
      <t xml:space="preserve">
***Applicants must email the following documents to leanne.felvus-webb.mil@mail.mil for consideration***
Professional Resume
Military Bio
Last three evaluations
OEEO Statisticians will work on collecting, analyzing, interpreting, and reporting on EEO data to help the organization make informed decisions and solve problems. 
Core components:
• Collecting and Analyzing EEO Data
• Interpreting data and Reporting to EEO Management.
• Report writing
• Recommending improvements
• Other duties as assigned
-Civilian experience will be considered for this position.
Qualifications:  • Excellent analytical, problem-solving, and communication skills.
• Ability to work independently and as part of a team.
• Experience in developing and implementing policies.
• Experience in developing Standard Operating Procedures.
• Knowledge in use of Excel, PowerPoint and Word.
-Minimum clearance required for position: Secret Clearance.</t>
    </r>
  </si>
  <si>
    <t>25-6427</t>
  </si>
  <si>
    <t>Power Plant Electrician</t>
  </si>
  <si>
    <t>E4:E5:E6:E7:E8:W1:W2:W3:W4</t>
  </si>
  <si>
    <t>Pierre</t>
  </si>
  <si>
    <t>25-6428</t>
  </si>
  <si>
    <t>Power Plant Mechanic</t>
  </si>
  <si>
    <r>
      <rPr>
        <b/>
        <sz val="11"/>
        <color rgb="FF000000"/>
        <rFont val="Calibri"/>
        <family val="2"/>
        <scheme val="minor"/>
      </rPr>
      <t xml:space="preserve">25-6427, Length 1 Year:
</t>
    </r>
    <r>
      <rPr>
        <sz val="11"/>
        <color indexed="8"/>
        <rFont val="Calibri"/>
        <family val="2"/>
        <scheme val="minor"/>
      </rPr>
      <t>Serves as an Electrician at a major hydroelectric power plant in Pierre, SD. Installs, modifies, tests, troubleshoots, repairs and maintains a wide variety of electrical and electronic equipment common to hydroelectric power plants, switchyards and associated water control structures.
The Powerplant Electrician is responsible for installing, modifying, testing, troubleshooting, repairing and maintaining the following equipment: 
Hydroelectric power generating units and their associated equipment such as voltage regulators, exciters, hydraulic turbine governors, electric driven oil pumps, air compressors, cooling water systems, control switchboards, etc.
High voltage switchyard equipment such as oil and air circuit breakers, transformers, manually and motor operated disconnect switches, lightning arresters, instrument transformers and potential devices and oil filled and oil static pipe cable systems.
Protective relaying systems for high voltage transmission lines, feeder circuits, generators, transformers, switchyard busses, and cable systems. (This effort is in support of the electronics maintenance personnel.)
Hardwired and digital computer based automatic supervisory control, data acquisition and alarm and event recording systems, including automatic generation, voltage control, telemetering, and communication systems. Also fixed and portable oscillographs. (This effort is in support of the electronics maintenance personnel.)
Instrumentation systems such as indicating meters and recording systems for temperature, liquid levels, and flows, gate positions, watts, vars, voltage, amperes, frequency and pressures.
Low and medium voltage switchgear, and power distribution centers and cable systems including project utilities such as power distribution lines, feeders and transformers.
Power plant auxiliaries such as potable and wastewater treatment systems; station service, deicing and draft tube depressing compressor systems; elevators, hoists and bridge and gantry cranes, HVAC systems, lighting systems, station drainage systems, station battery, and preferred AC systems; fixed bank CO2 system, and insulating oil purification systems. Rigs heavy loads and operates bridge and gantry cranes as needed to lift these loads.
Qualifications:  Candidate must be a journeyman electrician, familiar with equipment common to hydroelectric power plants, switchyards, and associated water control structures.</t>
    </r>
  </si>
  <si>
    <r>
      <rPr>
        <b/>
        <sz val="11"/>
        <color rgb="FF000000"/>
        <rFont val="Calibri"/>
        <family val="2"/>
        <scheme val="minor"/>
      </rPr>
      <t>25-6428, Length 1 Year:</t>
    </r>
    <r>
      <rPr>
        <sz val="11"/>
        <color indexed="8"/>
        <rFont val="Calibri"/>
        <family val="2"/>
        <scheme val="minor"/>
      </rPr>
      <t xml:space="preserve">
Serves as a Mechanic at a major hydroelectric power plant in Pierre, SD. Performs a wide variety of duties involved in the inspection, adjustment, maintenance, repair, testing, installation and modifications for the mechanical equipment and systems and structural features located in the hydroelectric power plant, switchyard and associated water control structures.
Inspects, tests, adjusts and performs preventive maintenance on these mechanical equipment and systems. Work requires the proper selection and use of hand and air operated tools to disassemble and assemble this equipment. Cleans, lubricates and replaces worn parts including various types of fasteners, bearings, couplings, gears, belts, chains, filters, gaskets and seals. Makes adjustments to assure proper clearances; torques bolts, aligns shafts, installs and tightens packing.
Performs scheduled and emergency repairs and overhauls on such items of mechanical equipment as pumps, compressors, fans, gear boxes, valves, hydraulic cylinders, heat exchangers and hoisting equipment. Performs electric and oxyacetylene welding on pipe, structural steel, sheet metal, hydraulic turbine runners. Performs flame and air arc cutting, and soldering and sweating of copper pipe and tubing, cuts, fits and threads steel, copper and plastic piping for water, air, sewer, and hydraulic lines and systems. Operates common mechanic shop tools such as drill presses, metal saws, grinders and special hand and power tools. Also performs limited amounts of machinist duties with milling machine, turning lathes and shapers. Disassembles and assembles major components of large rotating apparatus such as generators, turbines, gates, etc.
Performs major modifications to existing equipment and installation of new equipment. Builds concrete and steel mounting bases for equipment; assembles structural and mechanical components. Removes existing components and modifies them to be compatible with new equipment. Starts up, tests, and adjusts new equipment for proper operation.
Operates potable water and sewage treatment plants; rigs heavy loads and operates bridge and gantry cranes as needed to lift these loads. Drains, purifies, treats and replaces lubricating and hydraulic oils using centrifuge and filtering equipment. Performs light carpentry work, erects scaffolds. Drives vehicles and light trucks.
Qualifications:  Candidate must be a journeyman mechanic familiar with equipment common to hydroelectric power plants, switchyards, and associated water control structures. Knowledge of the operation, maintenance troubleshooting and repair of heavy industrial type mechanical equipment such as turbines, generators, compressors, motors, hoists, hydraulic cylinders and their auxiliary components. Knowledge of welding, rigging, assembly, disassembly and adjustment of precision mechanical components. Ability to read.</t>
    </r>
  </si>
  <si>
    <t>SMSgt Dennis Tallent</t>
  </si>
  <si>
    <t>25-6440</t>
  </si>
  <si>
    <t>USACE - Walla Walla District (NWW)</t>
  </si>
  <si>
    <t>Contracting Specialist</t>
  </si>
  <si>
    <t>Walla Walla</t>
  </si>
  <si>
    <t>25-6448</t>
  </si>
  <si>
    <t>Allied Trade Specialist</t>
  </si>
  <si>
    <t>E2:E3:E4:E5:E6</t>
  </si>
  <si>
    <t>25-6449</t>
  </si>
  <si>
    <t>Machinist/CNC Programmer</t>
  </si>
  <si>
    <r>
      <rPr>
        <b/>
        <sz val="11"/>
        <color rgb="FF000000"/>
        <rFont val="Calibri"/>
        <family val="2"/>
        <scheme val="minor"/>
      </rPr>
      <t>25-6449, Length 1 Year:</t>
    </r>
    <r>
      <rPr>
        <sz val="11"/>
        <color indexed="8"/>
        <rFont val="Calibri"/>
        <family val="2"/>
        <scheme val="minor"/>
      </rPr>
      <t xml:space="preserve">
***Applicants must email the following documents to leanne.felvus-webb.mil@mail.mil for consideration***
Professional Resume
Military Bio
Last three evaluations (if applicable) 
STP
As a 427X0 Machinist at Tobyhanna Army Depot, you’ll be a key player in delivering precision CNC, machining, and fabrication services to support Joint Force operational needs. In this role, you’ll fabricate, repair, and modify metallic and non-metallic components using advanced machining equipment, such as CNC lathes, mills, drill presses, and welding tools.
At Tobyhanna, you’ll contribute to the sustainment and modernization of critical Air Force, Army and Navy systems including advanced communication equipment, radar, and satellite communication systems ensuring that mission-critical assets remain fully operational. Your work will directly support Joint Force readiness and help maintain the technological edge that drives our national security.
Qualifications:  * Must hold the Air Force specialty code 427X0 (Machinist) with proven experience in precision machining and fabrication.
* Skilled in the use of lathes, drill presses, welding equipment, and other metalworking tools to produce and repair components with exacting standards.
* Strong ability to work collaboratively in a dynamic, mission-focused environment.
* Meet all Air Force physical and medical requirements for AFSC 427X0.</t>
    </r>
  </si>
  <si>
    <r>
      <rPr>
        <b/>
        <sz val="11"/>
        <color rgb="FF000000"/>
        <rFont val="Calibri"/>
        <family val="2"/>
        <scheme val="minor"/>
      </rPr>
      <t>25-6448, Length 1 Year:</t>
    </r>
    <r>
      <rPr>
        <sz val="11"/>
        <color indexed="8"/>
        <rFont val="Calibri"/>
        <family val="2"/>
        <scheme val="minor"/>
      </rPr>
      <t xml:space="preserve">
***Applicants must email the following documents to leanne.felvus-webb.mil@mail.mil for consideration***
Professional Resume
Military Bio
Last three evaluations (if applicable) 
STP
As a 91E Allied Trade Specialist at Tobyhanna Army Depot, you’ll be at the forefront of supporting the Army, Navy and Air Force's operational readiness by fabricating, repairing, and modifying metallic and non-metallic parts for a wide range of military systems. You’ll work in a precision-oriented environment with access to advanced machinery and tooling, including lathes, drill presses, welding equipment, and more.
At Tobyhanna, you’ll be directly involved in the sustainment and modernization of critical Joint Force assets, everything from repairing structural components on combat vehicles to fabricating custom parts that ensure C5ISR systems and advanced electronics are fully mission capable. Your efforts will directly support the depot’s mission of delivering readiness to the joint force.
Qualifications:  * 91E (Allied Trade Specialist) with experience in machine shop operations, welding, and metal fabrication.
* Proficient in using CNC lathes, mills, drill presses, welding equipment, and other metalworking machinery to meet demanding fabrication and repair requirements.
* Ability to collaborate with a team and adapt to fast-paced environments supporting complex sustainment and modernization work.
* Meet all Army physical and medical requirements for MOS 91E.</t>
    </r>
  </si>
  <si>
    <t>USTRANSCOM</t>
  </si>
  <si>
    <t>Management Analyst</t>
  </si>
  <si>
    <t>25-6466</t>
  </si>
  <si>
    <t>USACE - Louisville District (LRL)</t>
  </si>
  <si>
    <t>Supervisory Contract Specialist</t>
  </si>
  <si>
    <r>
      <rPr>
        <b/>
        <sz val="11"/>
        <color rgb="FF000000"/>
        <rFont val="Calibri"/>
        <family val="2"/>
        <scheme val="minor"/>
      </rPr>
      <t>25-6466, Length 1 Year:</t>
    </r>
    <r>
      <rPr>
        <sz val="11"/>
        <color indexed="8"/>
        <rFont val="Calibri"/>
        <family val="2"/>
        <scheme val="minor"/>
      </rPr>
      <t xml:space="preserve">
Supervisory Contract Specialist for the St. Louis District, U.S. Army Corps of Engineers (USACE). Serves as Contracting Officer, within their authority, for a specific group/team to include the LD25 1200' Lock Chamber MEGA Project. Exercises full supervisory responsibility over a designated group of employees. Primary responsibility is for overall contract program compliance within the applicable acquisition policy. As Contracting Officer, works under the general supervision of the District Contracting Chief (DCC) with extensive authority for exercising independent judgment while exercising the ability to make decisions. Evaluation of work is primarily for fulfillment of overall objectives, effectiveness, and policies. Such guidelines provide general contracting methods, requirements, and processes, but require the application of extensive judgment and originality resolving situations for which such guides are not specifically applicable. The incumbent is frequently required to develop new approaches and new conditions that may incorporate new clauses to resolve specific situational conditions in order resolve specific situations. Serves as focal point for regional contracts awarded by designated group of employees. Provides leadership, direction, and technical training to contract specialists in their performance of pre-award, post-award, close-out and contract termination functions covering construction, architect/engineering, service and supply type contracts. Ensures that the organization's strategic plan, mission, vision and values are communicated to the team or group of employees and integrated into their strategies, goals, objectives, and work plans. Communicates assignments, projects, milestones and deadlines and time frames for completion. Coaches the contract specialists in the selection and application of appropriate problem-solving methods and techniques, provides advice on work methods, practices, and procedures, and assists in identifying parameters of a viable solution. Distributes workload and tasks employees in accordance with workflow and skill level. Also, adjusts workload to ensure timely work accomplishments. Prepares reports and maintains records of work accomplishments. Represents the work group/team in meetings with program officials and other customers on issues related to program execution.  Advises DCC on workload status, potential contractual problems and statistical data.
Qualifications:  Must be DAWIA or Back 2 Basics (B2B) certified and able to obtain a Contracting Officer Warrant</t>
    </r>
  </si>
  <si>
    <t>25-6341</t>
  </si>
  <si>
    <t>Purchasing Agent</t>
  </si>
  <si>
    <t>25-6473</t>
  </si>
  <si>
    <t>USACE - San Francisco District (SPN)</t>
  </si>
  <si>
    <t>Project Scheduler</t>
  </si>
  <si>
    <t>E5:E6:E7:E8:O1:O2</t>
  </si>
  <si>
    <t>San Francisco</t>
  </si>
  <si>
    <t>25-6474</t>
  </si>
  <si>
    <t>Program Analyst</t>
  </si>
  <si>
    <t>25-6477</t>
  </si>
  <si>
    <t>Aviation Safety Officer</t>
  </si>
  <si>
    <t>O2:O3:O4:W2:W3:W4</t>
  </si>
  <si>
    <r>
      <rPr>
        <b/>
        <sz val="11"/>
        <color rgb="FF000000"/>
        <rFont val="Calibri"/>
        <family val="2"/>
        <scheme val="minor"/>
      </rPr>
      <t>25-6474, Length 1 Year:</t>
    </r>
    <r>
      <rPr>
        <sz val="11"/>
        <color indexed="8"/>
        <rFont val="Calibri"/>
        <family val="2"/>
        <scheme val="minor"/>
      </rPr>
      <t xml:space="preserve">
Serves as a Program Analyst supporting the Civil Works program, responsible for managing, analyzing, and coordinating all aspects of the budget and program execution process across multiple appropriations (Civil Works, Military, Revolving Fund). Acts as the technical and programmatic focal point for project schedules, resource planning, and funding execution. Utilizes automated program management systems to evaluate data, ensure alignment with strategic goals, recommend reprogramming actions, and maintain accurate financial records. Coordinates closely with project managers, technical divisions, and higher headquarters to support performance reporting and ensure effective execution of district objectives.
Knowledge of budget formulation, presentation, and execution processes for multi-funded programs. Experience using automated financial and project management systems (e.g., CEFMS, P2).Ability to analyze complex programmatic data to advise on schedule and funding requirements. Familiarity with Civil Works project phases and interrelationships (e.g., study, design, construction, O&amp;M).
Qualifications:  Strong analytical, problem-solving, and coordination skills. Proficiency in program scheduling, budget tracking, and reporting. Ability to interpret policy and regulatory guidance and apply to budget/program actions. Skilled in written and verbal communication, including preparation of detailed reports and briefings.</t>
    </r>
  </si>
  <si>
    <t>E8:E9</t>
  </si>
  <si>
    <t>25-6500</t>
  </si>
  <si>
    <t>DCSA - Mid Atlantic Region</t>
  </si>
  <si>
    <t>Alexandria</t>
  </si>
  <si>
    <t>25-6501</t>
  </si>
  <si>
    <t>Integration Analyst</t>
  </si>
  <si>
    <t>25-6503</t>
  </si>
  <si>
    <t>AH-64D Maintenance Test Pilot</t>
  </si>
  <si>
    <t>W2:W3:W4</t>
  </si>
  <si>
    <t>DLA - ASOC</t>
  </si>
  <si>
    <r>
      <rPr>
        <b/>
        <sz val="11"/>
        <color rgb="FF000000"/>
        <rFont val="Calibri"/>
        <family val="2"/>
        <scheme val="minor"/>
      </rPr>
      <t>25-6501, Length 1 Year:</t>
    </r>
    <r>
      <rPr>
        <sz val="11"/>
        <color indexed="8"/>
        <rFont val="Calibri"/>
        <family val="2"/>
        <scheme val="minor"/>
      </rPr>
      <t xml:space="preserve">
This position requires a TS/SCI clearance. The incumbent of this position will serve as an All Source Analyst or 
***Applicants must email the following documents to leanne.felvus-webb.mil@mail.mil for consideration***
Professional Resume
Military Bio
Last three evaluations (if applicable) 
Integration Analyst/Non-Commissioned Officer for the Mid-Atlantic Region, Field Operations Directorate (FO), directly supporting the mission and operational goals of the Regional Director (RD) and the CI Regional Mission Director (RMD) through coordination, collaboration, and facilitation of FO integration priorities and special projects pertaining to all DCSA mission areas and DCSA Directorates. The incumbent will help advise and provide recommendations to field leaders and personnel to support, improve, or enhance mission execution and integration in the field based on threat reporting, tactical level analysis, and expert understanding of adversarial targeting. The incumbent will help develop, plan, advise, and coordinate integration support to FO priorities and special projects that support the RD and CI RMD via specific briefings (formal and informal), products, an tactical-level intelligence analysis within the Mid-Atlantic Region and liaise with other internal/external stakeholders, as applicable. The incumbent will help develop and/or maintain threat products and analysis in concert with the Regional CI analysts concerning priority technologies and other technologies at risk.  The incumbent will help develop, issue, and track priorities/ special projects for regional leadership to ensure all requirements are met and meet all applicable laws, regulations, and policies. The incumbent will be responsible for helping to lead, plan, direct, or coordinate analytical efforts across the region to ensure requirements are met and are delivered on time. The incumbent will also be responsible for ensuring all threat reporting is relevant, updated, and disseminated to all DCSA mission areas and Directorates through correspondence, meetings, briefings, and products. The incumbent will be required to accompany DCSA personnel to meetings and briefings, as needed. The incumbent will help advise and make recommendations on the potential impact of adversarial targeting against critical technologies and DoD/national-level priorities, as well as conduct a comprehensive threat analysis of all cleared facilities within the region for discussion and prioritization with the RD and CI RMD. 
Civilian experience will be considered for this position.
PCS is authorized.
</t>
    </r>
    <r>
      <rPr>
        <b/>
        <sz val="11"/>
        <color rgb="FF000000"/>
        <rFont val="Calibri"/>
        <family val="2"/>
        <scheme val="minor"/>
      </rPr>
      <t>Qualifications</t>
    </r>
    <r>
      <rPr>
        <sz val="11"/>
        <color indexed="8"/>
        <rFont val="Calibri"/>
        <family val="2"/>
        <scheme val="minor"/>
      </rPr>
      <t>:  MOS: 35F
The incumbent will have some experience supporting the US Intelligence Community as an intelligence analyst. The incumbent is expected to have a thorough understanding of intelligence analysis and understands reporting thresholds, as well as a grasp of various classified databases. The incumbent will be required to travel 25% of the time to support the RD and CI RMD's goals and objectives for cross-mission and cross-regional coordination and synchronization.</t>
    </r>
  </si>
  <si>
    <r>
      <rPr>
        <b/>
        <sz val="11"/>
        <color rgb="FF000000"/>
        <rFont val="Calibri"/>
        <family val="2"/>
        <scheme val="minor"/>
      </rPr>
      <t xml:space="preserve">25-6503, Length 1 year 
</t>
    </r>
    <r>
      <rPr>
        <sz val="11"/>
        <color rgb="FF000000"/>
        <rFont val="Calibri"/>
        <family val="2"/>
        <scheme val="minor"/>
      </rPr>
      <t xml:space="preserve">- Perform AH-64D Maintenance Test Pilot duties within a Foreign Military Sales (FMS) program. Act as a vital link between the US Army and the Republic of Singapore Airforce (RSAF). Core duties include:
- Flight Operations: Performing comprehensive Maintenance Test Pilot duties on six RSAF-owned AH-64D Apache
helicopters. Act as a pilot-in-command during sustainment flight training and cross-country flights with both US and RSAF pilots.
- Maintenance Oversight: Oversee US maintenance operations through assignments in either Production Control or
Quality Control roles. Directly oversee US maintainers in their day-to-day maintenance functions while they conduct scheduled and unscheduled maintenance.
- Regulatory Compliance: Operate under both US and RSAF publications and regulations.
- Interagency Coordination: Collaborate and maintain strong communication with RSAF maintenance officer
counterparts to prioritize maintenance, manage flying hour program requirements, and oversee both scheduled and
unscheduled maintenance tasks.
Position is a two-year opportunity with an optional extension after the first year.
</t>
    </r>
    <r>
      <rPr>
        <b/>
        <sz val="11"/>
        <color rgb="FF000000"/>
        <rFont val="Calibri"/>
        <family val="2"/>
        <scheme val="minor"/>
      </rPr>
      <t>QUALIFICATIONS</t>
    </r>
    <r>
      <rPr>
        <sz val="11"/>
        <color rgb="FF000000"/>
        <rFont val="Calibri"/>
        <family val="2"/>
        <scheme val="minor"/>
      </rPr>
      <t xml:space="preserve">: AH-64D Maintenance Test Pilot able to take and pass MTP check-ride within 120 days of arrival. Must posses and be able to maintain a valid flight physical. Must possess a SECRET clearance; IAW the medical fitness and medical retention standards per AR 40-501, chapter 3; meet the physical requirements of AR 600-9; Must not be flagged in IPPS-A for weight, security violations or pending adverse actions.
</t>
    </r>
  </si>
  <si>
    <r>
      <rPr>
        <b/>
        <sz val="11"/>
        <color rgb="FF000000"/>
        <rFont val="Calibri"/>
        <family val="2"/>
        <scheme val="minor"/>
      </rPr>
      <t>25-6500, Length 1 Year:</t>
    </r>
    <r>
      <rPr>
        <sz val="11"/>
        <color indexed="8"/>
        <rFont val="Calibri"/>
        <family val="2"/>
        <scheme val="minor"/>
      </rPr>
      <t xml:space="preserve">
***Applicants must email the following documents to leanne.felvus-webb.mil@mail.mil for consideration***
Professional Resume
Military Bio
Last three evaluations (if applicable)
The Defense Counterintelligence and Security Agency (DCSA) is the primary executive branch service provider of personnel background investigations for the Federal Government with the mission of ensuring a trusted federal, industrial and affiliated workforce to advance and preserve America’s strategic edge. The incumbent will serve in the Defense Counterintelligence and Security Agency in a Risk Management Internal Control capacity. 
Review transactions between ABM and DTS to ensure that transactions adhere to DOD Financial management Regulation (FMR) policy and regulation (i.e. ABM- correct color of money used, funding request justified with proper documentation, right funding vehicle was used for the transaction. DTS management - confirm correct budget label,  coding and alignment with appropriate color of money, and review if the reason for travel clearly stated. Support the Regional Chief of Staff in reporting and supporting HQ Senior Leader staff and Regional staff as needed through the budget life cycle process. The personnel will also be used to assist with any due outs and upcoming self-assessment of risk as determined by the Risk Management and Internal Controls (RMIC) Program to ensure efficient and effective management of government resources to protect against fraud, waste, and abuse. The job competencies include, financial management experience, attention to detail, effective time management and initiative.
Daily Tasks:
- Review authorizations and vouchers in the Defense Travel System on a daily basis to ensure that personnel is aligned correctly to FO and the budget label, sufficient information on what the travel is for is included, and that the person is using the correct color of money.
- Review all funding requests in the Acquisitions Budget Management System (ABM) to ensure the correct funding vehicle was used, that the need was substantiated, and all documents are included.
- Respond to any ABM questions or request for assistance from the Resource Manager (RM) or Chief of Staff (COS).
- Assist with monitoring funding spent vs. spend plan and pull reports as needed to support the RM and CoS. 
-Responsible for processing all 1164 reimbursement requests for Mid Atlantic personnel
-Civilian experience will be considered for this position.
</t>
    </r>
    <r>
      <rPr>
        <b/>
        <sz val="11"/>
        <color rgb="FF000000"/>
        <rFont val="Calibri"/>
        <family val="2"/>
        <scheme val="minor"/>
      </rPr>
      <t>Qualifications</t>
    </r>
    <r>
      <rPr>
        <sz val="11"/>
        <color indexed="8"/>
        <rFont val="Calibri"/>
        <family val="2"/>
        <scheme val="minor"/>
      </rPr>
      <t>:  Member must be proficient in financial and administrative functions such as knowledge of the DoD FMR, PowerPoint, Excel and writing information papers. Secret Clearance required for position.</t>
    </r>
  </si>
  <si>
    <t>E6</t>
  </si>
  <si>
    <t>Ruckman Tabitha N</t>
  </si>
  <si>
    <t xml:space="preserve">Spencer, Megan H. </t>
  </si>
  <si>
    <t>25-6512</t>
  </si>
  <si>
    <t>USACE - Rock Island District (MVR)</t>
  </si>
  <si>
    <t>Davenport</t>
  </si>
  <si>
    <t>IA</t>
  </si>
  <si>
    <t>25-6515</t>
  </si>
  <si>
    <t>O2:O3:W2:W3:W4</t>
  </si>
  <si>
    <r>
      <rPr>
        <b/>
        <sz val="11"/>
        <color rgb="FF000000"/>
        <rFont val="Calibri"/>
        <family val="2"/>
        <scheme val="minor"/>
      </rPr>
      <t>25-6515, Length 1 Year:</t>
    </r>
    <r>
      <rPr>
        <sz val="11"/>
        <color indexed="8"/>
        <rFont val="Calibri"/>
        <family val="2"/>
        <scheme val="minor"/>
      </rPr>
      <t xml:space="preserve">  United States Army Flight Training Detachment Contract Specialist is responsible for the full contract lifecycle, from drafting and negotiation to administration and closeout. This role requires a strong understanding of contract law principles, excellent communication skills, and the ability to work independently and as part of a team. Duties include negotiating, establishing and administering contractual arrangements and procurement proposals for the sale / lease of items required for supporting a Foreign Military Sales (FMS) program. Evaluates and monitors contractor performance to determine necessity for amendments and/or extensions of contracts and compliance to contractual obligations. Maintain accurate and organized contract records, ensuring compliance with company policies and legal requirements. Identify potential risks within contracts and work with stakeholders to mitigate them. Ensure contracts adhere to relevant laws, regulations, and unit policies. Must have the ability to work closely with internal stakeholders higher headquarters and international partners to ensure contract terms align with mission objectives. 
Highly qualified candidates should have 3-5 years of Army contracting experience with strong knowledge of FARS/DFARS, excellent written and verbal communication skills, strong organizational and time management skills, and ability to work independently or as  part of a team.
Position is for one year with an opportunity for a second year extension.</t>
    </r>
  </si>
  <si>
    <t>Tab</t>
  </si>
  <si>
    <t>Ruckman</t>
  </si>
  <si>
    <t>tabitha.n.ruckman.mil@mail.mil</t>
  </si>
  <si>
    <t>SFC Tabitha Ruckman</t>
  </si>
  <si>
    <t>TSgt</t>
  </si>
  <si>
    <t>Megan</t>
  </si>
  <si>
    <t>Spencer</t>
  </si>
  <si>
    <t>megan.h.spencer.mil@mail.mil</t>
  </si>
  <si>
    <t>317-435-2378</t>
  </si>
  <si>
    <t>TSgt Megan Spencer</t>
  </si>
  <si>
    <t>dfas.indianapolis-in.zh.mbx.pfi@mail.mil</t>
  </si>
  <si>
    <t>25-6529</t>
  </si>
  <si>
    <t>Medical Officer</t>
  </si>
  <si>
    <t>25-6259, Length 420 days:
Serves as a key advisor to partner nation Medical Enterprise efforts; provides advisory support to the Ministry of the
National Guard (MNG) on doctrine, material, organization structure, and training for prioritizing casualty care
throughout all stages, encompassing immediate treatment, hospitalization, medical logistics, and medical
evacuations. Collaborates closely with MNG Senior Leaders at Military Field Medical Command (MFMC) and the
Saudi Ministry of National Guard Allied Health &amp; Science Military School. Medical advising is critical to informing MNG
on US Army doctrine and best practices, guiding the MNG to adopt US Army medical standards, ultimately enhancing
the MNG's ability to provide world-class healthcare to its service members.</t>
  </si>
  <si>
    <t>25-6531</t>
  </si>
  <si>
    <t>Aviation Backshops Supervisor</t>
  </si>
  <si>
    <r>
      <rPr>
        <b/>
        <sz val="11"/>
        <color rgb="FF000000"/>
        <rFont val="Calibri"/>
        <family val="2"/>
        <scheme val="minor"/>
      </rPr>
      <t>25-6531, Lengtyh 1 Year:</t>
    </r>
    <r>
      <rPr>
        <sz val="11"/>
        <color indexed="8"/>
        <rFont val="Calibri"/>
        <family val="2"/>
        <scheme val="minor"/>
      </rPr>
      <t xml:space="preserve">
15K, Length 1 Year:
Serve as an Aviation Backshops Supervisor on AH-64D Attack Helicopters for the United States Army Flight Training Detachment (USAFTD) - Peace Vanguard. This is a foreign military sales (FMS) program supporting the country of Singapore in Marana, AZ with 57 US Soldiers, 56 Republic of Singapore Air Force (RSAF) Airmen, and 6 RSAF AH-64D Helicopters assigned. Provide oversight of all backshop personnel as well as perform aircraft maintenance in respective backshop area of expertise. Assist other 15 series MOSs with their aviation maintenance tasks as needed. Expect to cross train as a 15R (AH-64D Attack Helicopter Repairer) and train to perform FARP ops such as re-arm and re-fuel. This opportunity is for a 2 year tour with optional extension after the 1st year. Must possess a SECRET clearance; IAW the medical fitness and medical retention standards per AR 40-501, chapter 3; meet the physical requirements of AR 600-9; Must not be flagged in IPPS-A for weight, security violations or pending adverse actions.</t>
    </r>
  </si>
  <si>
    <t>DLA Energy</t>
  </si>
  <si>
    <t>O3:O4:O5</t>
  </si>
  <si>
    <t>25-6549</t>
  </si>
  <si>
    <t>Financial Analyst</t>
  </si>
  <si>
    <t>E6:E7:E8:E9:O1:O2:O3:O4</t>
  </si>
  <si>
    <r>
      <rPr>
        <b/>
        <sz val="11"/>
        <color rgb="FF000000"/>
        <rFont val="Calibri"/>
        <family val="2"/>
        <scheme val="minor"/>
      </rPr>
      <t>25-6549, Length 1 Year:</t>
    </r>
    <r>
      <rPr>
        <sz val="11"/>
        <color indexed="8"/>
        <rFont val="Calibri"/>
        <family val="2"/>
        <scheme val="minor"/>
      </rPr>
      <t xml:space="preserve">
***Applicants must email the following documents to leanne.felvus-webb.mil@mail.mil for consideration***
Professional Resume
Military Bio
Last three evaluations
- Detailed, intensive knowledge and understanding of financial methods, practices, procedures, regulations, precedent decisions, and policies of the organization, and the agency.
- Knowledge and skill necessary to study and analyze financial data during a given period of time and compare findings with previous reports/data to determine variances, trends, etc. and make necessary corrections;
- Expected to learn and apply knowledge of the agency financial management process in order to assure that requirements, guidelines, and financial objectives of assigned funds are met;
- Ability to gather, assemble, analyze and prepare strategy for presenting, explaining, and documenting the financial execution of a program and justifying variances to management officials;
- Knowledge and skill in applying analytical and evaluative methods and techniques to issues or studies concerning the efficiency and effectiveness of program operations;
- Expected to learn and apply knowledge of the major issues, program goals and objectives, work processes and administrative operations of the organization;
- Knowledge and intensive understanding of professional financial management principles, theories, techniques, and procedures to perform professional analytical work for operational programs or systems and to analyze and advise managers on accounting and financial matters;
- Expected to learn and apply knowledge of the organization missions, functions, applicable regulations, and their relationship to other Federal activities and private industry to determine the impact of financial transactions on internal and external operations;
- Knowledge of automated resource management systems design practices and limitations to develop an automated subsystem or revise and existing system in conjunction with computer programmers and software specialists;
- Ability to collaborate with internal and external stakeholders and customers to improve operational or financial data processing
</t>
    </r>
    <r>
      <rPr>
        <b/>
        <sz val="11"/>
        <color rgb="FF000000"/>
        <rFont val="Calibri"/>
        <family val="2"/>
        <scheme val="minor"/>
      </rPr>
      <t>Qualifications</t>
    </r>
    <r>
      <rPr>
        <sz val="11"/>
        <color indexed="8"/>
        <rFont val="Calibri"/>
        <family val="2"/>
        <scheme val="minor"/>
      </rPr>
      <t>:  -Experience importing, exporting, organizing, and evaluating large data sets;
-Experience ensuring accurate billing, invoicing, or financial transactions are maintained;
-Advanced knowledge and skill with Microsoft Excel or similar data processing capabilities
-Secret clearance required.
-Civilian experience will be considered for the position.</t>
    </r>
  </si>
  <si>
    <r>
      <rPr>
        <b/>
        <sz val="11"/>
        <color rgb="FF000000"/>
        <rFont val="Calibri"/>
        <family val="2"/>
        <scheme val="minor"/>
      </rPr>
      <t>25-6473, Length 1 Year:</t>
    </r>
    <r>
      <rPr>
        <sz val="11"/>
        <color indexed="8"/>
        <rFont val="Calibri"/>
        <family val="2"/>
        <scheme val="minor"/>
      </rPr>
      <t xml:space="preserve">
Serves as a Project Scheduler supporting Civil Works, Military, and Environmental projects through all phases from planning through construction completion. Works directly with Project Managers (PMs), technical disciplines, and stakeholders to ensure accurate and timely scheduling, tracking, and reporting of project milestones and financial progress. Develops, maintains, and updates project schedules using Primavera P6 and other automated systems. Builds Work Breakdown Structures (WBS), Critical Path Method (CPM) schedules, and resource-loaded plans aligned with project baselines and funding profiles. Supports development and execution of Project Management Plans (PMPs), integrating schedule, scope, and cost to meet delivery goals. Performs monthly schedule status updates, analyzes variances, and adjusts milestones in coordination with PMs and functional elements. Prepares and validates project reports for internal and external stakeholders including Project Review Board (PRB), Command Management Reviews (CMR), and higher headquarters. Conducts what-if analysis to assess impacts of delays or changes in scope/funding. Coordinates with the Project Delivery Team (PDT), and district divisions to ensure schedule data accuracy and to document decisions and action items from meetings. Captures and tracks action items in the project schedule and monitors resolution progress. Interfaces P6 data with related systems including CEFMS (financials), RMS (construction), and other reporting tools. Ensures data integrity and compliance with established quality standards via use of quality control checklists and periodic reviews. Provides analytical support for forecasting, performance tracking, and improving Project Management Business Processes (PMBP). Advises stakeholders on schedule trends, risks, and recommended mitigations.
</t>
    </r>
    <r>
      <rPr>
        <b/>
        <sz val="11"/>
        <color rgb="FF000000"/>
        <rFont val="Calibri"/>
        <family val="2"/>
        <scheme val="minor"/>
      </rPr>
      <t>Qualifications</t>
    </r>
    <r>
      <rPr>
        <sz val="11"/>
        <color indexed="8"/>
        <rFont val="Calibri"/>
        <family val="2"/>
        <scheme val="minor"/>
      </rPr>
      <t>:  Expert knowledge of scheduling principles including CPM, resource leveling, and WBS development. Proficient in Primavera P6 for project planning and execution monitoring. Familiar with USACE project management systems (e.g., P2, PPDS, RMS, CEFMS) and their interdependencies (preferred). Ability to analyze data, produce high-level reports and briefings, and advise management on schedule-related decision</t>
    </r>
  </si>
  <si>
    <t>•</t>
  </si>
  <si>
    <t>25-6467</t>
  </si>
  <si>
    <t>USACE - Albuquerque District (SPA)</t>
  </si>
  <si>
    <t>Water Control Manual Technical Lead</t>
  </si>
  <si>
    <t>O1:O2:O3:W1:W2:W3:W4</t>
  </si>
  <si>
    <t>Albuquerque</t>
  </si>
  <si>
    <t>NM</t>
  </si>
  <si>
    <t>25-6496</t>
  </si>
  <si>
    <t>O3:O4:W4:W5</t>
  </si>
  <si>
    <t>25-6497</t>
  </si>
  <si>
    <t>USACE - Nashville District (LRN)</t>
  </si>
  <si>
    <t>E6:E7:E8:O1:O2:O3:W1:W2:W3</t>
  </si>
  <si>
    <t>Chattanooga</t>
  </si>
  <si>
    <t>TN</t>
  </si>
  <si>
    <r>
      <rPr>
        <b/>
        <sz val="11"/>
        <color rgb="FF000000"/>
        <rFont val="Calibri"/>
        <family val="2"/>
        <scheme val="minor"/>
      </rPr>
      <t>25-6467, Length 1 Year:</t>
    </r>
    <r>
      <rPr>
        <sz val="11"/>
        <color indexed="8"/>
        <rFont val="Calibri"/>
        <family val="2"/>
        <scheme val="minor"/>
      </rPr>
      <t xml:space="preserve">
Serves as a Hydrologic Specialist responsible for Water Control Manal execution. Most studies are multi-purpose in nature and involve the following functions: flood control; water supply; wildlife preservation; recreation; hydro power; environmental enhancement; ground water; and water quality. The incumbent shall be responsible for the development and preparation of water control, operation and maintenance manuals; water management planning studies; hydrologic and meteorological studies; special hydrologic research and investigations for specific geographic areas; post flood reports, and water management portions of reconnaissance and feasibility reports and design memorandum for proposed projects; hydrologic aspects of environmental assessments and impact statements; and the methodology and necessary tools to perform these functions. Additionally, represents the section on assigned product development teams. Coordinates, directs, trains, and monitors the work of junior engineers, physical scientists, and/or technicians. 
The service member will support our organization, and the request aligns with one of the Secretary of Defense’s three priorities of restoring the warrior ethos, rebuilding our military, or reestablishing deterrence.
Qualifications:  Candidate must have a Bachelor of Science in Civil Engineering, Environmental Engineering, or Biology. Candidate must have a valid driver’s license.</t>
    </r>
  </si>
  <si>
    <r>
      <rPr>
        <b/>
        <sz val="11"/>
        <color rgb="FF000000"/>
        <rFont val="Calibri"/>
        <family val="2"/>
        <scheme val="minor"/>
      </rPr>
      <t>25-6496, Length 1 Year:</t>
    </r>
    <r>
      <rPr>
        <sz val="11"/>
        <color indexed="8"/>
        <rFont val="Calibri"/>
        <family val="2"/>
        <scheme val="minor"/>
      </rPr>
      <t xml:space="preserve">
Serve as the Management Analyst and Workload Manager for Engineering Division (EN). Serve as an advisor to EN leadership on workload trends, needs, gaps, and capacity working with every organization in EN. Work with and in support of resource providers to balance EN workload volume and type against re-sources available. Monitor workforce capability, including Full Time Equivalents (FTEs), skills, certifications, developmental needs, and succession projects to meet future work projections. Develop and maintain methods to view workload. Oversee the management of EN workload and workforce planning and analysis in support of all EN products, projects, programs, and missions. Ensure appropriate management controls are in place to achieve quality products, meet milestones, and keep budget estimates accurate and updated. Ensure timely development of scopes of work and labor estimates. Identify projects at risk, behind schedule, or over budget. Help to maintain and ensure data quality within EN workload related software and tools. Assist Chiefs, Technical Leads (TLs), and Product Delivery Team (PDT) members in managing and updating data. Support maintaining current and launching future EN workload related software and tools through creating standard operating procedures, developing templates, and providing training.</t>
    </r>
  </si>
  <si>
    <r>
      <rPr>
        <b/>
        <sz val="11"/>
        <color rgb="FF000000"/>
        <rFont val="Calibri"/>
        <family val="2"/>
        <scheme val="minor"/>
      </rPr>
      <t>25-6497, Length 1 year:</t>
    </r>
    <r>
      <rPr>
        <sz val="11"/>
        <color indexed="8"/>
        <rFont val="Calibri"/>
        <family val="2"/>
        <scheme val="minor"/>
      </rPr>
      <t xml:space="preserve">
USACE Construction Control Representative in support of the Chickamauga Lock Replacement Project, Chattanooga, TN. 
Serves as Construction Control Representative with full responsibility for the management and surveillance of assigned construction contracts, projects, which constitute a major portion of the total construction activity. Advises lower grade personnel as required. Provides technical assistance and support on the review of project plans and specifications to determine site compatibility and anticipated problems. Informs contractor on requirements concerning construction scheduling, progress reporting, work acceptance procedures, safety measures, wage and hour law observance, labor relations and other matters related to contractual performance. Discusses principal construction features, requirements and shop drawings in terms of field construction conditions both before and during work performance. Reviews, advises on and evaluates contractor’s quality assurance system. Observes and investigates all construction phases to ensure compliance with contract schedules, specifications and shop drawings; identify actual or potential problems and determine necessity for changes or remedial action. Makes recommendations for changes in construction to meet field conditions. In coordination with the Contracting Officer’s Representative, recommends on-the-spot decisions to avoid delays in construction with respect to minor changes in construction, deviations from schedules, substitution of materials, and resolution of disputes over the acceptability of work. Inspects materials and equipment received on-site for adherence to approved samples or shop drawings, rejecting items of non-conformance. Prepares various reports and correspondence pertaining to such matters as progress, payments, modifications, materials, delays in construction, etc., as relates to field construction activities.
Safety: Ensures the safety of Government staff on the project and the teams assurance of contractor safety program.
Quality: Coordinates/Reviews/approvals, submittals, RFIs, Plans, meetings, and inspections.
Schedule: Manages contractor to approved schedule to ensure project is completed within stakeholder managed expectations.
Contract Administration: Prepares daily Quality Assurance Report. Reviews and prepares other administrative documentation.
</t>
    </r>
    <r>
      <rPr>
        <b/>
        <sz val="11"/>
        <color rgb="FF000000"/>
        <rFont val="Calibri"/>
        <family val="2"/>
        <scheme val="minor"/>
      </rPr>
      <t>Qualifications</t>
    </r>
    <r>
      <rPr>
        <sz val="11"/>
        <color indexed="8"/>
        <rFont val="Calibri"/>
        <family val="2"/>
        <scheme val="minor"/>
      </rPr>
      <t>:  MOS Preference. Enlisted: 12B/C/H/K/P/R/N/T; Warrant: 120A; Officer: 12A
Experience in Construction Management preferred. Prior USACE experience preferred. Contracting Officer Representative (COR) certification and experience preferred.
Additional Qualifications: Problem Solving Skills, Communication Skills (written and oral), Contract Management, and Quality Management</t>
    </r>
  </si>
  <si>
    <t>Security Monitor</t>
  </si>
  <si>
    <t>25-6584</t>
  </si>
  <si>
    <r>
      <rPr>
        <b/>
        <sz val="11"/>
        <color rgb="FF000000"/>
        <rFont val="Calibri"/>
        <family val="2"/>
        <scheme val="minor"/>
      </rPr>
      <t>25-6512, Length 1 Year:</t>
    </r>
    <r>
      <rPr>
        <sz val="11"/>
        <color indexed="8"/>
        <rFont val="Calibri"/>
        <family val="2"/>
        <scheme val="minor"/>
      </rPr>
      <t xml:space="preserve">
Monitors contractors' work to ensure projects are being constructed in accordance with plans and specifications.
Maintains surveillance over assigned projects to detect potential problems, unforeseen conditions which may warrant change orders or become the basis for future claims. Makes field investigations of assigned projects and collects data for contemplated changes. Conducts reviews of shop drawings and recommends approval. Checks materials and workmanship; checks that grades, quantity and quality are in conformance with contract requirements. Documents and maintains written records of construction progress by contractor. Maintains records of installed materials. Monitors quality control testing, notes deficiencies and ensures correction of deficiencies. Ensures quality assurance testing takes place. Advises the project engineer on all aspects of construction.
</t>
    </r>
    <r>
      <rPr>
        <b/>
        <sz val="11"/>
        <color rgb="FF000000"/>
        <rFont val="Calibri"/>
        <family val="2"/>
        <scheme val="minor"/>
      </rPr>
      <t>Qualifications</t>
    </r>
    <r>
      <rPr>
        <sz val="11"/>
        <color indexed="8"/>
        <rFont val="Calibri"/>
        <family val="2"/>
        <scheme val="minor"/>
      </rPr>
      <t>:  Must have experience in construction and preferably quality verification.</t>
    </r>
  </si>
  <si>
    <t>25-6562</t>
  </si>
  <si>
    <t>Explosives Operator</t>
  </si>
  <si>
    <t>25-6583</t>
  </si>
  <si>
    <t>AH-64 Armament/Electronics/Avionics Repairer</t>
  </si>
  <si>
    <t>Houston</t>
  </si>
  <si>
    <t>25-6592</t>
  </si>
  <si>
    <t>USASAC-SATMO</t>
  </si>
  <si>
    <t>Kuwait Land Forces Advisor</t>
  </si>
  <si>
    <t>O5:O6</t>
  </si>
  <si>
    <t>Kuwait</t>
  </si>
  <si>
    <t>25-6593</t>
  </si>
  <si>
    <t>AMD C4I Advisor</t>
  </si>
  <si>
    <t>25-6594</t>
  </si>
  <si>
    <t>AMD Signal Advisor</t>
  </si>
  <si>
    <t>25-6595</t>
  </si>
  <si>
    <t>AMD Advisor</t>
  </si>
  <si>
    <r>
      <rPr>
        <b/>
        <sz val="11"/>
        <color rgb="FF000000"/>
        <rFont val="Calibri"/>
        <family val="2"/>
        <scheme val="minor"/>
      </rPr>
      <t>25-6583, Length 1 Year:</t>
    </r>
    <r>
      <rPr>
        <sz val="11"/>
        <color indexed="8"/>
        <rFont val="Calibri"/>
        <family val="2"/>
        <scheme val="minor"/>
      </rPr>
      <t xml:space="preserve">
Serve as an AH-64 Armament/Electronics/Avionics Repairer (15Y) on AH-64D Helicopters for the United States Army Flight Training Detachment (USAFTD) - Peace Vanguard. This is a foreign military sales (FMS) program supporting the country of Singapore in Marana, AZ with 57 US Soldiers, 56 Republic of Singapore Air Force (RSAF) Airmen, and six RSAF AH-64D Helicopters assigned. Troubleshoot, inspect, and repair all armament and electronic equipment associated with the AH-64 Apache. Assist other 15 series MOSs with their aviation maintenance tasks as needed. Perform FARP ops such as re-arm and re-fuel. This opportunity is for a 2 year tour with optional extension after the 1st year.</t>
    </r>
  </si>
  <si>
    <r>
      <rPr>
        <b/>
        <sz val="11"/>
        <color rgb="FF000000"/>
        <rFont val="Calibri"/>
        <family val="2"/>
        <scheme val="minor"/>
      </rPr>
      <t xml:space="preserve">25-6593, Length 420 days:
</t>
    </r>
    <r>
      <rPr>
        <sz val="11"/>
        <color indexed="8"/>
        <rFont val="Calibri"/>
        <family val="2"/>
        <scheme val="minor"/>
      </rPr>
      <t>Serves as a Senior Command and Control, Communications, Computers and Intelligence (C4I) Systems Integrator Advisor and Air and Missile Defense technical subject matter expert for the commander and staff of the Royal Saudi Air Defense Forces (RSADF). Responsible to train, advise and assist with current systems and future acquisitions. Advise and assist RSADF in the development and integration of Link-16 data network shared with Royal Saudi Air Forces (RSAF). Monitors and manages current and future FMS cases, training and upgrades. Understands and support's RSADF command requirements and facilitates operations with the United States Government agencies.</t>
    </r>
  </si>
  <si>
    <r>
      <rPr>
        <b/>
        <sz val="11"/>
        <color rgb="FF000000"/>
        <rFont val="Calibri"/>
        <family val="2"/>
        <scheme val="minor"/>
      </rPr>
      <t>25-6595, Length 420 days:</t>
    </r>
    <r>
      <rPr>
        <sz val="11"/>
        <color indexed="8"/>
        <rFont val="Calibri"/>
        <family val="2"/>
        <scheme val="minor"/>
      </rPr>
      <t xml:space="preserve">
Serves as a Senior AMD Advisor to the Royal Saudi Air Defense Forces (RSADF) supporting the United States Military Training Mission (USMTM). USMTM is a Security Assistance Organization (SAO) that manages and is primarily funded by Foreign Military Sales (FMS) cases between the United States Government and the Kingdom of Saudi Arabia. Advisors are responsible for facilitating the Air and Missile Defense (AMD) Division Chief's intent by collaborating with RSADF units to train, advise, and assist in improving their institutional capacity, enabling the successful protection of critical infrastructure from aerial threats, and building interoperability with US and regional partners through various Integrated Air and Missile Defense (IAMD) functions consistent with CENTCOM's top priority.</t>
    </r>
  </si>
  <si>
    <t>SSG</t>
  </si>
  <si>
    <t>Holly</t>
  </si>
  <si>
    <t>Tilley</t>
  </si>
  <si>
    <t>SSG Holly Tilley</t>
  </si>
  <si>
    <t>holly.c.tilley.mil@mail.mil</t>
  </si>
  <si>
    <t>25-6601</t>
  </si>
  <si>
    <t>Electronics Technician</t>
  </si>
  <si>
    <t>E4:E5:E6:O1:O2:W1:W2</t>
  </si>
  <si>
    <t>25-6602</t>
  </si>
  <si>
    <t>Supply Specialist</t>
  </si>
  <si>
    <t>E4:E5</t>
  </si>
  <si>
    <r>
      <rPr>
        <b/>
        <sz val="11"/>
        <color rgb="FF000000"/>
        <rFont val="Calibri"/>
        <family val="2"/>
        <scheme val="minor"/>
      </rPr>
      <t>25-6601, Length 1 Year:</t>
    </r>
    <r>
      <rPr>
        <sz val="11"/>
        <color indexed="8"/>
        <rFont val="Calibri"/>
        <family val="2"/>
        <scheme val="minor"/>
      </rPr>
      <t xml:space="preserve">
You will install, maintain, troubleshoot, and repair complex electronic systems supporting mission-critical communications, navigation, and control systems. Performs a variety of duties relating to the testing and new production of Air and Missile Defense Systems.  On a rotational basis performs such duties as decanning of missiles, mechanically disassembly/assemble missiles, paint the components, clean and wash missiles and perform electronic testing and troubleshooting of Air and Missile Defense Systems.  You’ll apply advanced technical skills to diagnose malfunctions in electrical and electronic assemblies, interpret schematics, and perform precision testing using specialized tools and diagnostic equipment. Your work ensures operational readiness across a wide range of military platforms and support systems, from radar and radio frequency communications to power distribution and electronic warfare equipment. You’ll collaborate closely with engineers, logisticians, and operations personnel in field and depot-level environments. This role requires strong problem-solving abilities, attention to detail, and proficiency in interpreting technical manuals and wiring diagrams to restore and sustain Army readiness in demanding operational settings.
Qualifications:  MOS 94 Series | AFSC: 3E0X1</t>
    </r>
  </si>
  <si>
    <r>
      <rPr>
        <b/>
        <sz val="11"/>
        <color rgb="FF000000"/>
        <rFont val="Calibri"/>
        <family val="2"/>
        <scheme val="minor"/>
      </rPr>
      <t>25-6602, Length 1 Year:</t>
    </r>
    <r>
      <rPr>
        <sz val="11"/>
        <color indexed="8"/>
        <rFont val="Calibri"/>
        <family val="2"/>
        <scheme val="minor"/>
      </rPr>
      <t xml:space="preserve">
You will provide essential logistical and inventory support to ensure operational readiness. This position is responsible for managing and maintaining organizational and installation supply records in both automated and manual systems. Duties include the receipt, storage, issue, and accountability of a wide range of supplies and equipment. The technician prepares supply documentation, conducts periodic inventories, and ensures compliance with Army supply regulations. They coordinate with unit personnel and external agencies to requisition, track, and distribute materials effectively. The Supply Technician also identifies equipment shortages, monitors usage rates, and ensures the timely disposal or turn-in of excess items. Using systems like GCSS-Army or equivalent platforms, the technician maintains accurate records and prepares reports for leadership. This role is critical in supporting mission success through efficient logistics, asset accountability, and timely materiel support across all unit functions.</t>
    </r>
  </si>
  <si>
    <t>25-6513</t>
  </si>
  <si>
    <t>USACE - Sacramento District (SPK)</t>
  </si>
  <si>
    <t>Occupational Health Nurse</t>
  </si>
  <si>
    <t>O2:O3:O4</t>
  </si>
  <si>
    <t>Sacramento</t>
  </si>
  <si>
    <t>25-6610</t>
  </si>
  <si>
    <t>USACE - New Orleans District (MVN)</t>
  </si>
  <si>
    <t>Executive Assistant</t>
  </si>
  <si>
    <t>O3</t>
  </si>
  <si>
    <t>New Orleans</t>
  </si>
  <si>
    <t>LA</t>
  </si>
  <si>
    <t>25-6611</t>
  </si>
  <si>
    <t>USACE - Los Angeles District (SPL)</t>
  </si>
  <si>
    <t>Project Engineer</t>
  </si>
  <si>
    <t>E7:E8:O2:O3:O4:W1:W2</t>
  </si>
  <si>
    <t>Los Angeles</t>
  </si>
  <si>
    <t>25-6612</t>
  </si>
  <si>
    <t>Project Manager</t>
  </si>
  <si>
    <t>25-6613</t>
  </si>
  <si>
    <r>
      <rPr>
        <b/>
        <sz val="11"/>
        <color rgb="FF000000"/>
        <rFont val="Calibri"/>
        <family val="2"/>
        <scheme val="minor"/>
      </rPr>
      <t>25-6610, Length 1 Year:</t>
    </r>
    <r>
      <rPr>
        <sz val="11"/>
        <color indexed="8"/>
        <rFont val="Calibri"/>
        <family val="2"/>
        <scheme val="minor"/>
      </rPr>
      <t xml:space="preserve">
Serves as Legislative and Governmental Liaison Officer, executive assistant and advisor to the District Engineer, and the Deputy District Engineer for Program Management, in all areas of management and administration. Advises and assists in the development and direction of District policies, programs, operations, and accomplishments. Serves as an advisor and performs liaison on matters of mutual concern for Congressional offices, other Federal Agencies, HQUSACE, Mississippi Valley Division (MVD) Corps Field Operating Activities (FOAs), and state and local government, in relation to planning and development of District missions.  1. Represents the District Engineer and performs liaison duties for the District with members of Congress, the state government, local government, quasi-governmental agencies, HQUSACE, MVD, other Corps FOAs, the Federal Executive Board and non-governmental agencies. Obtains essential information on Federal and state laws, policies, programs, and needs for water and land related resources, and stays abreast of significant changes. Studies and recommends to the Commander policies and procedures related to Federal and state coordination, cooperative actions and agreements, memoranda or agreements/memoranda of understanding, and cost sharing. Maintains  personal and telephonic contact with personnel of Congressional Offices, state offices, local and state government, quasi-governmental agencies, non-governmental agencies and waterway-related industries. Represents the District Engineer and provides consultation and advice to those contacts. Consults with and advises Division and Office Chiefs on matters requiring Congressional, Corps intergovernmental, and interagency coordination. Arranges and facilitates conferences, briefings, and meetings, and represents the District Engineer in matters involving members of Congress, VPs from other US Governmental Agencies, personnel from HQUSACE, governors and other elected officials from the state and local level and follows up on taskings that arise during these meetings with suspenses. Represents the District Engineer at meetings and conferences of Federal Agencies and non-governmental associations. Serves and represents the District Engineer on special committees ranging from local in-house to interagency and region wide. In attendance at these meetings and conferences, speaks with authority in conveying District policy, procedures, and the application.</t>
    </r>
  </si>
  <si>
    <t>Long Beach</t>
  </si>
  <si>
    <t>San Diego</t>
  </si>
  <si>
    <t>Tilley, Holly C</t>
  </si>
  <si>
    <r>
      <rPr>
        <b/>
        <sz val="11"/>
        <color rgb="FF000000"/>
        <rFont val="Calibri"/>
        <family val="2"/>
        <scheme val="minor"/>
      </rPr>
      <t>25-6612, Length 1 Year:</t>
    </r>
    <r>
      <rPr>
        <sz val="11"/>
        <color indexed="8"/>
        <rFont val="Calibri"/>
        <family val="2"/>
        <scheme val="minor"/>
      </rPr>
      <t xml:space="preserve">
Works under the very general direction of the Branch Chief, Mega Project Division. Clears, through supervisor or Project Review Board, plans or decisions to take short-cuts or to make compromises considered risky or extreme within the context of standard guides, precedents and techniques. Independently initiates project directives, reports, conferences, etc., and represents the organization in negotiations with the client, states, municipal authorities, interested parties, and local governments. Provides expert project management for projects of high dollar value (over $400M in total cost), of national priority, of environmental sensitivity, of extraordinary urgency, or having similar requirements. Assures the efficient, effective, and timely accomplishment and coordination of the planning, design and construction phases. In addition, coordinates the preparation of the project budget; the preparation of various costs, milestones, and management reports; and the staffing of internal and external reviews.
</t>
    </r>
    <r>
      <rPr>
        <b/>
        <sz val="11"/>
        <color rgb="FF000000"/>
        <rFont val="Calibri"/>
        <family val="2"/>
        <scheme val="minor"/>
      </rPr>
      <t>Qualifications</t>
    </r>
    <r>
      <rPr>
        <sz val="11"/>
        <color indexed="8"/>
        <rFont val="Calibri"/>
        <family val="2"/>
        <scheme val="minor"/>
      </rPr>
      <t>:  12A, PE (preferred), PMP (preferred)</t>
    </r>
  </si>
  <si>
    <r>
      <rPr>
        <b/>
        <sz val="11"/>
        <color rgb="FF000000"/>
        <rFont val="Calibri"/>
        <family val="2"/>
        <scheme val="minor"/>
      </rPr>
      <t>25-6611, Length 1 Year:</t>
    </r>
    <r>
      <rPr>
        <sz val="11"/>
        <color indexed="8"/>
        <rFont val="Calibri"/>
        <family val="2"/>
        <scheme val="minor"/>
      </rPr>
      <t xml:space="preserve">
Previous experience as a lead project engineer on top of project manager experience. Supervisory experience required. Experience executing projects in excess of $50 million USD. USACE experience helpful but not required. 
Resume and descriptions of previous projects that applicant has worked on and has been in charge of are required.
When applying, please upload your three most-recent NCOERS, your Soldier Talent Profile, a resume, and military bio.
</t>
    </r>
    <r>
      <rPr>
        <b/>
        <sz val="11"/>
        <color rgb="FF000000"/>
        <rFont val="Calibri"/>
        <family val="2"/>
        <scheme val="minor"/>
      </rPr>
      <t>Qualifications</t>
    </r>
    <r>
      <rPr>
        <sz val="11"/>
        <color indexed="8"/>
        <rFont val="Calibri"/>
        <family val="2"/>
        <scheme val="minor"/>
      </rPr>
      <t>:  Engineering degree. Project Engineer degree helpful but not required.</t>
    </r>
  </si>
  <si>
    <r>
      <rPr>
        <b/>
        <sz val="11"/>
        <color rgb="FF000000"/>
        <rFont val="Calibri"/>
        <family val="2"/>
        <scheme val="minor"/>
      </rPr>
      <t>25-6613, Length 1 Year:</t>
    </r>
    <r>
      <rPr>
        <sz val="11"/>
        <color indexed="8"/>
        <rFont val="Calibri"/>
        <family val="2"/>
        <scheme val="minor"/>
      </rPr>
      <t xml:space="preserve">
Works under the very general direction of the Branch Chief, Mega Project Division. Clears, through supervisor or Project Review Board, plans or decisions to take short-cuts or to make compromises considered risky or extreme within the context of standard guides, precedents and techniques. Independently initiates project directives, reports, conferences, etc., and represents the organization in negotiations with the client, states, municipal authorities, interested parties, and local governments. Provides expert project management for projects of high dollar value (over $400M in total cost), of national priority, of environmental sensitivity, of extraordinary urgency, or having similar requirements. Assures the efficient, effective, and timely accomplishment and coordination of the planning, design and construction phases. In addition, coordinates the preparation of the project budget; the preparation of various costs, milestones, and management reports; and the staffing of internal and external reviews.
</t>
    </r>
    <r>
      <rPr>
        <b/>
        <sz val="11"/>
        <color rgb="FF000000"/>
        <rFont val="Calibri"/>
        <family val="2"/>
        <scheme val="minor"/>
      </rPr>
      <t>Qualifications</t>
    </r>
    <r>
      <rPr>
        <sz val="11"/>
        <color indexed="8"/>
        <rFont val="Calibri"/>
        <family val="2"/>
        <scheme val="minor"/>
      </rPr>
      <t>:  12A, PE (preferred), PMP (preferred)</t>
    </r>
  </si>
  <si>
    <r>
      <rPr>
        <b/>
        <sz val="11"/>
        <color rgb="FF000000"/>
        <rFont val="Calibri"/>
        <family val="2"/>
        <scheme val="minor"/>
      </rPr>
      <t>25-6513, Length 1 Year:</t>
    </r>
    <r>
      <rPr>
        <sz val="11"/>
        <color indexed="8"/>
        <rFont val="Calibri"/>
        <family val="2"/>
        <scheme val="minor"/>
      </rPr>
      <t xml:space="preserve">
Serves as the Lead Occupational Health Nurse (OHN) for civilian and military personnel assigned to a District or Center. This position provides oversight and implementation of a comprehensive Occupational Health Program which promotes the health, efficiency and well-being of civilian and military personnel assigned to the area of responsibility, and to any outside federal agencies served by the organization. The role of the U.S. Army Corps of Engineers (USACE) Occupational Health Nurse is accomplished through direct patient care services, medical surveillance, health and wellness education and promotion, medical screenings of civilian employees, medical record maintenance, and providing statistical data and support to the District Safety and Occupational Health (SOH).  Manager for the Command. The Lead OHN oversees and coordinates the daily activities of nursing and administrative staff for the District/Center. Serves as subject matter expert and consultant for occupational health related matters and provides updates for regulatory and policy changes. Focuses on the promotion and re-establishment of health, the prevention of ailment and injury, protecting workers from occupational and environmental hazards. Assists with patient care to include distribution of basic first aid supplies and over the counter medication. Determines appropriate nursing interventions for identified issues. Provides direct employee patient care performing portions of physical examinations, blood pressure, vision screening, audiometric testing, electrocardiograms, lab, etc. Ensures evaluations are performed in accordance with medical protocols. Administers immunizations, medications and treatments as authorized by a licensed physician. Assists with administering patient care for occupational or non-occupational injuries or illnesses, coordinating follow up other healthcare providers as needed. In emergency situations, stabilizes the patient and facilitates the arrangement of emergency transport when further evaluation and treatment is appropriate. Counsels employees on various health subjects, including nutrition, care of minor injuries and illnesses, vector borne illnesses, family and health problems, home care for communicable diseases, infant and prenatal care, safety, and job-related hazards and makes referrals to other health care providers in accordance with written medical directives and established protocols. Serves as liaison with the employee's healthcare.
</t>
    </r>
    <r>
      <rPr>
        <b/>
        <sz val="11"/>
        <color rgb="FF000000"/>
        <rFont val="Calibri"/>
        <family val="2"/>
        <scheme val="minor"/>
      </rPr>
      <t>Qualifications</t>
    </r>
    <r>
      <rPr>
        <sz val="11"/>
        <color indexed="8"/>
        <rFont val="Calibri"/>
        <family val="2"/>
        <scheme val="minor"/>
      </rPr>
      <t>:  A degree in Nursing with a focus in Occupational Health</t>
    </r>
  </si>
  <si>
    <t>463-298-4362</t>
  </si>
  <si>
    <r>
      <rPr>
        <b/>
        <sz val="11"/>
        <color rgb="FF000000"/>
        <rFont val="Calibri"/>
        <family val="2"/>
        <scheme val="minor"/>
      </rPr>
      <t>25-6594, Length 420 days:</t>
    </r>
    <r>
      <rPr>
        <sz val="11"/>
        <color indexed="8"/>
        <rFont val="Calibri"/>
        <family val="2"/>
        <scheme val="minor"/>
      </rPr>
      <t xml:space="preserve">
Serves as a Signal Advisor to the Royal Saudi Air Defense Forces (RSADF) Communications and Information Technology Directorate (CITD) and Air Defense Command Center (ADCC); Responsible for training, advising, and
assisting the RSADF on all security assistance matters, joint and combined training, as well as professional military education. Coordinates RSADF communications operations and training requirements for the integration of THAAD, PATRIOT, HAWK, and SEWS systems using DOTMLPF-P methodology. Assists the RSADF Headquarters staff on the development and integration of Command, Control, Communications, Computers, and Intelligence (C4I) systems, Link-16 architecture, CPN, COMSEC and joint network integration; advises the RSADF on all communications assets associated with Air and Missile Defense units in support of joint exercises. Works closely with the AMD C4I Advisor.</t>
    </r>
  </si>
  <si>
    <r>
      <rPr>
        <b/>
        <sz val="11"/>
        <color rgb="FF000000"/>
        <rFont val="Calibri"/>
        <family val="2"/>
        <scheme val="minor"/>
      </rPr>
      <t>25-6592, Length 420 days:</t>
    </r>
    <r>
      <rPr>
        <sz val="11"/>
        <color indexed="8"/>
        <rFont val="Calibri"/>
        <family val="2"/>
        <scheme val="minor"/>
      </rPr>
      <t xml:space="preserve">
This position is a one (1) YEAR UNACCOMPANNIED TOUR with the option of a two (2) YEAR ACCOMPANIED TOUR is approved in Kuwait City with duty in the Office of Military Cooperation, U.S. Embassy as well as the Kuwait Ministry of Defense. in Kuwait City with duty in the Office of Military Cooperation, U.S. Embassy as well as the Kuwait Ministry of Defense. DIPLOMATIC PASSPORT IS REQUIRED. Candidate must be KD complete. Serves as a Technical Assistance Field Team (TAFT) Team Leader and Senior Advisor to the Kuwaiti Land Forces Commander; subordinate to the U.S. Army Security Assistance Training Management Organization (USASATMO) with oversight from the U.S. Embassy in Kuwait City, Kuwait; responsible to advise and train on the employment, operation, maintenance, and sustainment of land forces and the integration of U.S. doctrine; coordinate and facilitate senior leader engagements between Kuwaiti Land Forces and U.S. Army/ DoD leaders, advise Kuwaiti Land Forces on mission training plans, maintenance programs, and officer/staff development; facilitate the development of maneuver and fires training and gunnery certification strategies to achieve the full range of capabilities; provide expert advice on tactics, techniques, procedures, capabilities, limitations, and management of U.S. Army weapon systems; advise Kuwaiti Land Forces Commanders, U.S. Embassy officials on training posture and operational readiness of personnel and equipment; enhance collaboration between Kuwaiti Land Forces, U.S. Embassy officials, U.S. Military and regional partners; responsible for the health, discipline, morale, and welfare of the 4-person military TAFT which consists of an ADA Major, a Signal Warrant Officer, and a Signal Senior NCO (25U).</t>
    </r>
  </si>
  <si>
    <r>
      <rPr>
        <b/>
        <sz val="11"/>
        <color rgb="FF000000"/>
        <rFont val="Calibri"/>
        <family val="2"/>
        <scheme val="minor"/>
      </rPr>
      <t>25-6397, Length 420 days:</t>
    </r>
    <r>
      <rPr>
        <sz val="11"/>
        <color indexed="8"/>
        <rFont val="Calibri"/>
        <family val="2"/>
        <scheme val="minor"/>
      </rPr>
      <t xml:space="preserve">
Serves as Engineer Tech for the Office of the Program Manager, Saudi Arabian National Guard Modernization Program (OPM-SANG). Responsible for producing architectural, structural, civil, and electrical drawings for the OPM-SANG in collaboration with the Ministry of National Guard (MNG). Produce installation maps using a GIS interface. Manage and inspect construction and maintenance contracts. Interpret plans, specifications, and other contract documents for MNG. Develop preliminary engineering designs, cost estimates, performance work
statements and specification for existing and proposed agencies. Perform standardized test on soils, asphalt, and concrete. Coordinates operations and information sharing with U.S. Army Security Assistance Command, U.S. Embassy - Riyadh, U.S. Army Central, U.S. Central Command, and other forward stationed mission partners.
OPM-SANG is the original and premier security assistance organization across the Department of Defense.
***To be considered please add the following: ARB/ORB IMR Military Bio Last 3 OERs/NCOERs SSC DA Form 1059 DA Form 705 DA Form 5500/5501 (if required) DD Form 3349 (if applicable) DA Form 5016 or NGB23 DA Form 1506 Security Clearance Verification Memo</t>
    </r>
  </si>
  <si>
    <r>
      <rPr>
        <b/>
        <sz val="11"/>
        <color rgb="FF000000"/>
        <rFont val="Calibri"/>
        <family val="2"/>
        <scheme val="minor"/>
      </rPr>
      <t>25-6396, Length 420 days:</t>
    </r>
    <r>
      <rPr>
        <sz val="11"/>
        <color indexed="8"/>
        <rFont val="Calibri"/>
        <family val="2"/>
        <scheme val="minor"/>
      </rPr>
      <t xml:space="preserve">
Serves as Civil Engineer (CE) for the Office of the Program Manager, Saudi Arabian National Guard Modernization Program (OPM-SANG). Responsible for the planning, coordination, and execution of all CE operations by OPM-SANG, including a multi-billion-dollar Foreign Military Sales (FMS) program as well as advisory and partnership operations with the Saudi Arabian National Guard (SANG). Responsible for training, readiness, and developing CE plans and policies orders in support of OPM-SANG operations. Directs CE forces in support of customers' requirements, and coordinates training with SANG. Coordinates operations and information sharing with U.S. Army Security Assistance Command, U.S. Embassy - Riyadh, U.S. Army Central, U.S. Central Command, and other forward stationed mission partners.
OPM-SANG is the original and premier security assistance organization across the Department of Defense.
***To be considered please add the following: ARB/ORB IMR Military Bio Last 3 OERs/NCOERs SSC DA Form 1059 DA Form 705 DA Form 5500/5501 (if required) DD Form 3349 (if applicable) DA Form 5016 or NGB23 DA Form 1506 Security Clearance Verification Memo</t>
    </r>
  </si>
  <si>
    <t>E1:E2:E3:E4:E5:E6:E7</t>
  </si>
  <si>
    <t>25-6629</t>
  </si>
  <si>
    <t>Secretary of the Air Force</t>
  </si>
  <si>
    <t>SAF - IARC - AFSAT</t>
  </si>
  <si>
    <t>F-16 Instructor Pilot</t>
  </si>
  <si>
    <t>Morocco</t>
  </si>
  <si>
    <t>Operations NCO</t>
  </si>
  <si>
    <r>
      <rPr>
        <b/>
        <sz val="11"/>
        <color rgb="FF000000"/>
        <rFont val="Calibri"/>
        <family val="2"/>
        <scheme val="minor"/>
      </rPr>
      <t>25-6629, Length 1 Year</t>
    </r>
    <r>
      <rPr>
        <sz val="11"/>
        <color indexed="8"/>
        <rFont val="Calibri"/>
        <family val="2"/>
        <scheme val="minor"/>
      </rPr>
      <t xml:space="preserve">
Advisor in a highly visible, joint position embedded within the Moroccan Air Force. Act as chief instructor pilot responsible for qualification, progression and standardization of 43 Moroccan pilots in support of USAFRICOM objectives. Advises Morocco on planning through execution of a $2B F-16 foreign military sales case. Liaison between RMAF, AFSAT, OSC and AFRICOM. Excellent flying opportunities and unique challenges. No deployments, occasional TDYs to Rabat (US Embassy/RMAF HQ) and Ramstein (medical).
Qualifications:  Required: F-16 IP with minimum 750 hours F-16. Experienced instructing NVG, NAAR, Sniper/ATP, APG-68. Ability/desire to work/live on your own (nearest USG installation is 4hrs away).
Desired: B-Course IP, SEAD IP, RCP current, DLPT score 2/2/2 in French or Arabic, prior NA/ME experience (MPEP/FAO/AA/LEAP).
AFSC Preferred: T11FxH,  will also accept K11FxH</t>
    </r>
  </si>
  <si>
    <t>25-6646</t>
  </si>
  <si>
    <t>ACC-USAFWC-53 WG-68 EWS</t>
  </si>
  <si>
    <t>Fighter Electronic Warfare Test SME</t>
  </si>
  <si>
    <r>
      <rPr>
        <b/>
        <sz val="11"/>
        <color rgb="FF000000"/>
        <rFont val="Calibri"/>
        <family val="2"/>
        <scheme val="minor"/>
      </rPr>
      <t>25-6646, Length 179 days:</t>
    </r>
    <r>
      <rPr>
        <sz val="11"/>
        <color indexed="8"/>
        <rFont val="Calibri"/>
        <family val="2"/>
        <scheme val="minor"/>
      </rPr>
      <t xml:space="preserve">
Fighter pilot or Weapon Systems Officer subject matter expert needed to support Foreign Military Sales electronic warfare testing.  Duties include reviewing test plans, executing flight, ground, laboratory tests (multiple sites, approx 45 TDY days per year to various test sites in the US), and providing fighter subject matter expertise to mission data engineering teams.  May also assist with ADO type duties as required.
Initial orders for 179 days, but this is an enduring/funded requirement.
The 68 EWS is an all-civilian Foreign Military sales squadron within the 350th Spectrum Warfare Wing at Eglin.  The unit supports 31 nations with 14 electronic warfare systems, and is home to 12 high end laboratories.  This position serves on the test support team, which provides planning/execution/guidance to over 85 civilian engineers and equipment specialists.  Opportunities may exist for foreign travel if desired.  
Contact Justin "Ninja" Goldstein, 68 EWS Director, at justin.goldstein.2@us.af.mil with any questions or for more information about the position.
Qualifications:  Required: 11F or 12F preferred, 11B/12B considered.  Desired: Electronic Warfare experience, test experience.  
Do not have to be current/qualified in the jet, this is a non-flying assignment.  Opportunities may exist to fly with 40 FLTS or 85 TES at Eglin if current.</t>
    </r>
  </si>
  <si>
    <t>25-6274</t>
  </si>
  <si>
    <t>Military Security Force</t>
  </si>
  <si>
    <t>E3:E4:E5</t>
  </si>
  <si>
    <t>25-6450</t>
  </si>
  <si>
    <t>EEO Paralegal</t>
  </si>
  <si>
    <t>25-6622</t>
  </si>
  <si>
    <t>Fuel Plans Chief</t>
  </si>
  <si>
    <t>25-6623</t>
  </si>
  <si>
    <t>Miso Planner</t>
  </si>
  <si>
    <t>O4:O5</t>
  </si>
  <si>
    <t>25-6624</t>
  </si>
  <si>
    <t>25-6625</t>
  </si>
  <si>
    <t>25-6648</t>
  </si>
  <si>
    <t>DCSA - Eastern Region-Field Ops</t>
  </si>
  <si>
    <t>Data Analyst</t>
  </si>
  <si>
    <t>DISA - FE3B</t>
  </si>
  <si>
    <t>25-6653</t>
  </si>
  <si>
    <t>Tierll DoDNet Support</t>
  </si>
  <si>
    <t>25-6654</t>
  </si>
  <si>
    <t>Stuttgart</t>
  </si>
  <si>
    <t>Germany</t>
  </si>
  <si>
    <t>25-6655</t>
  </si>
  <si>
    <t>DISA - RE33</t>
  </si>
  <si>
    <t>SCRM Analyst</t>
  </si>
  <si>
    <t>Camp Dawson</t>
  </si>
  <si>
    <t>WV</t>
  </si>
  <si>
    <t>25-6663</t>
  </si>
  <si>
    <r>
      <rPr>
        <b/>
        <sz val="11"/>
        <color rgb="FF000000"/>
        <rFont val="Calibri"/>
        <family val="2"/>
        <scheme val="minor"/>
      </rPr>
      <t>25-6648, Length 1 Year:</t>
    </r>
    <r>
      <rPr>
        <sz val="11"/>
        <color indexed="8"/>
        <rFont val="Calibri"/>
        <family val="2"/>
        <scheme val="minor"/>
      </rPr>
      <t xml:space="preserve">
The Defense Counterintelligence and Security Agency (DCSA) is the primary executive branch service provider of personnel background investigations for the Federal Government with the mission of ensuring a trusted federal, industrial and affiliated workforce to advance and preserve America’s strategic edge. The incumbent will serve in the Field Operations, Eastern Region Headquarters Office of Defense Counterintelligence and Security Agency in a full-time data analyst capacity. The incumbent serves as an analyst to develop capabilities that track, collect, monitor, measure, analyze, and report on areas including but not limited to fiscal stewardship, property accountability, and Regional performance. The position delivers data analytics to include, but not limited to, attrition, staffing, cost, cost avoidance, revenue, equipment and system downtime, efficiencies, and mission-specific metrics.
The Data Analyst plays a critical role in developing and implementing data-driven solutions to enhance organizational effectiveness across various domains, including fiscal stewardship, property accountability, and regional performance. The incumbent will be responsible for the entire data lifecycle, from data collection and management to advanced analysis and insightful reporting. This includes designing data systems, integrating data, and employing data mining techniques. Incumbent will use analytical methods to identify trends and insights, communicating findings through visualizations and provide clear narratives. Incumbent will support process improvement by recommending data-driven policies, collaborating with stakeholders to understand their needs, and providing analytical support. Position requires a strong analytical mindset, technical proficiency in data analysis tools and techniques, and the ability to communicate complex findings clearly and concisely to diverse audiences. This role is part of a Regional level service to meet current and future evolving needs in areas like data design and collection, content management, data analysis to provide actionable insights and data visualization.
Civilian experience will be considered for this position. PCS is authorized.
Qualifications:  Requires demonstrated visualization, trend and data analysis experience. Requires the ability to elicit information from a broad user base and provide applicable analytic mythologies to provide actionable insight. Proficiency with multiple data analytic tools like Access, Excel, Python, R, SQL, VBA. Proficiency in visualizing and presenting data using platforms such as Tableau, Power BI, or equivalent. Secret Clearance required for position. TS/SCI clearance or eligibility to upgrade preferred.</t>
    </r>
  </si>
  <si>
    <r>
      <rPr>
        <b/>
        <sz val="11"/>
        <color rgb="FF000000"/>
        <rFont val="Calibri"/>
        <family val="2"/>
        <scheme val="minor"/>
      </rPr>
      <t>25-6655, Length 2 Years:</t>
    </r>
    <r>
      <rPr>
        <sz val="11"/>
        <color indexed="8"/>
        <rFont val="Calibri"/>
        <family val="2"/>
        <scheme val="minor"/>
      </rPr>
      <t xml:space="preserve">
National Guard member who has formal and hands-on training in the implementation of the ICT-SCRM Process.  The SCRM Analyst will conduct SCRM evaluation of hardware, software, and service agreements for Department of Defense Information Network (DODIN) and other DISA supported, owned, or managed networks.  The Analyst produces a full scope evaluation of FOCI considerations, tier structure, adverse information, and cyber hygiene.  The position may require CONUS and OCONUS travel for assessments/training and will also require interaction with engineers and senior DISA personnel.  The analyst develops Due Diligence Reports (DDRs) for Companies and products, which may include additional Executive Summaries for senior leader review and network connectivity evaluation.</t>
    </r>
  </si>
  <si>
    <r>
      <rPr>
        <b/>
        <sz val="11"/>
        <color rgb="FF000000"/>
        <rFont val="Calibri"/>
        <family val="2"/>
        <scheme val="minor"/>
      </rPr>
      <t>25-6623, Length 1 Year:</t>
    </r>
    <r>
      <rPr>
        <sz val="11"/>
        <color indexed="8"/>
        <rFont val="Calibri"/>
        <family val="2"/>
        <scheme val="minor"/>
      </rPr>
      <t xml:space="preserve">
The Military Information Support Operations (MISO) Planner is responsible for planning, coordinating, and executing MISO in support of the command's strategic objectives. Individual will develop, coordinate, and integrate MISO plans and operations to support the command's global strategy and campaign plans. They will participate in joint operational planning teams to ensure MISO is integrated into overall operational plans and strategies, and will develop, interpret, and implement MISO doctrine and policy guidance to ensure compliance with joint and service regulations. Additionally, they will coordinate with inter-agency partners, including the Department of State, USAID, and other government agencies, to ensure MISO efforts are synchronized with broader US government objectives. The MISO Planner will also develop and execute MISO training and exercise plans, conduct assessments and evaluations of MISO operations, and coordinate with other command staff elements to ensure MISO is integrated into overall command operations. Must possess a Top Secret/SCI clearance, be MISO qualified as well as operational experience in MISO.
</t>
    </r>
    <r>
      <rPr>
        <b/>
        <sz val="11"/>
        <color rgb="FF000000"/>
        <rFont val="Calibri"/>
        <family val="2"/>
        <scheme val="minor"/>
      </rPr>
      <t>Qualifications</t>
    </r>
    <r>
      <rPr>
        <sz val="11"/>
        <color indexed="8"/>
        <rFont val="Calibri"/>
        <family val="2"/>
        <scheme val="minor"/>
      </rPr>
      <t>:  TS/SCI REQ.</t>
    </r>
  </si>
  <si>
    <r>
      <rPr>
        <b/>
        <sz val="11"/>
        <color rgb="FF000000"/>
        <rFont val="Calibri"/>
        <family val="2"/>
        <scheme val="minor"/>
      </rPr>
      <t>25-6622, Length 1 Year:</t>
    </r>
    <r>
      <rPr>
        <sz val="11"/>
        <color indexed="8"/>
        <rFont val="Calibri"/>
        <family val="2"/>
        <scheme val="minor"/>
      </rPr>
      <t xml:space="preserve">
Military Planner with expertise in Bulk Fuels is essential to help with the planning and analysis for the GBFMD Division Bulk Fuel Feasibility Analysis (BFFA) that support the Combatant Commands.  Military person would also lead the Planning Assist Teams (PAT) when required to assist the command and effected Combatant Commands for planners exercises and real-world contingencies.
</t>
    </r>
    <r>
      <rPr>
        <b/>
        <sz val="11"/>
        <color rgb="FF000000"/>
        <rFont val="Calibri"/>
        <family val="2"/>
        <scheme val="minor"/>
      </rPr>
      <t>Qualifications</t>
    </r>
    <r>
      <rPr>
        <sz val="11"/>
        <color indexed="8"/>
        <rFont val="Calibri"/>
        <family val="2"/>
        <scheme val="minor"/>
      </rPr>
      <t>:  Top Secret security clearance</t>
    </r>
  </si>
  <si>
    <r>
      <rPr>
        <b/>
        <sz val="11"/>
        <color rgb="FF000000"/>
        <rFont val="Calibri"/>
        <family val="2"/>
        <scheme val="minor"/>
      </rPr>
      <t>25-6450, Length 1 year:</t>
    </r>
    <r>
      <rPr>
        <sz val="11"/>
        <color indexed="8"/>
        <rFont val="Calibri"/>
        <family val="2"/>
        <scheme val="minor"/>
      </rPr>
      <t xml:space="preserve">
OEEO paralegal work on all stages of the federal sector discrimination complaint process to ensure fair and equitable employment practices. This includes counseling aggrieved individuals at the informal stage, investigating formal complaints of discrimination, review ROI's and complete legal efficiencies and also writing final agency decisions on the merits of an EEO complaint. 
Core components:
Investigating EEO Complaints
Providing Legal Advice: Advising employer and employees on EEO laws, regulations, and best practices, ensuring compliance with relevant legislation. 
Developing and Implementing EEO Programs
Mediation and Dispute Resolution: Facilitating mediation and alternative dispute resolution processes to resolve EEO disputes efficiently and effectively. 
Compliance Audits: Conducting audits to identify potential EEO issues and recommend corrective actions. 
Analyzing Data: Analyzing EEO data to identify trends and patterns, and to inform EEO strategies.
Drafting and Reviewing Documents: Drafting and reviewing EEO-related policies, procedures, and legal documents. 
Training and Education: training and education to employees and management to promote understanding and prevent discrimination. 
**Civilian experience will be considered for this position.
</t>
    </r>
    <r>
      <rPr>
        <b/>
        <sz val="11"/>
        <color rgb="FF000000"/>
        <rFont val="Calibri"/>
        <family val="2"/>
        <scheme val="minor"/>
      </rPr>
      <t>Qualifications</t>
    </r>
    <r>
      <rPr>
        <sz val="11"/>
        <color indexed="8"/>
        <rFont val="Calibri"/>
        <family val="2"/>
        <scheme val="minor"/>
      </rPr>
      <t>:  Strong understanding of EEO laws, regulations, and case law.
Excellent analytical, problem-solving, and communication skills.
Ability to conduct thorough investigations and gather evidence.
Strong negotiation and mediation skills
Ability to work independently and as part of a team.
Experience in developing and implementing EEO programs and policies.
Experience in training and educating employees on EEO issues
*Minimum clearance required: Secret Clearance.</t>
    </r>
  </si>
  <si>
    <r>
      <rPr>
        <b/>
        <sz val="11"/>
        <color rgb="FF000000"/>
        <rFont val="Calibri"/>
        <family val="2"/>
        <scheme val="minor"/>
      </rPr>
      <t>25-6274, Length 1 Year:</t>
    </r>
    <r>
      <rPr>
        <sz val="11"/>
        <color indexed="8"/>
        <rFont val="Calibri"/>
        <family val="2"/>
        <scheme val="minor"/>
      </rPr>
      <t xml:space="preserve">
Serves in support of the Corpus Christi Army Depot (CCAD) Security Division. Required to qualify as a member of the Naval Air Station Corpus Christi (NASCC) Auxiliary Security Force (ASF). Performs guard duties, vehicular inspections, walking patrols, and executes Random Anti-terrorism Measures (RAM) as directed by the Watch Commander or competent authority. As directed, may serve as a watch stander in the CCAD Command Operations Center (COC) and command visitors’ center to monitor surveillance equipment, conduct physical security checks, escort VIP and foreign visitors, and compile associated reports and documentation.
</t>
    </r>
    <r>
      <rPr>
        <b/>
        <sz val="11"/>
        <color rgb="FF000000"/>
        <rFont val="Calibri"/>
        <family val="2"/>
        <scheme val="minor"/>
      </rPr>
      <t>Qualifications</t>
    </r>
    <r>
      <rPr>
        <sz val="11"/>
        <color indexed="8"/>
        <rFont val="Calibri"/>
        <family val="2"/>
        <scheme val="minor"/>
      </rPr>
      <t>:  MOS: 31B | AFSC: 3P0X1
Must not have any disqualifying factors under the Lautenberg Amendment (Pub. L. 104–208, 18 U.S.C. § 922(g)), Uniform Code of Military Justice (UCMJ) violations in the past 3 years, or any pending or disqualifying civil or criminal actions. Must be able to maintain qualification and arm with M18 pistol, M16/M4 rifle, and M500 Shotgun.</t>
    </r>
  </si>
  <si>
    <r>
      <rPr>
        <b/>
        <sz val="11"/>
        <color rgb="FF000000"/>
        <rFont val="Calibri"/>
        <family val="2"/>
        <scheme val="minor"/>
      </rPr>
      <t>25-6654, Length 2 Years:</t>
    </r>
    <r>
      <rPr>
        <sz val="11"/>
        <color indexed="8"/>
        <rFont val="Calibri"/>
        <family val="2"/>
        <scheme val="minor"/>
      </rPr>
      <t xml:space="preserve">
***This is a two year unaccompanied overseas tour with the option to extend for the third year. 
Will be required to perform TDY missions 25-50 %. Provide DISAs Service Support Environment (SSE)/Classified Mobility Support with mission critical technical support within a joint classified support area at DISA Stuttgart Germany. Personnel in this position provide immediate technical support and must have a high aptitude for resolving technical issues. This is a front-line position requiring professionalism, expert technical skills, and persistent communications with customers and Global Service Desk leadership. A few key duties: Baseline images to new devices, reimage and provisioning. Configure and pair hotspots, request and approve red grey certificates. Provide troubleshooting, resolution and/or escalation of devices. Use of current ticketing system in order to manage properly documentation of incidents and service requests. Document procedures and coordinate with Tier-I (Regional Support Centers) to improve the agency’s ability to achieve First Contact Resolution. Provide DISAs Service Support Environment (SSE)/Classified Mobility Support with mission critical technical support within a joint classified support area at DISA HQ Ft. Meade. Personnel in this position provide immediate technical support and must have a high aptitude for resolving technical issues. This is a front-line position requiring professionalism, expert technical skills, and persistent communications with customers and Global Service Desk leadership. A few key duties: Baseline images to new devices, reimage and provisioning. Configure and pair hotspots, request and approve red grey certificates. Provide troubleshooting, resolution and/or escalation of devices. Use of current ticketing system in order to manage properly documentation of incidents and service requests. Document procedures and coordinate with Tier-I (Regional Support Centers) to improve the agency’s ability to achieve First Contact Resolution.
</t>
    </r>
    <r>
      <rPr>
        <b/>
        <sz val="11"/>
        <color rgb="FF000000"/>
        <rFont val="Calibri"/>
        <family val="2"/>
        <scheme val="minor"/>
      </rPr>
      <t>Qualifications</t>
    </r>
    <r>
      <rPr>
        <sz val="11"/>
        <color indexed="8"/>
        <rFont val="Calibri"/>
        <family val="2"/>
        <scheme val="minor"/>
      </rPr>
      <t>:  MUST HAVE an active Security + certification and experience working desktop/mobility/service desk environment or Windows Server admin. Requires excellent written and verbal communications. Other IT certifications (HDI Desktop, A+, Network+, etc ... ) are desired, but not required. Active Secret Clearance</t>
    </r>
  </si>
  <si>
    <r>
      <rPr>
        <b/>
        <sz val="11"/>
        <color rgb="FF000000"/>
        <rFont val="Calibri"/>
        <family val="2"/>
        <scheme val="minor"/>
      </rPr>
      <t>25-6653, Length 1 Year:</t>
    </r>
    <r>
      <rPr>
        <sz val="11"/>
        <color indexed="8"/>
        <rFont val="Calibri"/>
        <family val="2"/>
        <scheme val="minor"/>
      </rPr>
      <t xml:space="preserve">
This is a one year PCS tour with the option to extend for additional years. Open to Army and Air Force service members MOS 25B or AFSC 3D1X2. 
Provide DISAs Service Support Environment (SSE)/Classified Mobility Support with mission critical technical support within a joint classified support area at DISA HQ Ft. Meade. Personnel in this position provide immediate technical support and must have a high aptitude for resolving technical issues. This is a front-line position requiring professionalism, expert technical skills, and persistent communications with customers and Global Service Desk leadership. A few key duties: Baseline images to new devices, reimage and provisioning. Configure and pair hotspots, request and approve red &amp; grey certificates. Provide troubleshooting, resolution and/or escalation of devices. Use of current ticketing system in order to manage properly documentation of incidents and service requests. Document procedures and coordinate with Tier-I (Regional Support Centers) to improve the agency’s ability to achieve First Contact Resolution.
</t>
    </r>
    <r>
      <rPr>
        <b/>
        <sz val="11"/>
        <color rgb="FF000000"/>
        <rFont val="Calibri"/>
        <family val="2"/>
        <scheme val="minor"/>
      </rPr>
      <t>Qualifications</t>
    </r>
    <r>
      <rPr>
        <sz val="11"/>
        <color indexed="8"/>
        <rFont val="Calibri"/>
        <family val="2"/>
        <scheme val="minor"/>
      </rPr>
      <t>:  MUST have an active Security + certification and experience working desktop/mobility/service desk environment or Windows Server admin. Requires excellent written and verbal communications. Other IT certifications (HDI Desktop, A+, Network+, etc ... ) are desired, but not required. Active Secret Clearance required.</t>
    </r>
  </si>
  <si>
    <r>
      <rPr>
        <b/>
        <sz val="11"/>
        <color rgb="FF000000"/>
        <rFont val="Calibri"/>
        <family val="2"/>
        <scheme val="minor"/>
      </rPr>
      <t>25-6663, Length 1 Year:</t>
    </r>
    <r>
      <rPr>
        <sz val="11"/>
        <color indexed="8"/>
        <rFont val="Calibri"/>
        <family val="2"/>
        <scheme val="minor"/>
      </rPr>
      <t xml:space="preserve">
Serves as the Medical Services NCO in a Foreign Military Sales Unit consisting of an aviation (AH64D) training detachment which supports over 200 Foreign Service Members and family. Sends, processes, and reconciles claims with MEDCOM. Reconciles paid claims with civilian providers. Processes reimbursements for prescriptions and assists MEDCOM with budget and forecasting. Schedules Republic of Singapore Air Force (RSAF) non-standard medical appointments. Interfaces with RSAF for medical claims and care at WAATS TMS. Establishes community medical care as needed.</t>
    </r>
  </si>
  <si>
    <t>Medical Services NCO</t>
  </si>
  <si>
    <t>Cyber Transport Systems Specialist AFSC: 3D1X2</t>
  </si>
  <si>
    <t>Client Systems Specialist AFSC 2D1X1</t>
  </si>
  <si>
    <r>
      <rPr>
        <b/>
        <sz val="11"/>
        <color rgb="FF000000"/>
        <rFont val="Calibri"/>
        <family val="2"/>
        <scheme val="minor"/>
      </rPr>
      <t>25-6624, Length 182 days:</t>
    </r>
    <r>
      <rPr>
        <sz val="11"/>
        <color indexed="8"/>
        <rFont val="Calibri"/>
        <family val="2"/>
        <scheme val="minor"/>
      </rPr>
      <t xml:space="preserve">
Networking and computer systems administrator. Installing and configuring networking equipment and cabling. Installing and configuring computers (laptops and workstations), printers, phones, media converters. Need one E5 and one E6.
</t>
    </r>
    <r>
      <rPr>
        <b/>
        <sz val="11"/>
        <color rgb="FF000000"/>
        <rFont val="Calibri"/>
        <family val="2"/>
        <scheme val="minor"/>
      </rPr>
      <t>Qualifications</t>
    </r>
    <r>
      <rPr>
        <sz val="11"/>
        <color indexed="8"/>
        <rFont val="Calibri"/>
        <family val="2"/>
        <scheme val="minor"/>
      </rPr>
      <t>:  Clearance: Secret  AFSC: 3D1X2</t>
    </r>
  </si>
  <si>
    <r>
      <rPr>
        <b/>
        <sz val="11"/>
        <color rgb="FF000000"/>
        <rFont val="Calibri"/>
        <family val="2"/>
        <scheme val="minor"/>
      </rPr>
      <t>25-6625, Length 182 days:</t>
    </r>
    <r>
      <rPr>
        <sz val="11"/>
        <color indexed="8"/>
        <rFont val="Calibri"/>
        <family val="2"/>
        <scheme val="minor"/>
      </rPr>
      <t xml:space="preserve">
Networking and computer systems administrator. Installing and configuring networking equipment and cabling. Installing and configuring computers (laptops and workstations), printers, phones, media converters. Need one E5 and one E6.
</t>
    </r>
    <r>
      <rPr>
        <b/>
        <sz val="11"/>
        <color rgb="FF000000"/>
        <rFont val="Calibri"/>
        <family val="2"/>
        <scheme val="minor"/>
      </rPr>
      <t>Qualifications</t>
    </r>
    <r>
      <rPr>
        <sz val="11"/>
        <color indexed="8"/>
        <rFont val="Calibri"/>
        <family val="2"/>
        <scheme val="minor"/>
      </rPr>
      <t>:  Clearance: Secret. AFSC 2D1X1</t>
    </r>
  </si>
  <si>
    <t>25-6424</t>
  </si>
  <si>
    <t>Finance Management Technician</t>
  </si>
  <si>
    <t>leanne.felvus-webb.mil@mail.mil</t>
  </si>
  <si>
    <r>
      <rPr>
        <b/>
        <sz val="11"/>
        <color rgb="FF000000"/>
        <rFont val="Calibri"/>
        <family val="2"/>
        <scheme val="minor"/>
      </rPr>
      <t>25-6424, Length 1 Year:</t>
    </r>
    <r>
      <rPr>
        <sz val="11"/>
        <color indexed="8"/>
        <rFont val="Calibri"/>
        <family val="2"/>
        <scheme val="minor"/>
      </rPr>
      <t xml:space="preserve">
***Applicants must email the following documents to leanne.felvus-webb.mil@mail.mil for consideration***
Professional Resume
Military Bio
Last three evaluations (if applicable)
Serve as a Financial Management Technician, will act as a Payroll Customer Service Representative, providing daily support to employees on pay-related inquiries and issues. Conducts bi-weekly payroll reconciliation and DATAAPS time certification to ensure accuracy and compliance with established financial protocols. Assists with New Employee Orientation and the preparation of DD577 Delegation of Authority forms on an as-needed basis. Supports financial integrity through regular auditing of sample transactions and by preparing the Joint Reconciliation Program UDO/ULO Travel (ZT) report on a monthly basis. Reviews and processes DTS travel authorizations as needed, ensuring proper documentation and timeliness. Additionally, compiles and submits the PERSTAT report on a daily basis, maintaining accurate personnel accountability.
</t>
    </r>
    <r>
      <rPr>
        <b/>
        <sz val="11"/>
        <color rgb="FF000000"/>
        <rFont val="Calibri"/>
        <family val="2"/>
        <scheme val="minor"/>
      </rPr>
      <t>Qualifications</t>
    </r>
    <r>
      <rPr>
        <sz val="11"/>
        <color indexed="8"/>
        <rFont val="Calibri"/>
        <family val="2"/>
        <scheme val="minor"/>
      </rPr>
      <t>:  MOS: 36B AFSC: 6F0X1
Financial Management (FM) Certification Level 1. There is time allotted to achieve this certification if not already achieved.</t>
    </r>
  </si>
  <si>
    <r>
      <rPr>
        <b/>
        <sz val="11"/>
        <color rgb="FF000000"/>
        <rFont val="Calibri"/>
        <family val="2"/>
        <scheme val="minor"/>
      </rPr>
      <t>25-6440, Length 1 year</t>
    </r>
    <r>
      <rPr>
        <sz val="11"/>
        <color indexed="8"/>
        <rFont val="Calibri"/>
        <family val="2"/>
        <scheme val="minor"/>
      </rPr>
      <t xml:space="preserve">
-Conduct "cradle-to-grave", or life-cycle contracting.
-Conduct acquisition planning, market research, oversee and participate in formal and informal source selection processes
-Conduct cost/price analysis, negotiate, prepare required pre- and post-award contract documents, and full contract administration and closeout
-Reviews requests for the procurement of specialized or complex items and equipment, extensive technical services, and/or unique construction.
-Prepares solicitation/amendment documents incorporating provisions such as cost accounting standards, cost or pricing data, special testing requirements, Government-furnished property, and payment provisions as required.
-Prepares required determinations and findings, and prepares and assembles solicitation document.
-Responsible for contract management on assigned contracts, grants, and cooperative agreements during the post-award phase of the procurement cycle assuring timely receipt of all contractual data specified.
-Prepares responses to all contractual correspondence with contractors, including requests for contract deviations from contract compliance.
</t>
    </r>
    <r>
      <rPr>
        <b/>
        <sz val="11"/>
        <color rgb="FF000000"/>
        <rFont val="Calibri"/>
        <family val="2"/>
        <scheme val="minor"/>
      </rPr>
      <t>QUALIFICATIONS</t>
    </r>
    <r>
      <rPr>
        <sz val="11"/>
        <color indexed="8"/>
        <rFont val="Calibri"/>
        <family val="2"/>
        <scheme val="minor"/>
      </rPr>
      <t>: DAU CONTRACTING CERTIFICATION 
One year of specialized experience which includes 1) Developing, negotiating, and modifying contracts plans and specification; AND 2) Performing pre and post award functions.</t>
    </r>
  </si>
  <si>
    <t>25-6118</t>
  </si>
  <si>
    <t>USACE - St Paul District (MVP)</t>
  </si>
  <si>
    <t>Fargo</t>
  </si>
  <si>
    <t>ND</t>
  </si>
  <si>
    <t>26-6009</t>
  </si>
  <si>
    <t>Civil Engineer/Hydrologist</t>
  </si>
  <si>
    <t>St Paul</t>
  </si>
  <si>
    <t>MN</t>
  </si>
  <si>
    <t>26-6010</t>
  </si>
  <si>
    <t>Hydrologic Technician</t>
  </si>
  <si>
    <t>26-6012</t>
  </si>
  <si>
    <r>
      <rPr>
        <b/>
        <sz val="11"/>
        <color rgb="FF000000"/>
        <rFont val="Calibri"/>
        <family val="2"/>
        <scheme val="minor"/>
      </rPr>
      <t>25-6012, Length 1 Year:</t>
    </r>
    <r>
      <rPr>
        <sz val="11"/>
        <color indexed="8"/>
        <rFont val="Calibri"/>
        <family val="2"/>
        <scheme val="minor"/>
      </rPr>
      <t xml:space="preserve">
Applicants must email the following documents to leanne.felvus-webb.mil@mail.mil for consideration***
Professional Resume
Military Bio
Last three evaluations
Soldier Talent Profile
Military Police Officer for the Directorate of Emergency Services (DES) on an Army depot; providing police service/information and selective law enforcement activities which complement the Commander's law enforcement and security mission; responsible for the inspection of all commercial truck traffic entering the depot; perform random searches of vehicles entering the depot; control access to the installation by adhering to determined physical security measures; patrols Letterkenny Munitions Center (LEMC).</t>
    </r>
  </si>
  <si>
    <t>463-298-4378</t>
  </si>
  <si>
    <r>
      <rPr>
        <b/>
        <sz val="11"/>
        <color rgb="FF000000"/>
        <rFont val="Calibri"/>
        <family val="2"/>
        <scheme val="minor"/>
      </rPr>
      <t>25-6118, Length 1 Year:</t>
    </r>
    <r>
      <rPr>
        <sz val="11"/>
        <color indexed="8"/>
        <rFont val="Calibri"/>
        <family val="2"/>
        <scheme val="minor"/>
      </rPr>
      <t xml:space="preserve">
Monitors contractors' work to ensure projects are being constructed in accordance with plans and specifications.  Maintains surveillance over assigned projects to detect potential problems, unforeseen conditions which may warrant change orders or become the basis for future claims. Makes field investigations of assigned projects and collects data for contemplated changes. Conducts reviews of shop drawings and recommends approval. Checks materials and workmanship; checks that grades, quantity and quality are in conformance with contract requirements. Documents and maintains written records of construction progress by contractor.  Monitors quality control testing, notes deficiencies and ensures correction of deficiencies.  Ensures quality assurance testing takes place.  Advises the project engineer on all aspects of construction.
</t>
    </r>
    <r>
      <rPr>
        <b/>
        <sz val="11"/>
        <color rgb="FF000000"/>
        <rFont val="Calibri"/>
        <family val="2"/>
        <scheme val="minor"/>
      </rPr>
      <t>Qualifications</t>
    </r>
    <r>
      <rPr>
        <sz val="11"/>
        <color indexed="8"/>
        <rFont val="Calibri"/>
        <family val="2"/>
        <scheme val="minor"/>
      </rPr>
      <t>:  Construction Experience necessary.</t>
    </r>
  </si>
  <si>
    <r>
      <rPr>
        <b/>
        <sz val="11"/>
        <color rgb="FF000000"/>
        <rFont val="Calibri"/>
        <family val="2"/>
        <scheme val="minor"/>
      </rPr>
      <t>26-6009, Length 1 Year:</t>
    </r>
    <r>
      <rPr>
        <sz val="11"/>
        <color indexed="8"/>
        <rFont val="Calibri"/>
        <family val="2"/>
        <scheme val="minor"/>
      </rPr>
      <t xml:space="preserve">
1. Perform water management duties on a daily basis during the workweek, and weekends/holidays when necessary. Use computer models. Receive hydraulic, hydrological and meteorological data daily from various sources. Assemble, correlate and analyze the data. Obtain, process and disseminate hydraulic and hydrologic data to render aid in flood emergencies. Determine operation required at water management structures (following approved plan) and issue instructions to lockmasters and dam tenders. Coordinate with other districts and agencies. Create forecasts.
2. Support full team in all our water management duties, inquires and emergencies.
3. Coordinate, attend meetings, prepare correspondence and reports as assigned.
4. Support International Joint Commission team. Support the United States effort with respect to development and carrying out of joint United States-Canadian agreements pertaining to water levels and flows. Work is often controversial and responsiveness, sensitivity, tact and skill in communicating is necessary. Action Officer duties for support of team will also occur to help track everything going on and reports coming from Canada.
To apply, email tabitha.n.ruckman.mil@mail.mil your resume, Soldier Talent Profile, last three OERs (as available), and your military biosketch.
</t>
    </r>
    <r>
      <rPr>
        <b/>
        <sz val="11"/>
        <color rgb="FF000000"/>
        <rFont val="Calibri"/>
        <family val="2"/>
        <scheme val="minor"/>
      </rPr>
      <t>Qualifications</t>
    </r>
    <r>
      <rPr>
        <sz val="11"/>
        <color indexed="8"/>
        <rFont val="Calibri"/>
        <family val="2"/>
        <scheme val="minor"/>
      </rPr>
      <t>:  Civil/Geological Engineering or Hydrologist experience a plus. Prior use of computer models and willingness to learn our specific models. Willingness to be in fast paced environment where decisions have to be made on current data available.</t>
    </r>
  </si>
  <si>
    <r>
      <rPr>
        <b/>
        <sz val="11"/>
        <color rgb="FF000000"/>
        <rFont val="Calibri"/>
        <family val="2"/>
        <scheme val="minor"/>
      </rPr>
      <t>26-6010, Length 234 days:</t>
    </r>
    <r>
      <rPr>
        <sz val="11"/>
        <color indexed="8"/>
        <rFont val="Calibri"/>
        <family val="2"/>
        <scheme val="minor"/>
      </rPr>
      <t xml:space="preserve">
Serves as a technician performing semi-professional work in support of professional engineers and hydrologists. Performs field and office work related to the operation of the reservoirs and locks and dams (under the jurisdiction of the Corps of Engineers), processes data for hydrologic studies, and provides technical support during emergency situations.
1. Field work includes the installing, testing, and maintaining of hydrologic instruments measuring precipitation, streamflow, stage, etc. of both recording and non-recording types; making stream flow, water levels, sediment, and water quality measurements.
2. Office work includes coordinating data transfer with outside agencies, supporting engineers/hydrologists with their water management duties, plotting data on charts, coordinating with manufacturers on gage repair, and maintaining record files of all data collected, and other duties as assigned.
To apply, please email SFC Tabitha Ruckman a copy of your resume, military bio, soldier talent profile, and your last three NCOERs (as applicable).
</t>
    </r>
    <r>
      <rPr>
        <b/>
        <sz val="11"/>
        <color rgb="FF000000"/>
        <rFont val="Calibri"/>
        <family val="2"/>
        <scheme val="minor"/>
      </rPr>
      <t>Qualifications</t>
    </r>
    <r>
      <rPr>
        <sz val="11"/>
        <color indexed="8"/>
        <rFont val="Calibri"/>
        <family val="2"/>
        <scheme val="minor"/>
      </rPr>
      <t>:  Military Occupation Specialty (MOS) 12T - Technical Engineer Specialist or poses skills in Hydrology or surveying.</t>
    </r>
  </si>
  <si>
    <t>Ben Guerir AB, Marrakesh</t>
  </si>
  <si>
    <t>26-6013</t>
  </si>
  <si>
    <t>DLA - Distribution J3</t>
  </si>
  <si>
    <t>Executive Officer</t>
  </si>
  <si>
    <t>Red River</t>
  </si>
  <si>
    <t>26-6014</t>
  </si>
  <si>
    <t>26-6019</t>
  </si>
  <si>
    <t>Judge Advocate</t>
  </si>
  <si>
    <r>
      <rPr>
        <b/>
        <sz val="11"/>
        <color rgb="FF000000"/>
        <rFont val="Calibri"/>
        <family val="2"/>
        <scheme val="minor"/>
      </rPr>
      <t>26-6014, Length 1 Year:</t>
    </r>
    <r>
      <rPr>
        <sz val="11"/>
        <color indexed="8"/>
        <rFont val="Calibri"/>
        <family val="2"/>
        <scheme val="minor"/>
      </rPr>
      <t xml:space="preserve">
Provide Strategic and operational energy logistics sustainment of steady state and contingency operations in the Western Hemisphere (Continental United States (CONUS), Alaska, Canada, Central and South Americas and the Caribbean Sea).  Includes support of strategic to operational energy logistics sustainment planning, analysis, exercises and execution of Homeland Defense (HD) and DoD Support to Civil Authorities (DSCA) operations for Combatant Commands (CCMDs), Federal/State Agencies (Interagency) and International Allies.  Includes providing timely, on-specification fuels and energy sustainment to DoD and Non-DoD customers within the DLA Energy Americas region (Western Hemisphere), by executing: supplier, customer, and quality operations functions. Energy sustainment includes:  bulk fuel (aviation), bunkers (marine), direct delivery fuels (i.e. gasoline &amp; diesel fuels), into-plane (aviation), missile/cryogenic, lube oil and coal. Bulk fuel storage and distribution support includes contract administration coordination and inventory accountability of DLA owned products (Capitalized Products). Provide essential, timely and professional Command level Budget, Program Analyst and administrative support for the ~150 civilian and military personnel of DLA Energy Americas enabling them to accomplish their core functions of providing critical energy support to Department of Defense and Whole of Government in the Western Hemisphere for Homeland Defense and Disaster Response. IProvide Americas Command Group, Staff and Americas Regional Commands support for administrative and internal operations.  Manage all civilian coordination for staffing and submission of awards (Individual and Team Awards) and administrative actions as directed by Americas Command Group (Commander, Deputy, Director Ops Support and Executive Officer).  Coordinate with GSA facilities personnel (La Branch Federal Bldg) for facilities support for emergent request for reported malfunctions or fumigation within scope of GSA provided facilities maintenance services.  Manage the issue and recovery of La Branch Federal building employee and visitor badges required.  NOTE: Enter full duty description for duties, roles, and responsibilities. This is used for requesting tours in Tour of Duty for Army and M4S for Air Force. Use real language that service members will understand (i.e. not a USAJobs type description). This also helps us recruit and send targeted emails to those that have the skill sets you want.</t>
    </r>
  </si>
  <si>
    <r>
      <rPr>
        <b/>
        <sz val="11"/>
        <color rgb="FF000000"/>
        <rFont val="Calibri"/>
        <family val="2"/>
        <scheme val="minor"/>
      </rPr>
      <t>26-6019, Length 1 Year:</t>
    </r>
    <r>
      <rPr>
        <sz val="11"/>
        <color indexed="8"/>
        <rFont val="Calibri"/>
        <family val="2"/>
        <scheme val="minor"/>
      </rPr>
      <t xml:space="preserve">
Serves as Judge Advocate to handle a variety of civil and administrative law matters, which include Financial Liability, Investigations of Property Loss (FLIPL), AR 15-6 Investigation review, EEO/labor/employment matters. Lawyer will work in the Corpus Christi Army Depot Legal Office on a wide range of high priority legal projects with Command interest. Anticipated priority of effort will be directed toward work in the areas of administrative law, freedom of information inquiries, ethics, legal assistance, and installation issues. Officer will serve with other attorneys and be supervised by an Army Civilian. Attorney must be a member in good standing of a state bar. Minimum of 3 years recent legal experience is desirable. Graduate of JAG advance course a plus.</t>
    </r>
  </si>
  <si>
    <r>
      <rPr>
        <b/>
        <sz val="11"/>
        <color rgb="FF000000"/>
        <rFont val="Calibri"/>
        <family val="2"/>
        <scheme val="minor"/>
      </rPr>
      <t>26-6013, Length 1 Year:</t>
    </r>
    <r>
      <rPr>
        <sz val="11"/>
        <color indexed="8"/>
        <rFont val="Calibri"/>
        <family val="2"/>
        <scheme val="minor"/>
      </rPr>
      <t xml:space="preserve">
Responsible for focus on strategy and planning the implementation of DDRT's programs such WMS, LIP, inventory control plan, manpower, budget, union matters, re-warehousing project, APLs, etc. 
Providing support and oversight for special projects and initiatives i.e., Re-warehousing, MILCONs, ADPs, Engines PSCC visits Planning, coordinating and leading meetings and workshops, working groups.
Responsible for assessing section procedures, planning timelines, SOPs compliance, assembling and coaching the section leaders ensuring a coordinated and synchronized training plan each month, inventory plan, and supply economy.
Responsible for directing efforts associated with the logistical, administrative functions like union memos and presentations. Manages every report that goes outside the organization and to our Distribution Headquarters, including Executive Summaries (EXSUMs), Situation Reports (SITREPs), Command and Staff slide decks, PowerPoint briefs.
Serves as principal assistant to the Command Team and key staff integrator to free the Commander and Deputy from routine details of staff operations. Make sure that situations are solve at the lowest level ensures information flow between the section leaders and the command team.</t>
    </r>
  </si>
  <si>
    <t>Andover</t>
  </si>
  <si>
    <t>USTRANSCOM-ARTRANS-596th BDE 834th BN</t>
  </si>
  <si>
    <t>USTRANSCOM-ARTRANS-HQ</t>
  </si>
  <si>
    <t>25-6358</t>
  </si>
  <si>
    <t>HR Specialist</t>
  </si>
  <si>
    <t>Southport</t>
  </si>
  <si>
    <t>NC</t>
  </si>
  <si>
    <t>26-6024</t>
  </si>
  <si>
    <t>Chaplain</t>
  </si>
  <si>
    <t>26-6028</t>
  </si>
  <si>
    <t>USACE - Charleston District (SAC)</t>
  </si>
  <si>
    <t>Construction Project Engineer</t>
  </si>
  <si>
    <t>E5:E6:E7:E8:O2:O3:W1:W2:W3</t>
  </si>
  <si>
    <t>Myrtle Beach</t>
  </si>
  <si>
    <t>SC</t>
  </si>
  <si>
    <t>26-6029</t>
  </si>
  <si>
    <t>Security Guard</t>
  </si>
  <si>
    <t>26-6030</t>
  </si>
  <si>
    <t>G37 Senior Readiness Officer (CSRO)</t>
  </si>
  <si>
    <t>26-6031</t>
  </si>
  <si>
    <t>DLA - Small Business</t>
  </si>
  <si>
    <t>Operations Officer</t>
  </si>
  <si>
    <r>
      <rPr>
        <b/>
        <sz val="11"/>
        <color rgb="FF000000"/>
        <rFont val="Calibri"/>
        <family val="2"/>
        <scheme val="minor"/>
      </rPr>
      <t>25-6358, Length 1 year:</t>
    </r>
    <r>
      <rPr>
        <sz val="11"/>
        <color indexed="8"/>
        <rFont val="Calibri"/>
        <family val="2"/>
        <scheme val="minor"/>
      </rPr>
      <t xml:space="preserve">
Incumbent will perform administrative management, planning, and services for  Soldiers, DA Civilians  which include, but are not limited to, Personnel and administrative support; reviews, tracks and processes NCOERs and submitted awards; ensures timely and accurate submission of personnel actions, IPPS-A and iPERMS document review input;  distribution of the brigade mail and correspondence; maintain medical readiness;  coordination and preparation of status reports, personnel actions, awards, mail distribution, leaves and passes, appointment orders, unit alert rosters, and personnel support required for the Brigade; performs comprehensive review of military pay transactions;</t>
    </r>
  </si>
  <si>
    <r>
      <rPr>
        <b/>
        <sz val="11"/>
        <color rgb="FF000000"/>
        <rFont val="Calibri"/>
        <family val="2"/>
        <scheme val="minor"/>
      </rPr>
      <t>26-6024, Length 1 Year:</t>
    </r>
    <r>
      <rPr>
        <sz val="11"/>
        <color indexed="8"/>
        <rFont val="Calibri"/>
        <family val="2"/>
        <scheme val="minor"/>
      </rPr>
      <t xml:space="preserve">
The Command Chaplain is a specialized staff member who serves as the commander's principal advisor on matters of religion, morale, and ethics. The chaplain provides comprehensive religious support and promotes the spiritual, moral, and ethical readiness of soldiers and their families. They are the lead practitioner of religious ministry within the command. The chaplain's duties include worship services, ceremonies, religious education, and rites that accommodate the full spectrum of faith traditions. They provide confidential, non-clinical pastoral counseling to soldiers and their families on a wide range of sensitive issues, including grief, relationships, and deployment challenges. The chaplain also develops and implements programs and initiatives to build spiritual resilience, which is a key component of the command's overall wellness and readiness strategy. During operations, the chaplain provides essential religious support to units in the field, integrating religious support planning into the command's mission planning process. This role requires the ability to serve as a compassionate spiritual leader, an expert staff officer, and a vital resource for all members of the Army community.
</t>
    </r>
    <r>
      <rPr>
        <b/>
        <sz val="11"/>
        <color rgb="FF000000"/>
        <rFont val="Calibri"/>
        <family val="2"/>
        <scheme val="minor"/>
      </rPr>
      <t>Qualifications</t>
    </r>
    <r>
      <rPr>
        <sz val="11"/>
        <color indexed="8"/>
        <rFont val="Calibri"/>
        <family val="2"/>
        <scheme val="minor"/>
      </rPr>
      <t>:  The Command Chaplain is a specialized staff member who serves as the commander's principal advisor on matters of religion, morale, and ethics. The chaplain provides comprehensive religious support and promotes the spiritual, moral, and ethical readiness of soldiers and their families. They are the lead practitioner of religious ministry within the command. The chaplain's duties include worship services, ceremonies, religious education, and rites that accommodate the full spectrum of faith traditions. They provide confidential, non-clinical pastoral counseling to soldiers and their families on a wide range of sensitive issues, including grief, relationships, and deployment challenges. The chaplain also develops and implements programs and initiatives to build spiritual resilience, which is a key component of the command's overall wellness and readiness strategy. During operations, the chaplain provides essential religious support to units in the field, integrating religious support planning into the command's mission planning process. This role requires the ability to serve as a compassionate spiritual leader, an expert staff officer, and a vital resource for all members of the Army community.</t>
    </r>
  </si>
  <si>
    <r>
      <rPr>
        <b/>
        <sz val="11"/>
        <color rgb="FF000000"/>
        <rFont val="Calibri"/>
        <family val="2"/>
        <scheme val="minor"/>
      </rPr>
      <t>26-6028, Length 1 year:</t>
    </r>
    <r>
      <rPr>
        <sz val="11"/>
        <color indexed="8"/>
        <rFont val="Calibri"/>
        <family val="2"/>
        <scheme val="minor"/>
      </rPr>
      <t xml:space="preserve">
Duty location - Myrtle Beach SC in field office provided by the contractor
Scope of Duty: Construction Project Manager/Engineer in support of large beach nourishment contract execution,
project management, schedules, submittal, quality, change management and work acceptance. Reports to
Lowcountry Resident Office Resident Engineer.
</t>
    </r>
    <r>
      <rPr>
        <b/>
        <sz val="11"/>
        <color rgb="FF000000"/>
        <rFont val="Calibri"/>
        <family val="2"/>
        <scheme val="minor"/>
      </rPr>
      <t>Qualifications</t>
    </r>
    <r>
      <rPr>
        <sz val="11"/>
        <color indexed="8"/>
        <rFont val="Calibri"/>
        <family val="2"/>
        <scheme val="minor"/>
      </rPr>
      <t>: Contracting Officer Representative qualifications desired. Experienced in federal, commercial or institutional construction project management. Ideally, experienced with beach re-nourishment and dredging contract work.
To apply for this position, please email your resume, military biosketch, last three NCOERs/OERs, and Soldier Talen Profile to tabitha.n.ruckman.mil@mail.mil.</t>
    </r>
  </si>
  <si>
    <r>
      <rPr>
        <b/>
        <sz val="11"/>
        <color rgb="FF000000"/>
        <rFont val="Calibri"/>
        <family val="2"/>
        <scheme val="minor"/>
      </rPr>
      <t>26-6029, Length 1 Year:</t>
    </r>
    <r>
      <rPr>
        <sz val="11"/>
        <color indexed="8"/>
        <rFont val="Calibri"/>
        <family val="2"/>
        <scheme val="minor"/>
      </rPr>
      <t xml:space="preserve">
SM will perform fixed post security operations located within the interior of MOTCO installations or at perimeter gates.
Controls access to sensitive/restricted areas where there is potential for breach of security, public safety or public
health. Check and validate credentials for authorized entry into the installation. Provide security over-watch at control
points to ensure safety/security of all MOTCO customers and employees. Perform inspections on outgoing personnel
and their packages and vehicles at various gates and checkpoints to detect and/or detain those who attempt to steal
government property. Provides specialized pedestrian and traffic control services in connection with
ceremonies, parades, emergency situations, and similar events to include directing traffic. Provide effective
communications and superior customer service to all personnel within the installation. Be responsible for utilizing a
variety of technology based systems and must have sufficient working knowledge of Microsoft based products.
Knowledge of effective communications utilizing two-way radio systems.
</t>
    </r>
    <r>
      <rPr>
        <b/>
        <sz val="11"/>
        <color rgb="FF000000"/>
        <rFont val="Calibri"/>
        <family val="2"/>
        <scheme val="minor"/>
      </rPr>
      <t>Qualifications</t>
    </r>
    <r>
      <rPr>
        <sz val="11"/>
        <color indexed="8"/>
        <rFont val="Calibri"/>
        <family val="2"/>
        <scheme val="minor"/>
      </rPr>
      <t>:  Secret clearance</t>
    </r>
  </si>
  <si>
    <r>
      <rPr>
        <b/>
        <sz val="11"/>
        <color rgb="FF000000"/>
        <rFont val="Calibri"/>
        <family val="2"/>
        <scheme val="minor"/>
      </rPr>
      <t>26-6030, Length 215 days:</t>
    </r>
    <r>
      <rPr>
        <sz val="11"/>
        <color indexed="8"/>
        <rFont val="Calibri"/>
        <family val="2"/>
        <scheme val="minor"/>
      </rPr>
      <t xml:space="preserve">
Command Senior Readiness Officer (CSRO) serves as reporting proponent for the Command, conducts analyses of joint and Army-specific readiness metrics and recommends changes to proficiency skills qualifications, personnel assignment, force structure or equipment on-hand in order to improve readiness metrics. Develops and coordinates requests for forces to support Command contingency and mobilization requirements. Principal advisor, planner and coordinator for all matters pertaining to mobilization, deployment and redeployment of SDDC-aligned Reserve Component units.
</t>
    </r>
    <r>
      <rPr>
        <b/>
        <sz val="11"/>
        <color rgb="FF000000"/>
        <rFont val="Calibri"/>
        <family val="2"/>
        <scheme val="minor"/>
      </rPr>
      <t>Qualifications</t>
    </r>
    <r>
      <rPr>
        <sz val="11"/>
        <color indexed="8"/>
        <rFont val="Calibri"/>
        <family val="2"/>
        <scheme val="minor"/>
      </rPr>
      <t>:  TS Clearance. Strategic planning experience.</t>
    </r>
  </si>
  <si>
    <r>
      <rPr>
        <b/>
        <sz val="11"/>
        <color rgb="FF000000"/>
        <rFont val="Calibri"/>
        <family val="2"/>
        <scheme val="minor"/>
      </rPr>
      <t>26-6031, Length 1 Year:</t>
    </r>
    <r>
      <rPr>
        <sz val="11"/>
        <color indexed="8"/>
        <rFont val="Calibri"/>
        <family val="2"/>
        <scheme val="minor"/>
      </rPr>
      <t xml:space="preserve">
Serves as the Operations Officer in the DLA Small Business Programs Office located on board Ft Belvoir, VA, in the DLA Headquarters McNamara Building.   
As the Operations Officer, the incumbent will be responsible for assisting the DLA Small Business Programs Executive Director with synchronizing small business programs initiatives and requirements across the DLA Enterprise and various Major Subordinate Commands; engaging with other Small Business Programs external to DLA  (i.e., military services, DoW Agencies, and other Federal entities), and small business partners within the Defense Industrial Base.  
The incumbent will consolidate small business program deliverables to aid with the DLA Small Business Programs Executive Director reviews and approvals; and analyze, process and act on all information within the small business programs electronic and digital data repositories.  
The incumbent will assist with preparing briefings as required to provide leadership situational awareness; and monitor and operate voice and electronic communication systems as required to include at a minimum NIPR and SIPR email accounts.
</t>
    </r>
    <r>
      <rPr>
        <b/>
        <sz val="11"/>
        <color rgb="FF000000"/>
        <rFont val="Calibri"/>
        <family val="2"/>
        <scheme val="minor"/>
      </rPr>
      <t>Qualifications</t>
    </r>
    <r>
      <rPr>
        <sz val="11"/>
        <color indexed="8"/>
        <rFont val="Calibri"/>
        <family val="2"/>
        <scheme val="minor"/>
      </rPr>
      <t>:  Secret Clearance or higher; and Federal Acquisition Certification in Contracting (FAC-C) (Professional) or equivalent  DAWIA Contracting Professional Certification; OR DAWIA Program Management (Practitioner) Certification.</t>
    </r>
  </si>
  <si>
    <t>Police Officer</t>
  </si>
  <si>
    <t>26-6034</t>
  </si>
  <si>
    <t>IT Specialist (Network)</t>
  </si>
  <si>
    <t>26-6035</t>
  </si>
  <si>
    <t>DLA Energy – Indo Pacific</t>
  </si>
  <si>
    <t>Plans &amp; Operations NCO</t>
  </si>
  <si>
    <t>Guam</t>
  </si>
  <si>
    <t>US Territories</t>
  </si>
  <si>
    <t>26-6037</t>
  </si>
  <si>
    <t>26-6039</t>
  </si>
  <si>
    <t>26-6041</t>
  </si>
  <si>
    <t>26-6042</t>
  </si>
  <si>
    <t>E6:E7:E8</t>
  </si>
  <si>
    <t>26-6045</t>
  </si>
  <si>
    <t>Naval Surface Warfare Center</t>
  </si>
  <si>
    <t>NSWC-Crane Division-RDER</t>
  </si>
  <si>
    <t>OUSW R&amp;E Prototype Trainer</t>
  </si>
  <si>
    <t>E6:E7:E8:O3:W1:W2:W3</t>
  </si>
  <si>
    <t>26-6046</t>
  </si>
  <si>
    <t>Operations Deputy Chief</t>
  </si>
  <si>
    <r>
      <rPr>
        <b/>
        <sz val="11"/>
        <color rgb="FF000000"/>
        <rFont val="Calibri"/>
        <family val="2"/>
        <scheme val="minor"/>
      </rPr>
      <t>26-6041, Length 2 Years:</t>
    </r>
    <r>
      <rPr>
        <sz val="11"/>
        <color indexed="8"/>
        <rFont val="Calibri"/>
        <family val="2"/>
        <scheme val="minor"/>
      </rPr>
      <t xml:space="preserve">
Will consider 12A Engineer Officer that is either a degreed engineer or a non-degreed engineer with major construction experience in the civilian sector. Chief of the Contract Administration Section (CAS) at the IPO with Major Duties: 
This position requires a Degreed Engineer or Major Construction Experience as 90% of the work in this position will be to rely on engineering training, and/or significant Construction Experience on Commercial and Industrial projects with experience in reading and interpreting plans and specifications.  The remaining 10% will be spent as the Supervisor for a team of 4 Engineers and Civil Engineering Technicians (civilian) in the CAS Section.
Review Requests for Equitable Adjustments (REAs) for merit from the contractor by interpreting plans and specifications and making a recommendation of merit to the Resident Engineer, Administrative Contracting Officer (ACO), or Contracting Officer (KO).
Processing Modifications to the contract by drafting Statements of Work (SOW), developing cost estimates up to $250K in modification value, interpreting and reviewing Contractor proposals, establishing a government position in a Pre-Negotiation Objectives Memorandum (POM), negotiating with the contractor at the direction of the ACO or KO, documenting the results with a Post Negotiation Memorandum (PNM), drafting change documents, and recording all in the modification file, for all modifications on the contract, usually the most intense and complex, for modifications regardless of value.  Use and understanding of Federal Acquisition Regulations (FAR) is required.
If the applicant is not a degreed engineer, or does not qualify by having significant construction experience, or is not interested in performing intense engineering contract administration work, they will not be considered.  Previous experience doing this specific work is not required. 
Work is on the $2.0 Billion New Lock at the Soo Mega-Project.  Project started in July 2022 and is estimated to be complete by July 2030.  Work is located in Northern Michigan at Sault Ste. Marie, MI.  The Integrated Project Office (IPO) is an office of 36 people, with 1 AC CPT and 3 NCO's in the Quality Assurance Team, and an office of construction professionals dedicated to ensuring the project succeeds on time and within budget.
This is a great opportunity for an Reservist, Guard, IMA, IRR Engineer Officer to gain experience working with USACE on a Mega-Project.
Qualifications:
1) Problem Solving: Identifies problems; determines accuracy and relevance of information. 2) Communications: Communicate, written and oral. 3) Contract Management: Knowledge of various types of contracts, techniques for contracting or procurement, and contract negotiation and administration; oversight of contractor performance. 4) Quality Management: Knowledge and application of the principles, methods, and tools of QA/QC to ensure that project, system, or product fulfills requirements/standard
To apply, please email SFC Ruckman at tabitha.n.ruckman.mil@mail.mil and include your resume, military biosketch, three evaluations (NCOER, OER, school evaluations), and your soldier Talent Profile.
Qualifications:
1) Problem Solving: Identifies problems; determines accuracy and relevance of information. 
2) Communications: Communicate, written and oral. 
3) Contract Management: Knowledge of various types of contracts, techniques for contracting or procurement, and contract negotiation and administration; oversight of contractor performance. 
4) Quality Management: Knowledge and application of the principles, methods, and tools of QA/QC to ensure that project, system, or product fulfills requirements/standard</t>
    </r>
  </si>
  <si>
    <t>Supervisory Engineer Officer</t>
  </si>
  <si>
    <r>
      <rPr>
        <b/>
        <sz val="11"/>
        <color rgb="FF000000"/>
        <rFont val="Calibri"/>
        <family val="2"/>
        <scheme val="minor"/>
      </rPr>
      <t>26-6039, Length 2 Years:</t>
    </r>
    <r>
      <rPr>
        <sz val="11"/>
        <color indexed="8"/>
        <rFont val="Calibri"/>
        <family val="2"/>
        <scheme val="minor"/>
      </rPr>
      <t xml:space="preserve">
Will consider a 12W (Carpentry and Masonry), 12H (Construction Engineering Supervisor), 12R (Electrician), 12K
(Plumber), 12N (Horizontal), 12T (Technical Engineer), 12X (General Engineering Supervisor), or Warrant Officer equivalents. 
Responsibilities:
1) Observes and investigates all construction phases of highly complex projects to ensure compliance with contract
schedules, specifications and shop drawings.
2) Confers with contractors concerning sufficiency and suitability of equipment being used, number of workers
employed, etc., to assure completion of work on or ahead of schedule.
3) Review contractor's proposed working schedules for logic, adequacy and to determine whether construction
schedules will be met. Recommends revision to schedule as necessary.
4) Engage directly with the Contractor on assigned Definable Features of Work (DFOW) and discuss principal
construction features and requirements, in terms of methods and equipment operations, related to plans and specs.
5) Prepare and review other reports such as results of tests, change orders or other deviations approved or submitted
with recommendations, etc. Review and comment on Submittals and Requests for Information (RFI).
6) Perform biddability, constructability, operability, environmental, sustainability (BCOES) reviews of plans and
specifications to determine practicability from a construction viewpoint whether physical obstruction or other
construction difficulties. Review and comment on Statements of Work (SOW) for contract modifications.
Conditions Of Employment:
1) Appointment may be subject to a suitability or fitness determination, as determined by a completed background investigation.
2) Initial and annual physical exam is required.
3) Position requires employee to serve on rotating shifts, weekends and holidays.
</t>
    </r>
    <r>
      <rPr>
        <b/>
        <sz val="11"/>
        <color rgb="FF000000"/>
        <rFont val="Calibri"/>
        <family val="2"/>
        <scheme val="minor"/>
      </rPr>
      <t>Qualifications</t>
    </r>
    <r>
      <rPr>
        <sz val="11"/>
        <color indexed="8"/>
        <rFont val="Calibri"/>
        <family val="2"/>
        <scheme val="minor"/>
      </rPr>
      <t xml:space="preserve">:
1) Problem Solving: Identifies problems; determines accuracy and relevance of information. 
2) Communications: Communicate, written and oral. 
3) Contract Management: Knowledge of various types of contracts, techniques for contracting or procurement, and contract negotiation and administration; oversight of contractor performance. 
4) Quality Management: Knowledge and application of the principles, methods, and tools of QA/QC to ensure that project, system, or product fulfills requirements/standard
To apply, please email SFC Ruckman at tabitha.n.ruckman.mil@mail.mil and include your resume, military biosketch, three evaluations (NCOER, OER, school evaluations), and your soldier Talent Profile.
</t>
    </r>
  </si>
  <si>
    <r>
      <rPr>
        <b/>
        <sz val="11"/>
        <color rgb="FF000000"/>
        <rFont val="Calibri"/>
        <family val="2"/>
        <scheme val="minor"/>
      </rPr>
      <t>26-6042, Length 179 days:</t>
    </r>
    <r>
      <rPr>
        <sz val="11"/>
        <color indexed="8"/>
        <rFont val="Calibri"/>
        <family val="2"/>
        <scheme val="minor"/>
      </rPr>
      <t xml:space="preserve">
Will consider a 12W (Carpentry and Masonry), 12H (Construction Engineering Supervisor), 12R (Electrician), 12K (Plumber), 12N (Horizontal), 12T (Technical Engineer), 12X (General Engineering Supervisor), or Warrant Officer
Construction Control Representative Responsibilities:
1) Observes and investigates all construction phases of highly complex projects to ensure compliance with contract schedules, specifications and shop drawings.
2) Confers with contractors concerning sufficiency and suitability of equipment being used, number of workers employed, etc., to assure completion of work on or ahead of schedule.
3) Review contractor's proposed working schedules for logic, adequacy and to determine whether construction schedules will be met. Recommends revision to schedule as necessary.  
4) Engage directly with the Contractor on assigned Definable Features of Work (DFOW) and discuss principal construction features and requirements, in terms of methods and equipment operations, related to plans and specs.
5) Prepare and review other reports such as results of tests, change orders or other deviations approved or submitted with recommendations, etc. Review and comment on Submittals and Requests for Information (RFI).
6) Perform biddability, constructability, operability, environmental, sustainability (BCOES) reviews of plans and specifications to determine practicability from a construction viewpoint whether physical obstruction or other construction difficulties.  Review and comment on Statements of Work (SOW) for contract modifications.
Conditions Of Employment: 
1) Appointment may be subject to a suitability or fitness determination, as determined by a completed background investigation.
2) Initial and annual physical exam is required.
3) Position requires employee to serve on rotating shifts, weekends and holidays.
</t>
    </r>
    <r>
      <rPr>
        <b/>
        <sz val="11"/>
        <color rgb="FF000000"/>
        <rFont val="Calibri"/>
        <family val="2"/>
        <scheme val="minor"/>
      </rPr>
      <t>Qualifications</t>
    </r>
    <r>
      <rPr>
        <sz val="11"/>
        <color indexed="8"/>
        <rFont val="Calibri"/>
        <family val="2"/>
        <scheme val="minor"/>
      </rPr>
      <t>:
1) Problem Solving: Identifies problems; determines accuracy and relevance of information. 
2) Communications: Communicate, written and oral. 
3) Contract Management: Knowledge of various types of contracts, techniques for contracting or procurement, and contract negotiation and administration; oversight of contractor performance. 
4) Quality Management: Knowledge and application of the principles, methods, and tools of QA/QC to ensure that project, system, or product fulfills requirements/standard
To apply, please email SFC Ruckman at tabitha.n.ruckman.mil@mail.mil and include your resume, military biosketch, three evaluations (NCOER, OER, school evaluations), and your soldier Talent Profile.</t>
    </r>
  </si>
  <si>
    <r>
      <rPr>
        <b/>
        <sz val="11"/>
        <color rgb="FF000000"/>
        <rFont val="Calibri"/>
        <family val="2"/>
        <scheme val="minor"/>
      </rPr>
      <t>26-6046, Length 1 Year:</t>
    </r>
    <r>
      <rPr>
        <sz val="11"/>
        <color indexed="8"/>
        <rFont val="Calibri"/>
        <family val="2"/>
        <scheme val="minor"/>
      </rPr>
      <t xml:space="preserve">
Serves as the Operations Division Deputy Chief, providing leadership,management, supervision and oversight over six (6) separate Operations Branch functions and staff in the areas of flood risk management operations and maintenance, recreation, environmental stewardship, budget and fiscal management, administrative support including personnel and related automated systems and manpower, and emergency management.
1. 75% Operations Deputy Chief is responsible personally and/or through a subordinate staff:
a. Plans and coordinates the development and management of the operating budgets and fiscal resources essential for the operation and maintenance of nine (9) separate operating projects, throughout three (3) major watershed basins within Albuquerque District.  
b. Plans, coordinates, directs and oversees the development and management of effective and efficient administrative support functions in key areas. 
c. Provides long range planning and policy recommendations on scheduling and modifications to flood control, recreation, sustainability and environmental stewardship projects. Attends meetings with the Operations Chief, and with various technical branches to assist with developing and recommending District project operating policies.
d. Plans, coordinates and oversees execution of the District’s Operations and Maintenance, Recreation and Environmental Stewardship programs. This includes maintenance of the District’s channels, 15 multi-purpose with flood control projects. Supports Operations branch supervisors in resolving complications with funding, priorities, and contractors. Ensures regular communication and coordination between all 6 Operations branches, and overall tracking of Operations work product delivery deadlines through regular Operations leadership meetings.  Represents the Corps in meetings with Federal, State, Local agencies and stakeholders. Responsible for ensuring the technical support branch has the appropriate oversight for engineering work products.
2. 25% As Branch Chief serves as a second level supervisor over two subordinate sections, exercises the full range of supervisory and managerial responsibilities for technical and administrative matters over the staff</t>
    </r>
    <r>
      <rPr>
        <sz val="11"/>
        <color rgb="FF000000"/>
        <rFont val="Calibri"/>
        <family val="2"/>
        <scheme val="minor"/>
      </rPr>
      <t>.</t>
    </r>
    <r>
      <rPr>
        <sz val="11"/>
        <color indexed="8"/>
        <rFont val="Calibri"/>
        <family val="2"/>
        <scheme val="minor"/>
      </rPr>
      <t xml:space="preserve">
</t>
    </r>
    <r>
      <rPr>
        <b/>
        <sz val="11"/>
        <color rgb="FF000000"/>
        <rFont val="Calibri"/>
        <family val="2"/>
        <scheme val="minor"/>
      </rPr>
      <t>Qualifications</t>
    </r>
    <r>
      <rPr>
        <sz val="11"/>
        <color indexed="8"/>
        <rFont val="Calibri"/>
        <family val="2"/>
        <scheme val="minor"/>
      </rPr>
      <t xml:space="preserve">: Candidate must have a Bachelor of Science in biology or engineering, preferably civil engineering. Candidate must have a valid driver's license.
To apply for this position, please send your resume, military biosketch, three evaluations, and your soldier talent profile to SFC Tabitha Ruckman at tabitha.n.ruckman.mil@mail.mil.
</t>
    </r>
  </si>
  <si>
    <r>
      <rPr>
        <b/>
        <sz val="11"/>
        <color rgb="FF000000"/>
        <rFont val="Calibri"/>
        <family val="2"/>
        <scheme val="minor"/>
      </rPr>
      <t>26-6045, Length 1 year:</t>
    </r>
    <r>
      <rPr>
        <sz val="11"/>
        <color indexed="8"/>
        <rFont val="Calibri"/>
        <family val="2"/>
        <scheme val="minor"/>
      </rPr>
      <t xml:space="preserve">
The service member selected for this position will serve on an Unmanned Aerial Vehicle (UAV) Mobile Training Team (MTT) for the Rapid Assessment of Prototype Technology Readiness Task Force (RAPTR TF) within the Office of the Under Secretary of War for Research and Engineering (OUSW R&amp;E). The individual selected for this position will participate in the planning and execution of training for prototype technologies within the OUSW R&amp;E ecosystem. The training provided by this MTT will be operator level employment, maintenance, and tactical network integration for Army and joint service personnel. Applicants must have experience with training plan development, strong
interpersonal communication skills, the ability to perform autonomously on small teams with minimal oversight, and
moderate aptitude with the Microsoft Office Suite of products (primarily PowerPoint, Excel, Outlook). The service member hired for this position will also participate in daily duty requirements for the RAPTR TF when not engaged directly in the MTT activities associated with this position. Travel for this position will be at least 25%.
</t>
    </r>
    <r>
      <rPr>
        <b/>
        <sz val="11"/>
        <color rgb="FF000000"/>
        <rFont val="Calibri"/>
        <family val="2"/>
        <scheme val="minor"/>
      </rPr>
      <t>Qualifications</t>
    </r>
    <r>
      <rPr>
        <sz val="11"/>
        <color indexed="8"/>
        <rFont val="Calibri"/>
        <family val="2"/>
        <scheme val="minor"/>
      </rPr>
      <t>: MOS 18A, 18B, 18C, 18D, 18E, 18F, 18Z or 180A with TS/SCI</t>
    </r>
  </si>
  <si>
    <t>26-6053</t>
  </si>
  <si>
    <t>Watercraft Operator</t>
  </si>
  <si>
    <t>Omaha</t>
  </si>
  <si>
    <t>NE</t>
  </si>
  <si>
    <t>26-6054</t>
  </si>
  <si>
    <t>Exercise Planner</t>
  </si>
  <si>
    <r>
      <rPr>
        <b/>
        <sz val="11"/>
        <color rgb="FF000000"/>
        <rFont val="Calibri"/>
        <family val="2"/>
        <scheme val="minor"/>
      </rPr>
      <t>25-6053, Length 1 Year:</t>
    </r>
    <r>
      <rPr>
        <sz val="11"/>
        <color indexed="8"/>
        <rFont val="Calibri"/>
        <family val="2"/>
        <scheme val="minor"/>
      </rPr>
      <t xml:space="preserve">
Performs a variety of duties on towboats, barges, small boats, etc. 
May include land-based equipment construction operations during layup periods. 
1. Handling lines in making and breaking tows and moorings to assure that boats, barges, and other plant equipment are tied securely; making soundings, setting gang planks; attaching and removing hoisting and hook lines; general housekeeping and related duties. 
2. Operation of deck equipment such as power winches, water pumps, cables, checking and filling oil and greasing boat engines, power generator/engines, etc.; assisting in fueling operations; assisting in minor repairs to boats and other equipment.
3. Operates various vehicles such as automobile, pickup truck, dump trucks, and construction equipment such as wheeled loaders, off-road dump trucks, excavators, skid steer loaders, bulldozers. Follows all safety procedures and assists staff with developing and implementing hazard mitigation measures.
4. Transports motorboats on trailers back onto boat ramp in the Missouri River. Operates motorboats up to 26 feet in length on rivers and lakes, used as mode of travel and transports passengers or delivers items to specified locations.
</t>
    </r>
    <r>
      <rPr>
        <b/>
        <sz val="11"/>
        <color rgb="FF000000"/>
        <rFont val="Calibri"/>
        <family val="2"/>
        <scheme val="minor"/>
      </rPr>
      <t>Qualifications</t>
    </r>
    <r>
      <rPr>
        <sz val="11"/>
        <color indexed="8"/>
        <rFont val="Calibri"/>
        <family val="2"/>
        <scheme val="minor"/>
      </rPr>
      <t>: Any MOS or equivalent series: 12 series, 88 series, and 91 series. 
To apply for this job, please email your resume, military bio, evaluations, and your soldier talent profile to SFC Ruckman at tabitha.n.ruckman.mil@mail.mil.</t>
    </r>
  </si>
  <si>
    <t>E7:E8:O3:O4:O5:W1:W2:W3:W4:W5</t>
  </si>
  <si>
    <r>
      <rPr>
        <b/>
        <sz val="11"/>
        <color rgb="FF000000"/>
        <rFont val="Calibri"/>
        <family val="2"/>
        <scheme val="minor"/>
      </rPr>
      <t>26-6054, Length 1 Year</t>
    </r>
    <r>
      <rPr>
        <sz val="11"/>
        <color indexed="8"/>
        <rFont val="Calibri"/>
        <family val="2"/>
        <scheme val="minor"/>
      </rPr>
      <t>: Member will participate in Joint Exercise Planning Groups (JEPG), Joint Exercise Life Cycle (JELC) events, and Joint Exercise Control Groups (JECG) for multiple Tier 1-2 exercises. Member will use DLA Energy Concepts of Support to Combatant Command Operation Plans (OPLAN) to develop Training Objectives and Master Scenario Event List (MSEL) injects (timeline events) in Joint Training Tool (JTT) in coordination with Energy LNOs, Region Staffs, and Energy HQ during Exercise Working Groups (EXWGs). Member will represent DLA Energy at JECGs at Joint Staff, Combatant Command, and DLA Headquarters levels writing, monitoring, and closing dynamic injects during exercise execution. Qualifications: Member requires access to NIPR and SIPR. Active GTC required for multiple TDYs. Exercise Planning experience (familiarity with JTIMS or JTT, JELC events) required. Logistics and Fuel experience preferred but not required.</t>
    </r>
  </si>
  <si>
    <t>26-6006</t>
  </si>
  <si>
    <t>Electronics/Radar Repairer</t>
  </si>
  <si>
    <t>E3:E4:E5:E6:E7</t>
  </si>
  <si>
    <t>26-6043</t>
  </si>
  <si>
    <t>E3:E4:E5:O1:O2:O3:W1:W2</t>
  </si>
  <si>
    <t>26-6044</t>
  </si>
  <si>
    <t>26-6059</t>
  </si>
  <si>
    <t>DLA - Installation Mgmt-Columbus Police</t>
  </si>
  <si>
    <t>E3:E4:E5:E6:E7:E8</t>
  </si>
  <si>
    <t>Columbus</t>
  </si>
  <si>
    <t>OH</t>
  </si>
  <si>
    <t>26-6060</t>
  </si>
  <si>
    <t>Materiel Management Specialist</t>
  </si>
  <si>
    <r>
      <rPr>
        <b/>
        <sz val="11"/>
        <color rgb="FF000000"/>
        <rFont val="Calibri"/>
        <family val="2"/>
        <scheme val="minor"/>
      </rPr>
      <t>26-6059, Length 1 Year:</t>
    </r>
    <r>
      <rPr>
        <sz val="11"/>
        <color indexed="8"/>
        <rFont val="Calibri"/>
        <family val="2"/>
        <scheme val="minor"/>
      </rPr>
      <t xml:space="preserve">
Conduct screening of identification at main vehicle access control point of installation.  Conduct screening of identification at commercial vehicle access control point of installation.  Conduct contraband searches of commercial vehicles entering the installation.</t>
    </r>
  </si>
  <si>
    <r>
      <rPr>
        <b/>
        <sz val="11"/>
        <color rgb="FF000000"/>
        <rFont val="Calibri"/>
        <family val="2"/>
        <scheme val="minor"/>
      </rPr>
      <t>26-6043, Length 1 Year:</t>
    </r>
    <r>
      <rPr>
        <sz val="11"/>
        <color indexed="8"/>
        <rFont val="Calibri"/>
        <family val="2"/>
        <scheme val="minor"/>
      </rPr>
      <t xml:space="preserve">
Assists in planning, directing and coordinating administrative functions of Branches and Offices. Perform tasks in a timely, detailed oriented, manner w/ minimal supervision. Support Engineering Division (ED) Front Office staff as needed
• Process incoming and outgoing USPS mail and non-USPS shipments.
• Serve as ED Front Office Timekeeper, ensuring accuracy of time and attendance records. 
• Prepare and/or review Travel Orders &amp; Travel Vouchers
• Maintain list of all government owned bar tagged property w/ location. Under the supervision of the Hand Receipt Holder (HRH) conduct annual inventory, reconciling discrepancies. Update inventory as equipment is obtained or excessed / de-accessioned.
With the Engineering Division staff and Leadership, when requested, assist w/ fiscal functions establishing operating budgets, maintenance and control of varied funds covering ED operations. 
• When requested, assist preparing annual ED OH budget and mid-cycle update
• Monitor office supplies monthly. Coordinate with Billing Official, and approver to order office supplies as needed. 
• If directed, arrange for office equipment acquisitions according to established policy and procedure.
• Track funding ensuring proper labor and travel accounting  
• Maintain Government Purchase Card and Government Training Card in accordance with regulations. 
• Order, receive and reconcile GPC purchases for OH account at least 3 days prior to due date
• Process Professional License/Certification reimbursements 
• Track and distribute mandatory training requirements and compliance to ED personnel
• Assist ED Admin Officers coordinating training actions with RM and other parties as requested. 
• Process training invoice payments 
Comply with established business processes and policy. 
• Create high-quality products complying with deadlines. 
• Demonstrate competency in tasks as indicated by sound professional judgment, positive feedback 
Work productively and collaboratively with other staff effectively and efficiently executing assigned tasks.  Communicate clearly and concisely.
• Coordinate with Leadership and supervisor ensuring consistent, timely, courteous and accurate response to requests and inquiries. Follow up regularly until issue is resolved or task successfully completed.
</t>
    </r>
    <r>
      <rPr>
        <b/>
        <sz val="11"/>
        <color rgb="FF000000"/>
        <rFont val="Calibri"/>
        <family val="2"/>
        <scheme val="minor"/>
      </rPr>
      <t>Qualifications</t>
    </r>
    <r>
      <rPr>
        <sz val="11"/>
        <color indexed="8"/>
        <rFont val="Calibri"/>
        <family val="2"/>
        <scheme val="minor"/>
      </rPr>
      <t>: 
High School Diploma or GED
Experience integrating information from various sources to validate data and produce findings &amp; recommendations in narrative, numerical, statistical and graphic formats.
Advanced level skills using business software programs, i.e. Spreadsheet programs, PowerPoint, Word. Ability to quickly learn and become proficient at USACE and DoD proprietary programs.
To apply for this position please email SFC Ruckman at tabitha.n.ruckman.mil@mail.mil and include your resume, military biosketch, last three evaluations, and your solider talent profile.</t>
    </r>
  </si>
  <si>
    <r>
      <rPr>
        <b/>
        <sz val="11"/>
        <color rgb="FF000000"/>
        <rFont val="Calibri"/>
        <family val="2"/>
        <scheme val="minor"/>
      </rPr>
      <t>26-6060, Length 1 Year:</t>
    </r>
    <r>
      <rPr>
        <sz val="11"/>
        <color indexed="8"/>
        <rFont val="Calibri"/>
        <family val="2"/>
        <scheme val="minor"/>
      </rPr>
      <t xml:space="preserve">
The primary purpose of this position is to provide supply operations support pertaining to specialized or unique
supplies, equipment, and parts requiring unusual degrees of protection in shipment and storage, or other items that are unique to the organization’s mission or are seldom handled.
1 Conducts extensive searches for information pertaining to complex and/or unusual supply transactions and
patterns.
2 Provides supply support for production, overhaul, repair, or other operations for equipment and/or parts requiring
special handling.
3 Determines stock levels needed for non-recurring, specialized items based on usage, inventory, project demands,
seasonal demands, changing customer needs, and projected depletion.
</t>
    </r>
    <r>
      <rPr>
        <b/>
        <sz val="11"/>
        <color rgb="FF000000"/>
        <rFont val="Calibri"/>
        <family val="2"/>
        <scheme val="minor"/>
      </rPr>
      <t>Qualifications</t>
    </r>
    <r>
      <rPr>
        <sz val="11"/>
        <color indexed="8"/>
        <rFont val="Calibri"/>
        <family val="2"/>
        <scheme val="minor"/>
      </rPr>
      <t>:  Experience with the following: ELMS/Equipment; Inventory Management; D043/FEDLOG; ESSS/ILS-S/SBSS</t>
    </r>
  </si>
  <si>
    <r>
      <rPr>
        <b/>
        <sz val="11"/>
        <color rgb="FF000000"/>
        <rFont val="Calibri"/>
        <family val="2"/>
        <scheme val="minor"/>
      </rPr>
      <t>26-6044, Length 1 Year:</t>
    </r>
    <r>
      <rPr>
        <sz val="11"/>
        <color indexed="8"/>
        <rFont val="Calibri"/>
        <family val="2"/>
        <scheme val="minor"/>
      </rPr>
      <t xml:space="preserve">
Works under the very general direction of the Branch Chief, Mega Project Division. Clears, through supervisor or Project Review Board, plans or decisions to take short-cuts or to make compromises considered risky or extreme within the context of standard guides, precedents and techniques. Independently initiates project directives, reports, conferences, etc., and represents the organization in negotiations with the client, states, municipal authorities, interested parties, and local governments. Provides expert project management for projects of high dollar value (over $400M in total cost), of national priority, of environmental sensitivity, of extraordinary urgency, or having similar requirements. Assures the efficient, effective, and timely accomplishment and coordination of the planning, design and construction phases. In addition, coordinates the preparation of the project budget; the preparation of various costs, milestones, and management reports; and the staffing of internal and external reviews.
</t>
    </r>
    <r>
      <rPr>
        <b/>
        <sz val="11"/>
        <color rgb="FF000000"/>
        <rFont val="Calibri"/>
        <family val="2"/>
        <scheme val="minor"/>
      </rPr>
      <t>Qualifications</t>
    </r>
    <r>
      <rPr>
        <sz val="11"/>
        <color indexed="8"/>
        <rFont val="Calibri"/>
        <family val="2"/>
        <scheme val="minor"/>
      </rPr>
      <t>: 12A, PE (preferred), PMP (preferred)
To apply for this position, please email your resume, military biosketch, three evaluations, and your soldier talent profile to SFC Tabitha Ruckman at tabitha.n.ruckman.mil@mail.mil</t>
    </r>
  </si>
  <si>
    <r>
      <rPr>
        <b/>
        <sz val="11"/>
        <color rgb="FF000000"/>
        <rFont val="Calibri"/>
        <family val="2"/>
        <scheme val="minor"/>
      </rPr>
      <t>26-6006, Length 1 Year:</t>
    </r>
    <r>
      <rPr>
        <sz val="11"/>
        <color indexed="8"/>
        <rFont val="Calibri"/>
        <family val="2"/>
        <scheme val="minor"/>
      </rPr>
      <t xml:space="preserve">
***Applicants must email the following documents to leanne.felvus-webb.mil@mail.mil for consideration***
Professional Resume
Military Bio
Last three evaluations (if applicable)
Conducts high-level system analysis and troubleshooting on various multi-service electronic systems including but not limited to ground-based air traffic, search, counter-fire, and multi-mission radars; threat generators and simulators; and meteorological and navigational aids.
Tests, troubleshoots, repairs, modifies, overhauls, and installs a variety of electronic equipment with dense and complex circuitry, such as RF transmitters, receivers, power supplies, data processors and displays. Connects equipment to specialized test equipment and conducts specified tests; aligns, calibrates, and otherwise integrates all subsystems into a functional system. Pinpoints and replaces defective parts, conducts component tests, and completes various maintenance documentation.
Work requires extensive knowledge of operating electronic principles such as circuit elements, micro-miniaturized integrated circuits, antennas, signal behavior, transmission, amplification, and displays. Must be able to read and interpret a variety of technical information such as schematic diagrams, wiring diagrams, tables and charts, military and commercial technical manuals and mathematical expressions and formulas. 
Subject to travel on an "as required" basis to repair and/or install electronic systems.
</t>
    </r>
    <r>
      <rPr>
        <b/>
        <sz val="11"/>
        <color rgb="FF000000"/>
        <rFont val="Calibri"/>
        <family val="2"/>
        <scheme val="minor"/>
      </rPr>
      <t>Qualifications</t>
    </r>
    <r>
      <rPr>
        <sz val="11"/>
        <color indexed="8"/>
        <rFont val="Calibri"/>
        <family val="2"/>
        <scheme val="minor"/>
      </rPr>
      <t>:  Army 94-series electronics MOSs; USAF 5/7-level Electronics/Radar AFSCs (1C8X3, 2A2X2, 2A2X3, 2A3X4, 2A3X5, 2A5X3, 2A9X1, 2A9X4, 2M0X1, 4A2X1). Significant experience maintaining/repairing complex military electronics systems.</t>
    </r>
  </si>
  <si>
    <t>General Equipment Mechanic - Forklift Operator</t>
  </si>
  <si>
    <r>
      <rPr>
        <b/>
        <sz val="11"/>
        <color rgb="FF000000"/>
        <rFont val="Calibri"/>
        <family val="2"/>
        <scheme val="minor"/>
      </rPr>
      <t>25-6410, Length 1 Year:</t>
    </r>
    <r>
      <rPr>
        <sz val="11"/>
        <color indexed="8"/>
        <rFont val="Calibri"/>
        <family val="2"/>
        <scheme val="minor"/>
      </rPr>
      <t xml:space="preserve">
The machinist operates conventional and computer-controlled machining equipment to produce precision parts, ensuring proper alignment, setup, and tooling adjustments. They perform minor machine setup modifications, inspect finished products using measurement instruments, and complete daily documentation for quality control and maintenance. Responsibilities also include general machine upkeep, material disposition, and adherence to prescribed shop methods to meet accuracy and safety standards. Under supervision, the machinist ensures compliance with machining guidelines, reporting complex setup needs to higher-level personnel.
NB: Please ensure that every application and resume received in response to the job advertisement is forwarded. Civilian experience will be considered for this position.
Qualifications:  MOS: 91E   AFSC: 2A7X1
Candidates must have expertise in operating machining tools, using measurement instruments, and interpreting blueprints. Strong attention to detail, adherence to safety protocols, and physical ability to work in a manufacturing environment are essential. Prior machining experience is preferred.
Applicants must email the following documents to holly.c.tilley.mil@mail.mil for consideration***
Professional Resume
Military Bio
Last three evaluations (if applicable)
Soldier Talent Profile (Army Only)</t>
    </r>
  </si>
  <si>
    <r>
      <rPr>
        <b/>
        <sz val="11"/>
        <color rgb="FF000000"/>
        <rFont val="Calibri"/>
        <family val="2"/>
        <scheme val="minor"/>
      </rPr>
      <t>25-6305, Length 1 Year:</t>
    </r>
    <r>
      <rPr>
        <sz val="11"/>
        <color indexed="8"/>
        <rFont val="Calibri"/>
        <family val="2"/>
        <scheme val="minor"/>
      </rPr>
      <t xml:space="preserve">
A Security Guard protects personnel, property, and technologies at Army installations by controlling access, verifying credentials, and responding to security threats.  Duties include vehicle and personnel inspections, responding to emergencies, patrolling, and liaising with law enforcement.  The Guard enforces regulations, detains suspects, provides first aid, and maintains records. This role requires independent decision-making, sometimes under stressful conditions, and may involve exposure to various hazards. 
Patrols assigned post on foot or in vehicle. Detects and observes any unusual or abnormal condition, assesses the situation, and institutes emergency procedures by radio or telephone. Acts to prevent destruction/loss of property, protect people, or overcome and apprehend persons that precipitated the emergency.
Qualifications:  MOS: 31B AFSC: 3PX01
Clearance: SECRET or Interim SECRET
Must be able to pass a Physical Agility Test: (1.5 mile run in 17:30 or less and at least 19 push ups) 
Must pass a LEWTAQ (Law Enforcement) Weapon Qualification with both the M17 and M4A1
No profiles with limitations to running or lifting or preventing an individual from completing the PAT
Applicants must email the following documents to holly.c.tilley.mil@mail.mil for consideration***
Professional Resume
Military Bio
Last three evaluations (if applicable)
Soldier Talent Profile (Army Only)</t>
    </r>
  </si>
  <si>
    <r>
      <rPr>
        <b/>
        <sz val="11"/>
        <color rgb="FF000000"/>
        <rFont val="Calibri"/>
        <family val="2"/>
        <scheme val="minor"/>
      </rPr>
      <t>25-6340, Length 1 Year:</t>
    </r>
    <r>
      <rPr>
        <sz val="11"/>
        <color indexed="8"/>
        <rFont val="Calibri"/>
        <family val="2"/>
        <scheme val="minor"/>
      </rPr>
      <t xml:space="preserve">
This position involves transporting and handling ammunition, explosives, hazardous materials, and cargo using road-rail vehicles, tractor-trailers, and straight trucks. Duties include operating multifunctional vehicles, performing dispatch services, inspecting and maintaining vehicles, and loading/unloading cargo. The role also includes snow removal tasks, compliance with safety regulations, and maintaining accurate records.
Qualifications:  Candidates must have advanced skills in operating road-rail and combination vehicles, knowledge of air brakes, hydraulic systems, and loading techniques, and the ability to identify safety hazards and ensure compliance with HAZMAT regulations. Strong mechanical knowledge, spatial judgment, and clear communication skills are essential. Physical fitness for lifting heavy items and the ability to work in varying weather and hazardous conditions are required.
Applicants must email the following documents to holly.c.tilley.mil@mail.mil for consideration***
Professional Resume
Military Bio
Last three evaluations (if applicable)
Soldier Talent Profile (Army Only)</t>
    </r>
  </si>
  <si>
    <r>
      <rPr>
        <b/>
        <sz val="11"/>
        <color rgb="FF000000"/>
        <rFont val="Calibri"/>
        <family val="2"/>
        <scheme val="minor"/>
      </rPr>
      <t>25-6341, Length 1 year:</t>
    </r>
    <r>
      <rPr>
        <sz val="11"/>
        <color indexed="8"/>
        <rFont val="Calibri"/>
        <family val="2"/>
        <scheme val="minor"/>
      </rPr>
      <t xml:space="preserve">
The role serves as an Ordering Officer responsible for procurement activities, utilizing Simplified Acquisition Procedures (SAP) for purchases up to $25,000. Duties include processing purchase requests, maintaining accountability of materials, conducting solicitations, procuring diverse items and services, negotiating purchase orders, and reconciling accounts. This position requires thorough research for specialized purchases, adaptation of contract clauses, and managing automated data processing tasks to support administrative and procurement activities.
Civilian experience will be considered for this position.
Qualifications:  Candidates must excel in government procurement and technical acquisitions, managing complex orders and pricing strategies with precision. They are proficient in small purchase systems and business arithmetic, ensuring accuracy in every transaction. Additionally, NK-III level leadership—demonstrated through effective communication, teamwork, and conflict resolution—is essential to streamline processes and optimize resources.
Applicants must email the following documents to holly.c.tilley.mil@mail.mil for consideration***
Professional Resume
Military Bio
Last three evaluations (if applicable)
Soldier Talent Profile (Army Only)</t>
    </r>
  </si>
  <si>
    <r>
      <rPr>
        <b/>
        <sz val="11"/>
        <color rgb="FF000000"/>
        <rFont val="Calibri"/>
        <family val="2"/>
        <scheme val="minor"/>
      </rPr>
      <t>25-6346, Length 1 year:</t>
    </r>
    <r>
      <rPr>
        <sz val="11"/>
        <color indexed="8"/>
        <rFont val="Calibri"/>
        <family val="2"/>
        <scheme val="minor"/>
      </rPr>
      <t xml:space="preserve">
The role involves supporting ammunition production by gathering, analyzing, and interpreting data to adjust designs, processes, and materials. Responsibilities include inspecting production standards using specialized equipment, ensuring quality control, and maintaining necessary records and test equipment. The incumbent also performs tests to evaluate production quality, reorganizes quality control methods as needed, and operates in hazardous environments requiring protective measures.
Civilian experience will be considered for this position.
Qualifications:  This position requires expertise in interpreting technical drawings, using measurement tools, and analyzing data, along with experience handling explosives. Physical strength, familiarity with production processes, and strong communication skills are essential. Mandatory requirements include certifications, a valid driver's license, and respirator use clearance.
Applicants must email the following documents to holly.c.tilley.mil@mail.mil for consideration***
Professional Resume
Military Bio
Last three evaluations (if applicable)
Soldier Talent Profile (Army Only)</t>
    </r>
  </si>
  <si>
    <r>
      <rPr>
        <b/>
        <sz val="11"/>
        <color rgb="FF000000"/>
        <rFont val="Calibri"/>
        <family val="2"/>
        <scheme val="minor"/>
      </rPr>
      <t>25-6404, Length 1 Year:</t>
    </r>
    <r>
      <rPr>
        <sz val="11"/>
        <color indexed="8"/>
        <rFont val="Calibri"/>
        <family val="2"/>
        <scheme val="minor"/>
      </rPr>
      <t xml:space="preserve">
The Business Management Systems Specialist at Crane Army Ammunition Activity (CAAA) is responsible for integrating, modernizing, and sustaining business management systems. This role involves leading modernization efforts for Enterprise Resource Planning (ERP), Material Requirements Planning (MRP), Enterprise Data Warehouse (EDW), Logistic Modernization Program (LMP) SAP software applications, Extended Warehouse Management (EWM), General Fund Enterprise Business System (GFEBS), and Financial Improvement &amp; Audit Readiness (FIAR). The specialist analyzes, develops, and implements best business practices while coordinating modernization services across the organization. Additionally, they oversee data quality audits, ensure compliance with regulations, and provide technical guidance to leadership.
NB: Please ensure that every application and resume received in response to the job advertisement is forwarded. Civilian experience will be considered for this position.
Qualifications:  The Business Management Systems Specialist ensures the integration, modernization, and management of business systems, requiring expertise in ERP, financial appropriations, acquisition processes, and military operations. Strong leadership, problem-solving, and coordination skills are essential for optimizing workflows and improving operational efficiency across Crane Army Ammunition Activity.
Applicants must email the following documents to holly.c.tilley.mil@mail.mil for consideration***
Professional Resume
Military Bio
Last three evaluations (if applicable)
Soldier Talent Profile (Army Only)</t>
    </r>
  </si>
  <si>
    <r>
      <rPr>
        <b/>
        <sz val="11"/>
        <color rgb="FF000000"/>
        <rFont val="Calibri"/>
        <family val="2"/>
        <scheme val="minor"/>
      </rPr>
      <t>25-6405, Length 1 Year:</t>
    </r>
    <r>
      <rPr>
        <sz val="11"/>
        <color indexed="8"/>
        <rFont val="Calibri"/>
        <family val="2"/>
        <scheme val="minor"/>
      </rPr>
      <t xml:space="preserve">
The Ammunition Handler is responsible for transporting, storing, inspecting, and assembling various types of ammunition and explosive materials. They move components between storage and production areas, assist in the manufacturing and modification of munitions, and operate material handling equipment for loading and unloading shipments. The role includes repackaging damaged containers, ensuring proper labeling and documentation, and conducting inspections to identify deterioration or safety hazards. Additionally, they perform duties at ammunition burning grounds and demolition ranges, handling explosive disposal and ignition procedures while following strict safety protocols.
NB: Please ensure that every application and resume received in response to the job advertisement is forwarded. Civilian experience will be considered for this position.
Qualifications:  Candidates should have experience in ammunition handling, storage, and transportation, with knowledge of military regulations and safety procedures for explosives. They must be skilled in operating material handling equipment, performing inspections, and following disposal protocols. Strong attention to detail, physical stamina, and the ability to work in hazardous environments are essential. Prior experience in munitions logistics or explosive ordnance handling is preferred.
Applicants must email the following documents to holly.c.tilley.mil@mail.mil for consideration***
Professional Resume
Military Bio
Last three evaluations (if applicable)
Soldier Talent Profile (Army Only)</t>
    </r>
  </si>
  <si>
    <r>
      <rPr>
        <b/>
        <sz val="11"/>
        <color rgb="FF000000"/>
        <rFont val="Calibri"/>
        <family val="2"/>
        <scheme val="minor"/>
      </rPr>
      <t>25-6409, Length 1 Year:</t>
    </r>
    <r>
      <rPr>
        <sz val="11"/>
        <color indexed="8"/>
        <rFont val="Calibri"/>
        <family val="2"/>
        <scheme val="minor"/>
      </rPr>
      <t xml:space="preserve">
This position involves maintaining, repairing, and modifying complex machinery and equipment that use mechanical, electrical, hydraulic, and pneumatic systems. Responsibilities include troubleshooting, installation, fabrication of components, electrical maintenance, and non-destructive testing. Additional duties include handling lifting equipment, rigging, welding, piping system repairs, and structural modifications while ensuring compliance with safety standards.
NB: Please ensure that every application and resume received in response to the job advertisement is forwarded. Civilian experience will be considered for this position.
Qualifications:  MOS: 91E    AFSC: 2A7X1
Candidates must have expertise in electrical, hydraulic, and pneumatic systems, along with industrial electronics and mechanical repairs. Skills in precision handwork, circuit troubleshooting, blueprint interpretation, and rigging operations are necessary. The role requires strong physical endurance, knowledge of safety protocols, and proficiency in handling high-pressure systems, motor vehicles, and material-handling equipment.
Applicants must email the following documents to holly.c.tilley.mil@mail.mil for consideration***
Professional Resume
Military Bio
Last three evaluations (if applicable)
Soldier Talent Profile (Army Only)</t>
    </r>
  </si>
  <si>
    <r>
      <rPr>
        <b/>
        <sz val="11"/>
        <color rgb="FF000000"/>
        <rFont val="Calibri"/>
        <family val="2"/>
        <scheme val="minor"/>
      </rPr>
      <t>25-6411, Length 1 Year:</t>
    </r>
    <r>
      <rPr>
        <sz val="11"/>
        <color indexed="8"/>
        <rFont val="Calibri"/>
        <family val="2"/>
        <scheme val="minor"/>
      </rPr>
      <t xml:space="preserve">
The Operations Research Analyst conducts statistical analysis and mathematical studies to enhance munitions sustainment and readiness. This role involves designing and executing Operations Research/Systems Analysis/Risk Analysis (OR/SA/RA) methodologies to assess stockpile munition readiness, optimize logistics operations, and support command decision-making. The analyst applies descriptive statistics, modeling, simulation tools, and data mining to evaluate resource requirements and improve operational efficiency. Additionally, they collaborate with interdisciplinary teams, validate mathematical models, and provide recommendations for optimizing munitions logistics and readiness.
NB: Please ensure that every application and resume received in response to the job advertisement is forwarded. Civilian experience will be considered for this position.
Qualifications:  MOS: FA49   AFSC: 15AX
The Operations Research Analyst applies statistical analysis and modeling to assess logistics and munitions readiness, optimizing resources and improving efficiency. Strong analytical, problem-solving, and communication skills are essential for interpreting data, collaborating with teams, and advising leadership on strategic decisions.
Applicants must email the following documents to holly.c.tilley.mil@mail.mil for consideration***
Professional Resume
Military Bio
Last three evaluations (if applicable)
Soldier Talent Profile (Army Only)</t>
    </r>
  </si>
  <si>
    <r>
      <rPr>
        <b/>
        <sz val="11"/>
        <color rgb="FF000000"/>
        <rFont val="Calibri"/>
        <family val="2"/>
        <scheme val="minor"/>
      </rPr>
      <t>25-6562, Length 1 Year:</t>
    </r>
    <r>
      <rPr>
        <sz val="11"/>
        <color indexed="8"/>
        <rFont val="Calibri"/>
        <family val="2"/>
        <scheme val="minor"/>
      </rPr>
      <t xml:space="preserve">
Last three evaluations (if applicable)
1. Performs a variety of operations in the renovation, modification, demilitarization, care and preservation of ammunition and explosives, ranging from small arms up through 280 millimeter to include mines, grenades and rockets. Performs the disassembly and breakdown of ammunition items by operating a variety of machines, equipment and fixtures such as:
Pull-apart or breakdown machine to separate projectiles from shell casings and base or nose plugs from bombs and mines. Defusing, deboostering, resizing, depriming, and similar machines to remove fuses, boosters, primers, cartridges, or other assemblies or components. (40%)
2. Destroys a variety of explosives, ammunition and propellants by detonation and burning, following a variety of procedures specific to the particular items being destroyed. Included are incendiary destroyers, grenades, and smokepots. (35%)
3. Receives and controls the unloading of munitions to be destroyed in the destruction site. Inspects for condition and for correct lot number, unpacks and disassembles as required by condition, such as contamination, deterioration, or damage to assure complete destruction and to minimize low-order detonations and scattering of duds.
Receives and distributes initiating explosives (nitrostarch, TNT, C3, C4, etc.) at pits in quantities required for complete destruction. Primes explosives according to type of firing system used (e.g., electric, non-electric, detonating cord, etc.). Tests continuity of electrical system. Covers primed pits with earth, either by hand or by guiding heavy-duty equipment operators. Reports ready for detonation to supervisor. Detonates on instruction.
Inspects and polices area after gases have dissipated and residue material has cooled, searching for duds or fragments requiring a second detonation. When unexploded ordnance found is determined to be hazardous, detonates in place with a high-explosive charge.
Operates electric-, diesel-, or gasoline-powered fork lift trucks to move, stack and unstack, load and unload materials in and about warehouses, storage areas, loading docks, and on and off vehicles, etc.-Operates fork lifts capable of lifting up to 10,000 pounds to load, unload, stack, unstack, rewarehouse and move boxes, crates, packages, pallets, or loose items.
Regulates forks and truck movement, exercising care to avoid overloading or improperly stacking of moving supplies and materials.
Completes trip tickets and performs driver's maintenance in accord
Qualifications:  Knowledge of the safety precautions and procedures necessary to be taken with the variety of munitions and explosives worked on.
Knowledge of the full and detailed processes involved in the production line operations for maintenance of all munitions assigned the depot.
Ability to operate a forklift (less than 10,000 pounds lift capacity) to move, load, transfer, transport and stack or unstack palletized items in a safe manner.Applicants must email the following documents to holly.c.tilley.mil@mail.mil for consideration***
Professional Resume
Military Bio
Last three evaluations (if applicable)
Soldier Talent Profile (Army Only)</t>
    </r>
  </si>
  <si>
    <t>26-6061</t>
  </si>
  <si>
    <t>ACC-IA</t>
  </si>
  <si>
    <t>Foreign National Escort</t>
  </si>
  <si>
    <t>Nellis AFB</t>
  </si>
  <si>
    <t>NV</t>
  </si>
  <si>
    <t>26-6062</t>
  </si>
  <si>
    <r>
      <rPr>
        <b/>
        <sz val="11"/>
        <color rgb="FF000000"/>
        <rFont val="Calibri"/>
        <family val="2"/>
        <scheme val="minor"/>
      </rPr>
      <t>26-6062, Length 1 Year</t>
    </r>
    <r>
      <rPr>
        <sz val="11"/>
        <color indexed="8"/>
        <rFont val="Calibri"/>
        <family val="2"/>
        <scheme val="minor"/>
      </rPr>
      <t xml:space="preserve">
Applicants must email the following documents to leanne.felvus-webb.mil@mail.mil for consideration***
Professional Resume
Military Bio
Last three evaluations (if applicable) 
DA 705/5500
Soldier Talent Profile
Chain of Command Contact Info (email/phone#)
Serves in support of the Corpus Christi Army Depot (CCAD) Security Division. Required to qualify as a member of the Naval Air Station Corpus Christi (NASCC) Auxiliary Security Force (ASF). Performs guard duties and vehicular inspections as directed by the Watch Commander or competent authority. SM will perform fixed post security operations located at NASCC perimeter gates and within the CCAD enclave and outlying buildings. Controls access to sensitive/restricted areas where there is potential for breach of security, public safety, or public health. Check and validate credentials for authorized entry into the installation. Provide security over-watch at control points to ensure safety/security of all NASCC/CCAD employees. Provide effective communication and superior customer service to all personnel within the installation. Be responsible for utilizing a variety of technology based systems and must have sufficient working knowledge of Microsoft based products. Civilian experience in security operations or law enforcement is favorable.
</t>
    </r>
    <r>
      <rPr>
        <b/>
        <sz val="11"/>
        <color rgb="FF000000"/>
        <rFont val="Calibri"/>
        <family val="2"/>
        <scheme val="minor"/>
      </rPr>
      <t>Qualifications</t>
    </r>
    <r>
      <rPr>
        <sz val="11"/>
        <color indexed="8"/>
        <rFont val="Calibri"/>
        <family val="2"/>
        <scheme val="minor"/>
      </rPr>
      <t>:  Must not have any disqualifying factors under the Lautenberg Amendment (Pub. L. 104–208, 18 U.S.C. § 922(g)), Uniform Code of Military Justice (UCMJ) violations in the past 3 years, or any pending or disqualifying civil or criminal actions. Must be able to maintain qualification and arm with M18 pistol, M16/M4 rifle, and M500 Shotgun.</t>
    </r>
  </si>
  <si>
    <r>
      <rPr>
        <b/>
        <sz val="11"/>
        <color rgb="FF000000"/>
        <rFont val="Calibri"/>
        <family val="2"/>
        <scheme val="minor"/>
      </rPr>
      <t>26-6061, Length 18 days:</t>
    </r>
    <r>
      <rPr>
        <sz val="11"/>
        <color indexed="8"/>
        <rFont val="Calibri"/>
        <family val="2"/>
        <scheme val="minor"/>
      </rPr>
      <t xml:space="preserve">
Escort foreign nationals during RF-Nellis 26-1 and Bamboo Eagle 26-1 execution 23 Jan-13 Feb. Execution duty hours are typically 0900-0400 (Next day) L Mon-Thurs and 0900-1900 Fri. Escorts will be divided into 2 person teams and split into two shifts (day/night) which will last approximately 8-10 hours.
</t>
    </r>
    <r>
      <rPr>
        <b/>
        <sz val="11"/>
        <color rgb="FF000000"/>
        <rFont val="Calibri"/>
        <family val="2"/>
        <scheme val="minor"/>
      </rPr>
      <t>Qualifications</t>
    </r>
    <r>
      <rPr>
        <sz val="11"/>
        <color indexed="8"/>
        <rFont val="Calibri"/>
        <family val="2"/>
        <scheme val="minor"/>
      </rPr>
      <t>:  Clearance: TS//SCI and eligibility for CAB read-in are required, JADC 2016 is desired. Can be Active Duty/ANG/Reservists 11FXX, 12FXX, 14NXX, 1NXX, 13BXX, or International Affairs civilians.</t>
    </r>
  </si>
  <si>
    <r>
      <rPr>
        <b/>
        <sz val="11"/>
        <color rgb="FF000000"/>
        <rFont val="Calibri"/>
        <family val="2"/>
        <scheme val="minor"/>
      </rPr>
      <t>26-6037, Length 1 Year:</t>
    </r>
    <r>
      <rPr>
        <sz val="11"/>
        <color indexed="8"/>
        <rFont val="Calibri"/>
        <family val="2"/>
        <scheme val="minor"/>
      </rPr>
      <t xml:space="preserve">
Assist security team with various physical security patrols on Crane base.
</t>
    </r>
    <r>
      <rPr>
        <b/>
        <sz val="11"/>
        <color rgb="FF000000"/>
        <rFont val="Calibri"/>
        <family val="2"/>
        <scheme val="minor"/>
      </rPr>
      <t>Qualifications</t>
    </r>
    <r>
      <rPr>
        <sz val="11"/>
        <color indexed="8"/>
        <rFont val="Calibri"/>
        <family val="2"/>
        <scheme val="minor"/>
      </rPr>
      <t>:  Applicants must have no permanent profiles and be eligible to carry a weapon in the performance of their duties.
Applicants must email the following documents to holly.c.tilley.mil@mail.mil for consideration***
Professional Resume
Military Bio
Last three evaluations (if applicable)
Soldier Talent Profile (Army Only)</t>
    </r>
  </si>
  <si>
    <r>
      <rPr>
        <b/>
        <sz val="11"/>
        <color rgb="FF000000"/>
        <rFont val="Calibri"/>
        <family val="2"/>
        <scheme val="minor"/>
      </rPr>
      <t>26-6034, Length 1 year:</t>
    </r>
    <r>
      <rPr>
        <sz val="11"/>
        <color indexed="8"/>
        <rFont val="Calibri"/>
        <family val="2"/>
        <scheme val="minor"/>
      </rPr>
      <t xml:space="preserve">
Position involves various TIER II duties related to the application, integration, design, modification, upgrading, installation and maintenance of network equipment, data communications and circuits in support of the Tooele Army Depot’s (TEAD) Non-classified Internet Protocol Router Network (NIPRNet) and Secret Internet Protocol Router Network (SIPRNet) networks, Intrusion Detection System (IDS), Secure router, Army DISN Router Program, Switches, Firewalls, transmission means and communication protocols to include wireless technologies in support of staff elements; Joint Munitions Command (JMC), Army Materiel Command (AMC), Army Network Enterprise Technology Command (NETCOM), Department of the Army (DA), Defense Information Systems Agency (DISA) and Department of Defense (DoD). Ability to work beyond normal duty hours or beyond normal duty day to troubleshoot, repair or configure network devices as needed in an attempt to minimize user’s downtime and remain IA complaint.
</t>
    </r>
    <r>
      <rPr>
        <b/>
        <sz val="11"/>
        <color rgb="FF000000"/>
        <rFont val="Calibri"/>
        <family val="2"/>
        <scheme val="minor"/>
      </rPr>
      <t>Qualifications</t>
    </r>
    <r>
      <rPr>
        <sz val="11"/>
        <color indexed="8"/>
        <rFont val="Calibri"/>
        <family val="2"/>
        <scheme val="minor"/>
      </rPr>
      <t>:
Secret Clearance (Privileged Access Required to perform work).
DoD Directive 8140 Cyber Workforce Management 
Level 2 Network Environment. 
DCWF work role = 441 Network Operations Specialist
Applicants must email the following documents to holly.c.tilley.mil@mail.mil for consideration***
Professional Resume
Military Bio
Last three evaluations (if applicable)
Soldier Talent Profile (Army Only)</t>
    </r>
  </si>
  <si>
    <t>26-6068</t>
  </si>
  <si>
    <t>Supplier Relationship Manager</t>
  </si>
  <si>
    <t>E6:E7:E8:O3:O4</t>
  </si>
  <si>
    <t>26-6070</t>
  </si>
  <si>
    <t>USASAC-TMO</t>
  </si>
  <si>
    <t>26-6071</t>
  </si>
  <si>
    <t>26-6072</t>
  </si>
  <si>
    <t>Human Resources NCO</t>
  </si>
  <si>
    <t>26-6073</t>
  </si>
  <si>
    <t>Human Resources Advisor</t>
  </si>
  <si>
    <t>26-6074</t>
  </si>
  <si>
    <t>Joint Force NCO Military Advisor</t>
  </si>
  <si>
    <t>E7:E8</t>
  </si>
  <si>
    <t>26-6076</t>
  </si>
  <si>
    <t>Intel NCO Military Advisor</t>
  </si>
  <si>
    <t>26-6077</t>
  </si>
  <si>
    <t>26-6078</t>
  </si>
  <si>
    <t>Counter Intel NCO Military Advisor</t>
  </si>
  <si>
    <t>26-6079</t>
  </si>
  <si>
    <t>Signal Intel NCO Military Advisor</t>
  </si>
  <si>
    <t>26-6080</t>
  </si>
  <si>
    <t>Joint Forces Military Advisor</t>
  </si>
  <si>
    <t>26-6081</t>
  </si>
  <si>
    <t>Signal Intel Military Advisor</t>
  </si>
  <si>
    <t>26-6082</t>
  </si>
  <si>
    <t>Supply System Training Advisor</t>
  </si>
  <si>
    <t>26-6083</t>
  </si>
  <si>
    <t>266th Range Squadron</t>
  </si>
  <si>
    <t>Link Unit Manager</t>
  </si>
  <si>
    <t>Mountain Home</t>
  </si>
  <si>
    <t>26-6085</t>
  </si>
  <si>
    <t>Religious Affairs Specialist</t>
  </si>
  <si>
    <t>26-6086</t>
  </si>
  <si>
    <t>Finance Specialist</t>
  </si>
  <si>
    <t>26-6087</t>
  </si>
  <si>
    <t>OPERATIONS OFFICER/S-3</t>
  </si>
  <si>
    <t>26-6088</t>
  </si>
  <si>
    <r>
      <rPr>
        <b/>
        <sz val="11"/>
        <color rgb="FF000000"/>
        <rFont val="Calibri"/>
        <family val="2"/>
        <scheme val="minor"/>
      </rPr>
      <t>26-6073, Length 420 days:</t>
    </r>
    <r>
      <rPr>
        <sz val="11"/>
        <color indexed="8"/>
        <rFont val="Calibri"/>
        <family val="2"/>
        <scheme val="minor"/>
      </rPr>
      <t xml:space="preserve">
Provides human resource expertise and assistance to the Saudi Arabian Ministry of Defense. Develops and delivers
training programs designed and tailored to advise in human resources operations, strength management, and manpower.
Mentors and coaches Saudi military forces: Providing guidance and expertise, helping develop the partnership,
enhancing their human resource capabilities, and improving their operational proficiency.
Building institutional capacity: This includes assisting with the development of military education and training
systems, organizational structures, and doctrine.
Provides technical and tactical advice: Offers guidance on human resources military operations, including planning,
execution, and post-mission analysis.
Facilitates communication and coordination: Acts as a liaison between U.S. forces and Saudi military forces,
improving interoperability and mutual support.
Providing intelligence and situational awareness: Advisors may assist with intelligence gathering and analysis,
helping partner nations understand threats and make informed decisions.
Diplomacy and security cooperation
Fostering relationships and building trust: Advisors engage with host nation leadership and personnel, building
rapport and strengthening alliances and partnerships.
Promoting US national security interests: They represent US values and interests while assisting in the development of partner nation security capabilities.</t>
    </r>
  </si>
  <si>
    <r>
      <rPr>
        <b/>
        <sz val="11"/>
        <color rgb="FF000000"/>
        <rFont val="Calibri"/>
        <family val="2"/>
        <scheme val="minor"/>
      </rPr>
      <t xml:space="preserve">26-6074, Length 420 days:
</t>
    </r>
    <r>
      <rPr>
        <sz val="11"/>
        <color indexed="8"/>
        <rFont val="Calibri"/>
        <family val="2"/>
        <scheme val="minor"/>
      </rPr>
      <t>In accordance with the 1977 Accords, provides joint operations expertise and assistance to the Saudi Arabian
Ministry of Defense to assist with the transformation to a joint fighting force. Develops and delivers training programs designed and tailored to advise on joint operations. Works closely with the Joint Forces and Joint Forces Command.
Mentors and coaches Saudi military forces: Providing guidance and expertise, helping develop the partnership,
enhancing joint capabilities, and improving operational proficiency.
Support: Facilitates access to resources under the 1977 Accords for joint operations or other forms of support that
enhance Saudi military capabilities.
Builds institutional capacity: This includes assisting with the development of military education and training systems,
organizational structures, and doctrine.
Provides technical and tactical advice: Offers guidance on joint military operations, including military strategy, policy, procedures, planning, execution, and post-mission analysis. Advises on joint military activities based on expertise and understanding of military affairs.
Facilitates communication and coordination: Acts as a liaison between U.S. forces and Saudi military forces,
improving interoperability and mutual support.
Fosters relationships and builds trust: Engage with Saudi military leadership and personnel, building rapport and
strengthening the strategic partnership.</t>
    </r>
  </si>
  <si>
    <r>
      <rPr>
        <b/>
        <sz val="11"/>
        <color rgb="FF000000"/>
        <rFont val="Calibri"/>
        <family val="2"/>
        <scheme val="minor"/>
      </rPr>
      <t>26-6076, Length 420 days:</t>
    </r>
    <r>
      <rPr>
        <sz val="11"/>
        <color indexed="8"/>
        <rFont val="Calibri"/>
        <family val="2"/>
        <scheme val="minor"/>
      </rPr>
      <t xml:space="preserve">
In accordance with the 1977 Accords, provides joint operations expertise and assistance to the Saudi Arabian
Ministry of Defense to assist with the transformation to a joint fighting force. Develops and delivers training programs designed and tailored to advise on joint operations. Works closely with the Joint Forces and Joint Forces Command.
Mentors and coaches Saudi military forces: Providing guidance and expertise, helping develop the partnership,
enhancing joint capabilities, and improving operational proficiency.
Support: Facilitates access to resources under the 1977 Accords for joint operations or other forms of support that
enhance Saudi military capabilities.
Builds institutional capacity: This includes assisting with the development of military education and training systems,
organizational structures, and doctrine.
Provides technical and tactical advice: Offers guidance on joint military operations, including military strategy, policy, procedures, planning, execution, and post-mission analysis. Advises on joint military activities based on expertise and understanding of military affairs.
Facilitates communication and coordination: Acts as a liaison between U.S. forces and Saudi military forces,
improving interoperability and mutual support.
Fosters relationships and builds trust: Engage with Saudi military leadership and personnel, building rapport and
strengthening the strategic partnership.</t>
    </r>
  </si>
  <si>
    <r>
      <rPr>
        <b/>
        <sz val="11"/>
        <color rgb="FF000000"/>
        <rFont val="Calibri"/>
        <family val="2"/>
        <scheme val="minor"/>
      </rPr>
      <t>26-6077, Length 420 days:</t>
    </r>
    <r>
      <rPr>
        <sz val="11"/>
        <color indexed="8"/>
        <rFont val="Calibri"/>
        <family val="2"/>
        <scheme val="minor"/>
      </rPr>
      <t xml:space="preserve">
In accordance with the 1977 Accords, provides joint operations expertise and assistance to the Saudi Arabian
Ministry of Defense to assist with the transformation to a joint fighting force. Develops and delivers training programs designed and tailored to advise on joint operations. Works closely with the Joint Forces and Joint Forces Command.
Mentors and coaches Saudi military forces: Providing guidance and expertise, helping develop the partnership,
enhancing joint capabilities, and improving operational proficiency.
Support: Facilitates access to resources under the 1977 Accords for joint operations or other forms of support that
enhance Saudi military capabilities.
Builds institutional capacity: This includes assisting with the development of military education and training systems,
organizational structures, and doctrine.
Provides technical and tactical advice: Offers guidance on joint military operations, including military strategy, policy, procedures, planning, execution, and post-mission analysis. Advises on joint military activities based on expertise and understanding of military affairs.
Facilitates communication and coordination: Acts as a liaison between U.S. forces and Saudi military forces,
improving interoperability and mutual support.
Fosters relationships and builds trust: Engage with Saudi military leadership and personnel, building rapport and
strengthening the strategic partnership.</t>
    </r>
  </si>
  <si>
    <r>
      <rPr>
        <b/>
        <sz val="11"/>
        <color rgb="FF000000"/>
        <rFont val="Calibri"/>
        <family val="2"/>
        <scheme val="minor"/>
      </rPr>
      <t>26-6078, Length 420 days:</t>
    </r>
    <r>
      <rPr>
        <sz val="11"/>
        <color indexed="8"/>
        <rFont val="Calibri"/>
        <family val="2"/>
        <scheme val="minor"/>
      </rPr>
      <t xml:space="preserve">
In accordance with the 1977 Accords, provides joint operations expertise and assistance to the Saudi Arabian
Ministry of Defense to assist with the transformation to a joint fighting force. Develops and delivers training programs designed and tailored to advise on joint operations. Works closely with the Joint Forces and Joint Forces Command.
Mentors and coaches Saudi military forces: Providing guidance and expertise, helping develop the partnership,
enhancing joint capabilities, and improving operational proficiency.
Support: Facilitates access to resources under the 1977 Accords for joint operations or other forms of support that
enhance Saudi military capabilities.
Builds institutional capacity: This includes assisting with the development of military education and training systems,
organizational structures, and doctrine.
Provides technical and tactical advice: Offers guidance on joint military operations, including military strategy, policy, procedures, planning, execution, and post-mission analysis. Advises on joint military activities based on expertise and understanding of military affairs.
Facilitates communication and coordination: Acts as a liaison between U.S. forces and Saudi military forces,
improving interoperability and mutual support.
Fosters relationships and builds trust: Engage with Saudi military leadership and personnel, building rapport and
strengthening the strategic partnership.</t>
    </r>
  </si>
  <si>
    <r>
      <rPr>
        <b/>
        <sz val="11"/>
        <color rgb="FF000000"/>
        <rFont val="Calibri"/>
        <family val="2"/>
        <scheme val="minor"/>
      </rPr>
      <t>26-6079, Length 420 days:</t>
    </r>
    <r>
      <rPr>
        <sz val="11"/>
        <color indexed="8"/>
        <rFont val="Calibri"/>
        <family val="2"/>
        <scheme val="minor"/>
      </rPr>
      <t xml:space="preserve">
In accordance with the 1977 Accords, provides intelligence operations expertise and assistance to the Saudi Arabian
Ministry of Defense to assist with the transformation to a joint fighting force. Develops and delivers training programs designed and tailored to advise on joint operations. Works closely with the Joint Forces and Joint Forces Command.
Mentors and coaches Saudi military forces: Providing guidance and expertise, helping develop the partnership,
enhancing joint capabilities, and improving operational proficiency.
Support: Facilitates access to resources under the 1977 Accords for joint operations or other forms of support that
enhance Saudi military capabilities.
Builds institutional capacity: This includes assisting with the development of military education and training systems,
organizational structures, and doctrine.
Provides technical and tactical advice: Offers guidance on joint military operations, including military strategy, policy, procedures, planning, execution, and post-mission analysis. Advises on joint military activities based on expertise and understanding of military affairs.
Facilitates communication and coordination: Acts as a liaison between U.S. forces and Saudi military forces,
improving interoperability and mutual support.
Fosters relationships and builds trust: Engage with Saudi military leadership and personnel, building rapport and
strengthening the strategic partnership.</t>
    </r>
  </si>
  <si>
    <r>
      <rPr>
        <b/>
        <sz val="11"/>
        <color rgb="FF000000"/>
        <rFont val="Calibri"/>
        <family val="2"/>
        <scheme val="minor"/>
      </rPr>
      <t>26-6080, Length 420 days.</t>
    </r>
    <r>
      <rPr>
        <sz val="11"/>
        <color indexed="8"/>
        <rFont val="Calibri"/>
        <family val="2"/>
        <scheme val="minor"/>
      </rPr>
      <t xml:space="preserve">
In accordance with the 1977 Accords, provides joint operations expertise and assistance to the Saudi Arabian
Ministry of Defense to assist with the transformation to a joint fighting force. Develops and delivers training programs designed and tailored to advise on joint operations. Works closely with the Joint Forces and Joint Forces Command.
Mentors and coaches Saudi military forces: Providing guidance and expertise, helping develop the partnership,
enhancing joint capabilities, and improving operational proficiency.
Support: Facilitates access to resources under the 1977 Accords for joint operations or other forms of support that
enhance Saudi military capabilities.
Builds institutional capacity: This includes assisting with the development of military education and training systems,
organizational structures, and doctrine.
Provides technical and tactical advice: Offers guidance on joint military operations, including military strategy, policy, procedures, planning, execution, and post-mission analysis. Advises on joint military activities based on expertise and understanding of military affairs.
Facilitates communication and coordination: Acts as a liaison between U.S. forces and Saudi military forces,
improving interoperability and mutual support.
Fosters relationships and builds trust: Engage with Saudi military leadership and personnel, building rapport and
strengthening the strategic partnership.</t>
    </r>
  </si>
  <si>
    <r>
      <rPr>
        <b/>
        <sz val="11"/>
        <color rgb="FF000000"/>
        <rFont val="Calibri"/>
        <family val="2"/>
        <scheme val="minor"/>
      </rPr>
      <t>26-6081, Length 420 days:</t>
    </r>
    <r>
      <rPr>
        <sz val="11"/>
        <color indexed="8"/>
        <rFont val="Calibri"/>
        <family val="2"/>
        <scheme val="minor"/>
      </rPr>
      <t xml:space="preserve">
In accordance with the 1977 Accords, provides intelligence operations expertise and assistance to the Saudi Arabian
Ministry of Defense to assist with the transformation to a joint fighting force. Develops and delivers training programs designed and tailored to advise on joint operations. Works closely with the Joint Forces and Joint Forces Command.
Mentors and coaches Saudi military forces: Providing guidance and expertise, helping develop the partnership,
enhancing joint capabilities, and improving operational proficiency.
Support: Facilitates access to resources under the 1977 Accords for joint operations or other forms of support that
enhance Saudi military capabilities.
Builds institutional capacity: This includes assisting with the development of military education and training systems,
organizational structures, and doctrine.
Provides technical and tactical advice: Offers guidance on joint military operations, including military strategy, policy, procedures, planning, execution, and post-mission analysis. Advises on joint military activities based on expertise and understanding of military affairs.
Facilitates communication and coordination: Acts as a liaison between U.S. forces and Saudi military forces,
improving interoperability and mutual support.
Fosters relationships and builds trust: Engage with Saudi military leadership and personnel, building rapport and
strengthening the strategic partnership.</t>
    </r>
  </si>
  <si>
    <r>
      <rPr>
        <b/>
        <sz val="11"/>
        <color rgb="FF000000"/>
        <rFont val="Calibri"/>
        <family val="2"/>
        <scheme val="minor"/>
      </rPr>
      <t>26-6082, Length 420 days:</t>
    </r>
    <r>
      <rPr>
        <sz val="11"/>
        <color indexed="8"/>
        <rFont val="Calibri"/>
        <family val="2"/>
        <scheme val="minor"/>
      </rPr>
      <t xml:space="preserve">
Serves as the Supply Systems Training Advisor in daily activities to include oversight of all supply systems and
procedures for the Office of the Program Manager, Saudi Arabian National Guard (OPM-SANG). Officer will be
assigned a 2-3 bedroom villa in a western-compound residential resort (Al Nakhla), Chevy Tahoe, and receive $4,600 for R&amp;R travel. There are options for non-command sponsored dependents to live in Saudi Arabia with Soldier and several current OPM-SANG members have family here. All Soldiers received the following pay incentives: Combat
Zone Tax Exclusion (CZTE), Imminent Danger Pay (IDP), Hardship Duty Pay (HDP), COLA, Civilian Clothing
Allowance (CCA), and Family Separation Allowance (FSA) if authorized. Selected Officer will serve a 1-year tour with
option to extend upon approval NTE 5-years.
Additional duties: The Supply Systems Advisor, advises the Ministry of the National Guard, Saudi Arabian National
Guard and Aviation Program Manager on all aspect of supply systems policy and functional procedures and associated training programs for the sang. Responsible for managing the receipt, storage, and issuance of supplies and equipment at the technical supply or DSU level in accordance with established policies and regulations. Plans requirements for stockage and control based on accumulation of demand data. Conducts periodic inventories of stockage supply items, initiates action for disposition of excesses and makes recommendations for changes to the authorized stockage list (ASL). Prepares, implements, and maintains standard operating procedures for supply systems activities. Interprets regulations, technical manuals, and orders pertaining to supply systems for commanders and subordinates.
Qualifications:  To be considered please add the following: ARB/ORB IMR Military Bio Last 3 OERs/NCOERs SSC DA Form 1059, DA Form 705, DA Form 5500/5501 (if required) DD Form 3349 (if applicable) DA Form 5016 or NGB23 DA Form 1506, Security Clearance Verification Memo</t>
    </r>
  </si>
  <si>
    <r>
      <rPr>
        <b/>
        <sz val="11"/>
        <color rgb="FF000000"/>
        <rFont val="Calibri"/>
        <family val="2"/>
        <scheme val="minor"/>
      </rPr>
      <t>26-6085, Length 420 days:</t>
    </r>
    <r>
      <rPr>
        <sz val="11"/>
        <color indexed="8"/>
        <rFont val="Calibri"/>
        <family val="2"/>
        <scheme val="minor"/>
      </rPr>
      <t xml:space="preserve">
Serves as a Religious Affairs Specialists (RAS), designated as Chaplain Assistants, are vital personnel who work directly with Chaplains to provide religious support and care to Soldiers, Civilian personnel, and their families. Soldier will be assigned a 1-2 bedroom villa in a western-compound residential resort (Al Nakhla), Chevy Tahoe, and receive $4,600 for R&amp;R travel. There are options for non-command sponsored dependents to live in Saudi Arabia and there is current OPM-SANG members with family here. All Soldiers received the following pay incentives: Combat Zone Tax Exclusion (CZTE), Imminent Danger Pay (IDP), Hardship Duty Pay (HDP), COLA, Civilian Clothing Allowance (CCA), and Family Separation Allowance (FSA) if authorized. Selected Officer will serve a 1-year tour with option to extend upon approval NTE 5-years.
Additional Details: RAS assist Chaplains in a broad range of duties, including the planning and execution of religious
services, provision of pastoral care, and management of administrative tasks related to religious support. As integral
members of the Unit Ministry Team, RAS collaborate closely with the Chaplain to ensure the religious needs of all personnel are met. In addition to assisting with religious functions, RAS are entrusted with a high degree of confidentiality – comparable to that of a Chaplain – and may serve as peer counselors.</t>
    </r>
  </si>
  <si>
    <r>
      <rPr>
        <b/>
        <sz val="11"/>
        <color rgb="FF000000"/>
        <rFont val="Calibri"/>
        <family val="2"/>
        <scheme val="minor"/>
      </rPr>
      <t>26-6086, Length 420 days:</t>
    </r>
    <r>
      <rPr>
        <sz val="11"/>
        <color indexed="8"/>
        <rFont val="Calibri"/>
        <family val="2"/>
        <scheme val="minor"/>
      </rPr>
      <t xml:space="preserve">
Serves as the Finance Specialist within the G8 for the Office of the Program Manager Saudi Arabian National Guard (OPM-SANG). Soldier will be assigned a 2-3 bedroom villa in a western-compound residential resort (Al Nakhla), Chevy Tahoe, and receive $4,600 for R&amp;R travel. There are options for non-command sponsored dependents to live in Saudi Arabia with Soldier and several current OPM-SANG members have family here. All Soldiers received the following pay incentives: Combat Zone Tax Exclusion (CZTE), Imminent Danger Pay (IDP), Hardship Duty Pay (HDP), COLA, Civilian Clothing Allowance (CCA), and Family Separation Allowance (FSA) if authorized. Selected Officer will serve a 1-year tour with option to extend upon approval NTE 5-years.
Additional Detail: This position is responsible for budget analytics and accounting on routine financial operations and providing financial guidance as new changes arises concerning the General Fund Enterprise Business System (GFEBS). Advises the Program Manager in financial analysis on upcoming new cases. Submits PBACs, Financial Management Reviews and assist on the Command Operating Budget, and quarterly execution reviews. Provides technical expertise regarding the use of Foreign Military Sales (FMS) funding. Collaborates on decreasing current ULO's and closing cases. Monitors the expenditure of funds and recommends fiscal priorities in support of MNG efforts. Reviews military and civilian travel (PCS and TDY) claims for processing.</t>
    </r>
  </si>
  <si>
    <r>
      <rPr>
        <b/>
        <sz val="11"/>
        <color rgb="FF000000"/>
        <rFont val="Calibri"/>
        <family val="2"/>
        <scheme val="minor"/>
      </rPr>
      <t>26-6087, Length 1 Year:</t>
    </r>
    <r>
      <rPr>
        <sz val="11"/>
        <color indexed="8"/>
        <rFont val="Calibri"/>
        <family val="2"/>
        <scheme val="minor"/>
      </rPr>
      <t xml:space="preserve">
Serves as the Operations Officer for the United States Army Flight Training Detachment - Peace Vanguard (USAFTD-PV) . Assists in the leadership and management of over 50 assigned personnel. Technical management and oversight includes training management, operations, command and control and development of assigned missions with associated key logistics packages. Serves as representative for the Command and Detachment in all
operational matters. Develops policy and procedural guidance for subordinate leaders, as well as coordinating FMS mission planning objectives with other governmental agencies. Simultaneously coordinates mission logistics, personnel movements and aircraft transportation for multiple exercises. Execute short/long-term planning, annual training guidance development, and CCIR process management.</t>
    </r>
  </si>
  <si>
    <r>
      <rPr>
        <b/>
        <sz val="11"/>
        <color rgb="FF000000"/>
        <rFont val="Calibri"/>
        <family val="2"/>
        <scheme val="minor"/>
      </rPr>
      <t>26-6088, Length 1 Year:</t>
    </r>
    <r>
      <rPr>
        <sz val="11"/>
        <color indexed="8"/>
        <rFont val="Calibri"/>
        <family val="2"/>
        <scheme val="minor"/>
      </rPr>
      <t xml:space="preserve">
Serve as an AH-64 Armament/Electronics/Avionics Repairer (15Y) on AH-64D Helicopters for the United States Army Flight Training Detachment (USAFTD) - Peace Vanguard. This is a foreign military sales (FMS) program supporting the country of Singapore in Marana, AZ with 57 US Soldiers, 56 Republic of Singapore Air Force (RSAF) Airmen, and six RSAF AH-64D Helicopters assigned. Troubleshoot, inspect, and repair all armament and electronic equipment associated with the AH-64 Apache. Assist other 15 series MOSs with their aviation maintenance tasks as needed. Perform FARP ops such as re-arm and re-fuel. This opportunity is for a 2 year tour with optional extension after the 1st year.</t>
    </r>
  </si>
  <si>
    <r>
      <rPr>
        <b/>
        <sz val="11"/>
        <color rgb="FF000000"/>
        <rFont val="Calibri"/>
        <family val="2"/>
        <scheme val="minor"/>
      </rPr>
      <t>26-6083, Length 1 Year:</t>
    </r>
    <r>
      <rPr>
        <sz val="11"/>
        <color indexed="8"/>
        <rFont val="Calibri"/>
        <family val="2"/>
        <scheme val="minor"/>
      </rPr>
      <t xml:space="preserve">
Input data into Link 16 Pulse Deconfliction Server (LPDS) for TFA approval. Ensure that the annual TFA waiver process is completed. Member will be the POC for any IDLs and network descriptions for the F-15SG. Assist as the TDLMO liaison and any exercise participation wavers needed for L-16 use. Assist with NDF to support Link 16.
</t>
    </r>
    <r>
      <rPr>
        <b/>
        <sz val="11"/>
        <color rgb="FF000000"/>
        <rFont val="Calibri"/>
        <family val="2"/>
        <scheme val="minor"/>
      </rPr>
      <t>Qualifications</t>
    </r>
    <r>
      <rPr>
        <sz val="11"/>
        <color indexed="8"/>
        <rFont val="Calibri"/>
        <family val="2"/>
        <scheme val="minor"/>
      </rPr>
      <t>:  Link 16 Unit Manager (LUM) Course JT-220 or Multi-TDL Operations Planners Course, JT-201. Member must also hold at a minimum a SECRET clearance.</t>
    </r>
  </si>
  <si>
    <r>
      <rPr>
        <b/>
        <sz val="11"/>
        <color rgb="FF000000"/>
        <rFont val="Calibri"/>
        <family val="2"/>
        <scheme val="minor"/>
      </rPr>
      <t>26-6068, Length 1 Year:</t>
    </r>
    <r>
      <rPr>
        <sz val="11"/>
        <color indexed="8"/>
        <rFont val="Calibri"/>
        <family val="2"/>
        <scheme val="minor"/>
      </rPr>
      <t xml:space="preserve">
The main role of this PFI request is to serve as a key team member in planning the 2026 DLA Energy Worldwide. 
The Supplier Advocacy Team champions strong supplier relationships, acting as a key point of contact for facilitating industry engagements. This involves extensive coordination across DLA Energy, including senior leadership, legal, and security, requiring exceptional communication, organizational, and interpersonal skills, as well as strong writing abilities. Beyond advocacy, the role includes planning and hosting industry events, participating in the DLA Supplier Advocate Network and Supplier Advocate Council, organizing DLA Energy Lunch and Learns, maintaining the Industry Engagement webpage and preparing content for the Industry Connections Newsletter to strengthen the link between contracting and industry.
Qualifications:  Must have strong organizational and communication skills coupled with a background in project management.</t>
    </r>
  </si>
  <si>
    <r>
      <rPr>
        <b/>
        <sz val="11"/>
        <color rgb="FF000000"/>
        <rFont val="Calibri"/>
        <family val="2"/>
        <scheme val="minor"/>
      </rPr>
      <t>26-6070, Length 420 days:</t>
    </r>
    <r>
      <rPr>
        <sz val="11"/>
        <color indexed="8"/>
        <rFont val="Calibri"/>
        <family val="2"/>
        <scheme val="minor"/>
      </rPr>
      <t xml:space="preserve">
Serves as a Joint Staff Advisor responsible for evaluating, coordinating, and assisting in the Saudi Land Forces
planning, monitoring, and assessing activities to operate in a joint environment. Performs a myriad of advising
functions to include: translating higher headquarters guidance from Saudi National Defense documents into
operations, coordinate with higher-level headquarters, subordinate commands, and integration into the joint force as directed in pursuit of KSA Campaign Support Plan (CSP) objectives; collaborate with Allies and partner nations in
mutually supporting Strategic efforts; and advise on operational concepts for tactical implementation; and respond to requests for information (RFIs).
Serves as a joint-capable plans officer to assist the Saudi Ministry of Defense that maintains domain-wide visibility
over requirements, resources, and priorities; anticipates and delivers with speed and precision to meet operational
needs of the Saudi joint force commander; and acts with unity of effort in the planning and execution across the joint operations area in an environment of continuous business transformation and innovation.</t>
    </r>
  </si>
  <si>
    <r>
      <rPr>
        <b/>
        <sz val="11"/>
        <color rgb="FF000000"/>
        <rFont val="Calibri"/>
        <family val="2"/>
        <scheme val="minor"/>
      </rPr>
      <t>26-6071, Length 420 days:</t>
    </r>
    <r>
      <rPr>
        <sz val="11"/>
        <color indexed="8"/>
        <rFont val="Calibri"/>
        <family val="2"/>
        <scheme val="minor"/>
      </rPr>
      <t xml:space="preserve">
Serves as a Joint Staff Advisor responsible for evaluating, coordinating, and assisting in the Saudi Land Forces
planning, monitoring, and assessing activities to operate in a joint environment. Performs a myriad of advising
functions to include: translating higher headquarters guidance from Saudi National Defense documents into
operations, coordinate with higher-level headquarters, subordinate commands, and integration into the joint force as directed in pursuit of KSA Campaign Support Plan (CSP) objectives; collaborate with Allies and partner nations in
mutually supporting Strategic efforts; and advise on operational concepts for tactical implementation; and respond to requests for information (RFIs).
Serves as a joint-capable plans officer to assist the Saudi Ministry of Defense that maintains domain-wide visibility
over requirements, resources, and priorities; anticipates and delivers with speed and precision to meet operational
needs of the Saudi joint force commander; and acts with unity of effort in the planning and execution across the joint operations area in an environment of continuous business transformation and innovation.</t>
    </r>
  </si>
  <si>
    <r>
      <rPr>
        <b/>
        <sz val="11"/>
        <color rgb="FF000000"/>
        <rFont val="Calibri"/>
        <family val="2"/>
        <scheme val="minor"/>
      </rPr>
      <t>26-6072, Length 420 days:</t>
    </r>
    <r>
      <rPr>
        <sz val="11"/>
        <color indexed="8"/>
        <rFont val="Calibri"/>
        <family val="2"/>
        <scheme val="minor"/>
      </rPr>
      <t xml:space="preserve">
Provides human resource expertise and assistance to the Saudi Arabian Ministry of Defense. Develops and delivers
training programs designed and tailored to advise in human resources operations, strength management, and manpower.
Mentors and coaches Saudi military forces: Providing guidance and expertise, helping develop the partnership,
enhancing their human resource capabilities, and improving their operational proficiency.
Building institutional capacity: This includes assisting with the development of military education and training
systems, organizational structures, and doctrine.
Provides technical and tactical advice: Offers guidance on human resources military operations, including planning,
execution, and post-mission analysis.
Facilitates communication and coordination: Acts as a liaison between U.S. forces and Saudi military forces,
improving interoperability and mutual support.
Providing intelligence and situational awareness: Advisors may assist with intelligence gathering and analysis,
helping partner nations understand threats and make informed decisions.
Diplomacy and security cooperation
Fostering relationships and building trust: Advisors engage with host nation leadership and personnel, building
rapport and strengthening alliances and partnerships.
Promoting US national security interests: They represent US values and interests while assisting in the development of partner nation security capabilities.</t>
    </r>
  </si>
  <si>
    <t>ID</t>
  </si>
  <si>
    <r>
      <rPr>
        <b/>
        <sz val="11"/>
        <color rgb="FF000000"/>
        <rFont val="Calibri"/>
        <family val="2"/>
        <scheme val="minor"/>
      </rPr>
      <t>25-6584, Length 1 year:</t>
    </r>
    <r>
      <rPr>
        <sz val="11"/>
        <color indexed="8"/>
        <rFont val="Calibri"/>
        <family val="2"/>
        <scheme val="minor"/>
      </rPr>
      <t xml:space="preserve"> Individuals will act as Security Specialists for a 2600 acre Controlled Area which houses assets for multiple agencies, services, and countries. Primary duties include: day to day operation of the site Entry Control Points, and conducting internal Antiterrorism and Resource Protection/Crime Prevention patrols. Individuals will work closely with the site Security Managers, Control Center, Escorts, and the host installation Security Forces to ensure the safety and security of the personnel and assets on site. Individuals may be required to work 12 hour shifts, man the Control Center, or act as an Escort depending on manning and the nature of the work occurring on site. This position will report to the AMARG Chief of Security. Qualifications: Experience with USAF security programs listed in the duties section.</t>
    </r>
  </si>
  <si>
    <t>26-6036</t>
  </si>
  <si>
    <t>26-6084</t>
  </si>
  <si>
    <t>DCSA - HCMO</t>
  </si>
  <si>
    <t>Learning Evaluation Specialist</t>
  </si>
  <si>
    <t>E5:E6:E7:E8:O1:O2:O3</t>
  </si>
  <si>
    <t>26-6095</t>
  </si>
  <si>
    <t>Supply/Parts Warehouse Inventory Assistant</t>
  </si>
  <si>
    <t>26-6097</t>
  </si>
  <si>
    <t>Aviation Maintenance Officer</t>
  </si>
  <si>
    <t>26-6098</t>
  </si>
  <si>
    <t xml:space="preserve">DLA Energy – HQ </t>
  </si>
  <si>
    <t>26-6103</t>
  </si>
  <si>
    <t>TACOM-Anniston</t>
  </si>
  <si>
    <t>Traffic Management Specialist</t>
  </si>
  <si>
    <t>Anniston</t>
  </si>
  <si>
    <t>AL</t>
  </si>
  <si>
    <t>26-6105</t>
  </si>
  <si>
    <t>DFAS-IND-ZHP-Personnel Force Innovation (STO)</t>
  </si>
  <si>
    <t>PFI Director</t>
  </si>
  <si>
    <t>O6</t>
  </si>
  <si>
    <t>26-6109</t>
  </si>
  <si>
    <t>Quality Assurance Representative</t>
  </si>
  <si>
    <t>E6:O1:W1</t>
  </si>
  <si>
    <t>26-6111</t>
  </si>
  <si>
    <t>Crane Operator</t>
  </si>
  <si>
    <t>26-6112</t>
  </si>
  <si>
    <t>26-6113</t>
  </si>
  <si>
    <t>Lock and Dam Equipment Mechanic</t>
  </si>
  <si>
    <t>26-6114</t>
  </si>
  <si>
    <t>Lock and Dam Operator</t>
  </si>
  <si>
    <t>26-6115</t>
  </si>
  <si>
    <t>26-6116</t>
  </si>
  <si>
    <t>Current Operations Battle Captain</t>
  </si>
  <si>
    <r>
      <rPr>
        <b/>
        <sz val="11"/>
        <color rgb="FF000000"/>
        <rFont val="Calibri"/>
        <family val="2"/>
        <scheme val="minor"/>
      </rPr>
      <t>26-6036, Length 420 days:</t>
    </r>
    <r>
      <rPr>
        <sz val="11"/>
        <color indexed="8"/>
        <rFont val="Calibri"/>
        <family val="2"/>
        <scheme val="minor"/>
      </rPr>
      <t xml:space="preserve">
Serves as the Supply Systems Training Advisor in daily activities to include oversight of all supply systems and
procedures for the Office of the Program Manager, Saudi Arabian National Guard (OPM-SANG). Officer will be
assigned a 2-3 bedroom villa in a western-compound residential resort (Al Nakhla), Chevy Tahoe, and receive $4,600 for R&amp;R travel. There are options for non-command sponsored dependents to live in Saudi Arabia with Soldier and several current OPM-SANG members have family here. All Soldiers received the following pay incentives: Combat
Zone Tax Exclusion (CZTE), Imminent Danger Pay (IDP), Hardship Duty Pay (HDP), COLA, Civilian Clothing
Allowance (CCA), and Family Separation Allowance (FSA) if authorized. Selected Officer will serve a 1-year tour with
option to extend upon approval NTE 5-years.
Additional duties: The Supply Systems Advisor, advises the Ministry of the National Guard, Saudi Arabian National
Guard and Aviation Program Manager on all aspect of supply systems policy and functional procedures and
associated training programs for the sang. Responsible for managing the receipt, storage, and issuance of supplies
and equipment at the technical supply or DSU level in accordance with established policies and regulations. Plans
requirements for stockage and control based on accumulation of demand data. Conducts periodic inventories of
stockage supply items, initiates action for disposition of excesses and makes recommendations for changes to the
authorized stockage list (ASL). Prepares, implements, and maintains standard operating procedures for supply
systems activities. Interprets regulations, technical manuals, and orders pertaining to supply systems for commanders and subordinates. Supervises supply support activity personnel and assist in oversight of contract supply activities.</t>
    </r>
  </si>
  <si>
    <r>
      <rPr>
        <b/>
        <sz val="11"/>
        <color rgb="FF000000"/>
        <rFont val="Calibri"/>
        <family val="2"/>
        <scheme val="minor"/>
      </rPr>
      <t>26-6084, Length 1 Year:</t>
    </r>
    <r>
      <rPr>
        <sz val="11"/>
        <color indexed="8"/>
        <rFont val="Calibri"/>
        <family val="2"/>
        <scheme val="minor"/>
      </rPr>
      <t xml:space="preserve">
Applicants must email the following documents to leanne.felvus-webb.mil@mail.mil for consideration***
Professional Resume
Military Bio
Last three evaluations
MULTIPLE LOCATIONS: Ft. MEADE, MD | STAFFORD, VA
The Defense Counterintelligence and Security Agency (DCSA) is the primary executive branch service provider of personnel background investigations for the Federal Government with the mission of ensuring a trusted federal, industrial and affiliated workforce to advance and preserve America’s strategic edge. The incumbent will serve in the Employee &amp; Leader Development Division of Defense Counterintelligence and Security Agency in a Quality Assurance capacity. 
This position supports the evaluation and continuous improvement of agency training, education, and professional development program (TE&amp;PD), ensuring their effectiveness and efficiency. The incumbent uses qualitative and quantitative methods, drawing on principles from learning and development practice and industrial-organizational psychology, to rigorously assess the efficacy of TE&amp;PD programs. This role involves analyzing complex data from multiple sources, presenting actionable insights to senior management, and serving as a technical expert on employee development training policy to drive data informed decisions related to workforce optimization and organizational readiness.  
Contributes to the design, implementation, and evaluation of agency-wide employee development and training programs using evidence-based practices.
Apply qualitative and quantitative methods to assess the effectiveness, efficiency, and impact of training and leadership development initiatives 
Analyze and translate complex data into actionable insights and visual narratives that support strategic decisions, training /curriculum improvements and workforce planning.
Provide consultative support to leadership and stakeholders on program evaluation and instructional design.
Develop and implement comprehensive training assessment strategies, incorporating diverse tools and methodologies to evaluate relevance, learner engagement, and return on investment. This includes developing and conducting training assessments, as well as creating 360-degree feedback tools, leadership style assessments, and behavioral assessments to support leadership development, coaching, and mentoring programs.
Assist in the analysis, design, and refinement of instructional materials, learning objectives, and assessment tools.  Ensure training environments and delivery methods are optimized for learner performance and accessibility.
Secret Clearance required for position. Civilian experience will be considered for this position. PCS is auth
Qualifications:  Demonstrated expertise in data analysis, program evaluation, &amp; storytelling w/ data to influence decision-making. Strong writing &amp; communication skills, w/the ability to produce high-impact reports &amp; strategic documentation.
Experience contributing to training &amp; professional development programs, curriculum design, learning evaluation &amp; assessment, &amp; performance measurement. Knowledge of industrial-organizational psychology principles, including human factors, performance and org development.</t>
    </r>
  </si>
  <si>
    <r>
      <rPr>
        <b/>
        <sz val="11"/>
        <color rgb="FF000000"/>
        <rFont val="Calibri"/>
        <family val="2"/>
        <scheme val="minor"/>
      </rPr>
      <t>26-6095, Length 60 days:</t>
    </r>
    <r>
      <rPr>
        <sz val="11"/>
        <color indexed="8"/>
        <rFont val="Calibri"/>
        <family val="2"/>
        <scheme val="minor"/>
      </rPr>
      <t xml:space="preserve">
The Supply / Parts Warehouse Inventory Assistant is responsible for assisting Republic of Singapore Air Force
(RSAF) logistics section complete 100% inventory. Assistant will receive a full orientation for inventory methods and
procedures prior to executing duties. Assistants are responsible for completing all assigned inventory activities and providing accurate reporting. Key tasks include accurate physical inventory, completion of all inventory documents,
and reporting any discrepancies to RSAF supply team. Supply specialist (92Y/A) preferred but experience conducting inventories at a minimum. 
Augmentee Logistics Support: Responsible for augmenting United States Army Flight Training Detachment's (USAFTD) facilitation of the RSAF annual inventory. All augmentees will report directly to USAFTD personnel and work alongside RSAF supply team. Inventory assistants will receive daily targets in order to meet timelines. Warehouse is located at Silver Bell Army Heliport. Lodging, meals, and travel through DTS will be provided. Inventory activities will occur Monday - Saturday, 0900-1700. Applicants should possess proper military bearing, appearance, discipline, and the ability to work in a multicultural environment, as well as the motivation to work with their home unit to attain the required documentation for their application.</t>
    </r>
  </si>
  <si>
    <r>
      <rPr>
        <b/>
        <sz val="11"/>
        <color rgb="FF000000"/>
        <rFont val="Calibri"/>
        <family val="2"/>
        <scheme val="minor"/>
      </rPr>
      <t>26-6097, Length 1 year:</t>
    </r>
    <r>
      <rPr>
        <sz val="11"/>
        <color indexed="8"/>
        <rFont val="Calibri"/>
        <family val="2"/>
        <scheme val="minor"/>
      </rPr>
      <t xml:space="preserve">
Aviation Maintenance Officer (AMO) for the United States Army Flight Training Detachment (USAFTD) - Peace Vanguard, a Republic of Singapore Air Force (RSAF) foreign military sales (FMS) program in Marana, AZ. Supervise and mentor thirty-six US Aviation maintenance personnel. Responsible for coordinating and facilitating scheduled, unscheduled, and back shop maintenance for six AH-64Ds, owned and operated by RSAF. Work closely with Singapore logistics and maintenance personnel for aircraft management, maintenance production, and staff coordination IOT maximize maintenance resources. Oversee the planning and execution of aviation maintenance activities supporting multi-national exercises including live-fire gunnery, joint air-ground integration, and integrated multi-platform close air support. Develop, supervise, and execute DART plan alongside RSAF recovery team. One year of aviation maintenance experience required. 15D with Aviation Maintenance Officer Course (AMOC) preferred. Unit will schedule AMOC ground course for selected candidate if not already qualified. AH-64D qualified candidates will be designated FAC 2. UH-60 and UH-72 qualified candidates will be designated FAC 3. All other
aircraft qualified candidates will be designated FAC 4. Position is for 1-year with an opportunity for extension for an additional year. Service member will complete and maintain assigned Defense Security Cooperation certificate for assigned functional area and certification level.</t>
    </r>
  </si>
  <si>
    <r>
      <rPr>
        <b/>
        <sz val="11"/>
        <color rgb="FF000000"/>
        <rFont val="Calibri"/>
        <family val="2"/>
        <scheme val="minor"/>
      </rPr>
      <t>26-6098, Length 1 year:</t>
    </r>
    <r>
      <rPr>
        <sz val="11"/>
        <color indexed="8"/>
        <rFont val="Calibri"/>
        <family val="2"/>
        <scheme val="minor"/>
      </rPr>
      <t xml:space="preserve">
The incumbent will be responsible for reviewing, validating and submitting civilian and military position description requests in HR system.  Assist and recommend workforce alignment changes.  Review, validate, and process mission and functions for DLA Energy to include creating organization charts and general orders.  Submit personnel actions after validating and ensuring for accuracy, tracking until completion.  Update tracking reports, excel reports, and manpower reports.  Utilize Forth Estate Manpower tracking System to ensure billets are up to date.  Maintain records.  Submit and track requests requiring Command approval.
Qualifications:  Security Clearance: Secret</t>
    </r>
  </si>
  <si>
    <r>
      <rPr>
        <b/>
        <sz val="11"/>
        <color rgb="FF000000"/>
        <rFont val="Calibri"/>
        <family val="2"/>
        <scheme val="minor"/>
      </rPr>
      <t>26-6103, Length 1 Year:</t>
    </r>
    <r>
      <rPr>
        <sz val="11"/>
        <color indexed="8"/>
        <rFont val="Calibri"/>
        <family val="2"/>
        <scheme val="minor"/>
      </rPr>
      <t xml:space="preserve">
Serves as Traffic Management Specialist (88N) in the Directorate Production Management. Plans, coordinates and controls materials and equipment moves by air, rail, motor, military convoy, etc. Develops and implements policies related to unit movement of cargoes for deployment contingency, rail, truck, aircraft shipments to support CONUS AND OCONUS Position receives and reviews shipment and movement directives or movement authorizations issued by higher headquarters and depot customers; prepares movement and loading plans; and determines materials, personnel, and equipment requirements to execute the shipment schedule on time. Develops load plans for movement of material to include keeping a master electronic file of all material moving from Anniston Army Depot. Reviews all related transportation regulations, including movement phases and time requirements, technical manuals, technical bulletins, USTRANS COM unit state transportation command field manuals, pamphlets, safety messages, and other materials to ensure the accuracy of documents implementation as directed. Serves as Anniston Army Depot primary point of contact for AMC and TACOM during the development and execution of movement and shipping plans. Provides technical expertise and guidance on all shipping movements by reviewing, validating and coordinating movements with shipping and mobilization movement plans provided by AMC and TACOM. Monitors rail movement and approves rail and aircraft loading plans to ensure the efficient use of rail cars and aircraft and continually monitors shipment for delay. Makes arrangements to ensure that necessary personnel and equipment are available for a safe and timely load out and movement. Pulls automated reports from SYNCADA and Cargo Movement Operation System (CMOS) in order to review these transactions and apply them to the Integrated Booking System (IBS) to review multiple carrier accounts for errors and financial reports are pulled and sent to IBO in order to verify accountability from a funds perspective to monitor payments sent to Shipping Carrier and funds spent by organization. Advises transportation and shipping personnel, as well as senior ANAD management on the requirements to certify delivery of materials and payment sent to carrier.
Qualifications:  Broad knowledge of the operations, practices, and policies of the organization's functional or program activities, such as supply to develop, integrate, and coordinate transportation plans and programs. Comprehensive knowledge of a wide range of traffic management policies and practices in a specialized function to support traffic management procurement, dedicated truck or air carrier service, foreign military sales and material management for supply depots.</t>
    </r>
  </si>
  <si>
    <r>
      <rPr>
        <b/>
        <sz val="11"/>
        <color rgb="FF000000"/>
        <rFont val="Calibri"/>
        <family val="2"/>
        <scheme val="minor"/>
      </rPr>
      <t>26-6105, Length 1-3 years:</t>
    </r>
    <r>
      <rPr>
        <sz val="11"/>
        <color indexed="8"/>
        <rFont val="Calibri"/>
        <family val="2"/>
        <scheme val="minor"/>
      </rPr>
      <t xml:space="preserve">
The incumbent reports to the Defense Finance and Accounting Service (DFAS) Human Resources Director as the Director, Personnel Force Innovation (PFI), an Undersecretary of Defense (Comptroller) initiative that identifies Army and Air Force Reserve Component members for military tours at DoD Agencies and Foreign Military Sales activities on a reimbursable and fee for service basis. The program operates in a joint headquarters staff environment, maintaining relations with, and using reservists from all services. Leads, directs, and manages budget formulation and execution, policy development, and compliance with the full range of applicable regulations. Develops, implements, and assesses effectiveness of marketing and personnel programs, plans and policies to operate effectively for both client agencies and reservists. Develops and institutes human capital programs that enhance the return to active duty and demobilization of reservists and fosters ease of use by agencies. The orders are Title 10, 12301(d).
Qualifications:  Possess a minimum Secret security clearance, have less than 17 years Active Federal Military Service, and meet all other military service, readiness and local unit requirements for Title 10 orders.  Experience in financial management, fiscal law or military personnel and manpower is desired.</t>
    </r>
  </si>
  <si>
    <r>
      <rPr>
        <b/>
        <sz val="11"/>
        <color rgb="FF000000"/>
        <rFont val="Calibri"/>
        <family val="2"/>
        <scheme val="minor"/>
      </rPr>
      <t>26-6111, Length 1 year:</t>
    </r>
    <r>
      <rPr>
        <sz val="11"/>
        <color indexed="8"/>
        <rFont val="Calibri"/>
        <family val="2"/>
        <scheme val="minor"/>
      </rPr>
      <t xml:space="preserve">
Operates barge-mounted cranes (approximately 100–140-ton capacity with various size buckets and various length
booms) required in the maintenance of navigation locks and dams and navigation channels, performing difficult
operations where maneuverability is restricted and accuracy is critical. Uses such attachments as clamshell bucket,
orange-peel bucket, drag bucket, and pile driving hammer on friction type machine. Blocks and headache ball will be
used on friction and hydraulic type cranes. Determines length and angle of boom and proper positioning of crane for
all work performed. As required, operates other types of cranes for which authorized. The general scope of work tends
to vary according to season of year. The following work assignments are typical of duties performed, i.e., pile driving, duty cycle, de-waterings, rigging/lift plans, operate heavy equipment machinery.
Duty Location:  7400 Leake Ave New Orleans, LA 70118
Qualifications: Crane Operator's Certificate from an accredited (nationally recognized accrediting organization) crane/derrick
operator testing organization; or Qualification by a professionally independent source that qualifies crane operators; or Qualification by the U.S. military; or licensing by a U.S. Government Entity. Once selected, selectee must be
certified and trained on USACE plant prior to commencing work.</t>
    </r>
  </si>
  <si>
    <r>
      <rPr>
        <b/>
        <sz val="11"/>
        <color rgb="FF000000"/>
        <rFont val="Calibri"/>
        <family val="2"/>
        <scheme val="minor"/>
      </rPr>
      <t>26-6112, Length 1 Year:</t>
    </r>
    <r>
      <rPr>
        <sz val="11"/>
        <color indexed="8"/>
        <rFont val="Calibri"/>
        <family val="2"/>
        <scheme val="minor"/>
      </rPr>
      <t xml:space="preserve">
Conducts hydrographic surveys of the district's navigation channels to accurately locate channel deficiencies, sunken vessels and/or other obstructions that may interfere with use of the waterway, uses Differential Global Positioning instrumentation in conjunction with motion-corrected single beam bathymetric systems and hydrographic computer software, analyzes raw survey data, directs the use of equipment
and vessels to gather necessary information on channel conditions, and investigates reported underwater channel
obstructions.
To apply for this position, please email your resume, military bio, three evaluations, and your Soldier Talent profile to SFC Tabitha Ruckman at tabitha.n.ruckman.mil@mail.mil.</t>
    </r>
  </si>
  <si>
    <r>
      <rPr>
        <b/>
        <sz val="11"/>
        <color rgb="FF000000"/>
        <rFont val="Calibri"/>
        <family val="2"/>
        <scheme val="minor"/>
      </rPr>
      <t>26-6113, Length 1 year:</t>
    </r>
    <r>
      <rPr>
        <sz val="11"/>
        <color indexed="8"/>
        <rFont val="Calibri"/>
        <family val="2"/>
        <scheme val="minor"/>
      </rPr>
      <t xml:space="preserve">
Implements and maintains a site-specific program of scheduled inspections, test operations, preventive maintenance, and planned or unplanned emergency repair and replacement of a wide variety of electrical, electronic, hydraulics, and mechanically interrelated/interlocking facility equipment and controls. Equipment controls serviced are typically unique to navigation lock and dam facilities, ranging in age from essentially original equipment to that which is electronic state-of-the-art resulting from major rehabilitation and updating (i.e., variable frequency drives).
Independently schedules day-to-day maintenance and repair work; participates in short-term and long-term preventive
maintenance and repair/replacement planning; performs the most complex troubleshooting, diagnostic maintenance
inspection and repair work; and provides technical direction to other full-time and seasonal lower-graded personnel
assigned to assist in the accomplishment of repair and maintenance work. Overall site responsibility for maintenance and repair operations extends also to maintenance, repair, and replacement of parts, systems, equipment, or basic structure items normally associated with buildings and grounds at the facility. When required, performs locking of boats and dam gate operations. Implements and maintains a program of scheduled and unplanned/ emergency inspections, test operations, preventive maintenance, and repair/replacement of electrical, electronic, hydraulic, and mechanical interrelated/interlocking equipment and controls. Maintains continuing vigilance through personal observation, scheduled maintenance activities, inspections, discussions with operating personnel, and with supervisor to detect changes or variances in equipment functioning, response to operating commands or sounds that may signal.
impending electrical, electronic, mechanical, hydraulic, or pneumatic malfunctions or breakdowns.
To apply for this position, please send your resume, military bio, three evaluations, and your Soldier Talent Profile.</t>
    </r>
  </si>
  <si>
    <r>
      <rPr>
        <b/>
        <sz val="11"/>
        <color rgb="FF000000"/>
        <rFont val="Calibri"/>
        <family val="2"/>
        <scheme val="minor"/>
      </rPr>
      <t>26-6114, Length 1 Year:</t>
    </r>
    <r>
      <rPr>
        <sz val="11"/>
        <color indexed="8"/>
        <rFont val="Calibri"/>
        <family val="2"/>
        <scheme val="minor"/>
      </rPr>
      <t xml:space="preserve">
orks alone or as part of a two-man team during lockages. Handles bow or stern lines, walks lines to proper locations along wall and snubs lines to assist pilot in maneuvering craft into position. Secures towlines to lock wall as required. Operates electrical or electronic gate control to open or close gates at one end of the lock chamber. As necessary during operation, removes debris or ice in path of gates or in lock wall recesses to avoid equipment or machinery damage. Operates electrically, electronic, or hydraulically controlled valves controlling flow of water for emptying and filling operation, and during double lockages, operates electrical tow haulage unit as applicable to move barges into and out of lock chamber. Operates light and horn signals to vessels entering and leaving lock chamber. Understanding instructions or as directed,contacts boat pilots to obtain data such as number of passengers, tonnage and commodities being transported, point of origin and destination, etc., and following established procedures, records data plus information such as name of vessel, time of lockage, direction of travel and other pertinent facts about lockage. Operates electrical or electronic controls to raise or lower dam gates in accordance with specific instructions regarding time and degree of gate change. May be required to raise and lower wickets based on site specific facilities. Performs a variety of tasks in providing assistance to, and/or personally performing work required for the installation, repair and maintenance of lock or lock and dam machinery and equipment of mechanical or electrical type, concrete work, etc. Provides similar assistance to maintenance repair crews engaged in major work on lock or lock and dam appurtenant structures. Performs continuing and special operational or functional checks on machinery to avoid untimely or dangerous equipment breakdown, and identify development of unsafe situations, and reports same to supervisor. Operates a variety of power-driven hand tools and uses a variety of hand/mechanical tools to accomplish the maintenance tasks. May operate various types of floating plant and mobile equipment to accomplish tasks. May perform various sub-journeyman work such as welding, plumbing, carpentry, painting, electrical, etc. in the performance of duties. Other similar duties as assigned.
Duty location: 7400 Leake Ave New Orleans, LA 70118
To apply for this position, please email your resume, military bio, three evaluations, and your Soldier Talent Profile to SFC Tabitha Ruckman at tabitha.n.ruckman.mil@mail.mil.</t>
    </r>
  </si>
  <si>
    <r>
      <rPr>
        <b/>
        <sz val="11"/>
        <color rgb="FF000000"/>
        <rFont val="Calibri"/>
        <family val="2"/>
        <scheme val="minor"/>
      </rPr>
      <t>26-6115, Length 1 Year:</t>
    </r>
    <r>
      <rPr>
        <sz val="11"/>
        <color indexed="8"/>
        <rFont val="Calibri"/>
        <family val="2"/>
        <scheme val="minor"/>
      </rPr>
      <t xml:space="preserve">
Operates twin-engine and diesel-powered vessels (26-65 foot in length), navigates and maneuvers vessels for personnel engaged in conducting hydrographic and reconnaissance surveys along various waterways, maintains and conducts daily and monthly inspections on vessels, complies with navigation regulations
and practices for the safety of personnel, and performs operator maintenance in accordance with established rules
and regulations.
Qualifications: Must have certifications and licenses to operate a small craft vessel.
Duty Location: 7400 Leake Ave New Orleans, LA 70118
To apply for this position, please send your resume, military bio, three evaluations, and your Soldier Talent Profile to SFC Tabitha Ruckman at tabitha.n.ruckman.mil@mail.mil.</t>
    </r>
  </si>
  <si>
    <r>
      <rPr>
        <b/>
        <sz val="11"/>
        <color rgb="FF000000"/>
        <rFont val="Calibri"/>
        <family val="2"/>
        <scheme val="minor"/>
      </rPr>
      <t>26-6116, Length 181 days:</t>
    </r>
    <r>
      <rPr>
        <sz val="11"/>
        <color indexed="8"/>
        <rFont val="Calibri"/>
        <family val="2"/>
        <scheme val="minor"/>
      </rPr>
      <t xml:space="preserve">
Serves as the DLA Agency Synchronization Operations Center (ASOC) CUOPS Battle Captain for contingency operations supporting the Combatant Command (CCMD), Military Services, and Federal agencies. Coordinate, prioritize, integrate, synchronize and direct Agency actions on behalf of DLA J3 to ensure continuous uninterrupted logistics support in all facets of DLA supply chain support to DOD and federal agencies; responds to support requirements for the Joint Chiefs of Staff, CCMD and federal agency exercises, contingencies, and worldwide disasters; maintains contact with liaisons of Major Subordinate Commands (MSCs), J/D Codes and Emergency Operations Centers while working Current Operations monitors mission status of deployed DLA Support Teams.
Coordinates all actions as directed by the Current Operations Branch Chief.  Reviews products and deliverables prior to providing to elements outside the ASOC.  Analyzes, processes, and acts on information contained within the C2 systems.  Supports with briefing set up, both virtual and on site, to ensure print outs (if appropriate) and/or briefing platforms are fully A/V operational.  Actions applicable and appropriate administrative tasks in support of active military and reserve manning.  Monitors and operates voice and electronic communication systems, as required, to include NIPR and SIPR Battle Captain email accounts.  
Extensions past 6 months considered.
Qualifications:  Minimum SECRET clearance required. Intermediate Level / Working Knowledge skill set of Microsoft Office products. Service Branch immaterial.</t>
    </r>
  </si>
  <si>
    <t>Engineering Tech - Civil Survey Techn</t>
  </si>
  <si>
    <r>
      <rPr>
        <b/>
        <sz val="11"/>
        <color rgb="FF000000"/>
        <rFont val="Calibri"/>
        <family val="2"/>
        <scheme val="minor"/>
      </rPr>
      <t>26-6109, Length 1 Year:</t>
    </r>
    <r>
      <rPr>
        <sz val="11"/>
        <color indexed="8"/>
        <rFont val="Calibri"/>
        <family val="2"/>
        <scheme val="minor"/>
      </rPr>
      <t xml:space="preserve">
Hiring for multiple locations: New Orleans, LA and Lafayette LA 
The Quality Assurance Representative III is expected to interpret plans and specifications relating to construction
problems of normal difficulty, that is those for which there are precedents and those without unusual complications.
The Quality Assurance Representative III will resolve differences between plans and specifications when such differences do not involve questions of cost or engineering design. Engineering and supervisory assistance is readily available and is provided as needed to assist in interpreting plans and specifications and in resolving differences involving complex problems. Technical assistance is also available on specialized trade crafts or materials problems. Inspection reports are reviewed for accuracy, completeness, and adequacy. Unusually difficult and novel problems are discussed with the supervisor.  Quality Assurance Representative III's are typically authorized to approve minor deviations in construction methods and practices which conform to established precedents, and do not involve added costs, and are consistent with contract plan and specifications. Decisions by Quality Assurance Representative III's on the acceptability of construction methods and practices about workmanship materials and the finished product are considered to be final.
</t>
    </r>
    <r>
      <rPr>
        <b/>
        <sz val="11"/>
        <color rgb="FF000000"/>
        <rFont val="Calibri"/>
        <family val="2"/>
        <scheme val="minor"/>
      </rPr>
      <t>Qualifications</t>
    </r>
    <r>
      <rPr>
        <sz val="11"/>
        <color indexed="8"/>
        <rFont val="Calibri"/>
        <family val="2"/>
        <scheme val="minor"/>
      </rPr>
      <t>: High school diploma and general construction experience
To apply for this position, please email your military bio, resume, and soldier Talent Profile to SFC Tabitha Ruckman at tabitha.n.ruckman.mil@mail.mil.</t>
    </r>
  </si>
  <si>
    <t>MD, VA</t>
  </si>
  <si>
    <t>25-6591</t>
  </si>
  <si>
    <t>Admin / Ops NCO</t>
  </si>
  <si>
    <t>26-6118</t>
  </si>
  <si>
    <t>Fuel Operations NCO</t>
  </si>
  <si>
    <t>Elmendorf AFB</t>
  </si>
  <si>
    <t>AK</t>
  </si>
  <si>
    <t>26-6119</t>
  </si>
  <si>
    <t>Battle Captain</t>
  </si>
  <si>
    <t>W2:W3</t>
  </si>
  <si>
    <t>26-6121</t>
  </si>
  <si>
    <t>UAS Trainer (Maintenance/Operations) OUSW R&amp;E</t>
  </si>
  <si>
    <t>E6:E7:W1:W2</t>
  </si>
  <si>
    <t>Yuma</t>
  </si>
  <si>
    <r>
      <rPr>
        <b/>
        <sz val="11"/>
        <color rgb="FF000000"/>
        <rFont val="Calibri"/>
        <family val="2"/>
        <scheme val="minor"/>
      </rPr>
      <t xml:space="preserve">25-6591, Length 1 Year: </t>
    </r>
    <r>
      <rPr>
        <sz val="11"/>
        <color indexed="8"/>
        <rFont val="Calibri"/>
        <family val="2"/>
        <scheme val="minor"/>
      </rPr>
      <t xml:space="preserve"> Provide Strategic and operational energy logistics sustainment of steady state and contingency operations in the Western Hemisphere (CONUS, Alaska, Canada, Greenland, Central and South Americas and the Caribbean Sea).  Includes support of strategic to operational energy logistics sustainment planning, analysis, exercises and execution of Homeland Defense (HD) and DoD Support to Civil Authorities (DSCA) operations for Combatant Commands (CCMDs), Federal/State Agencies (Interagency) and International Allies.  Includes providing timely, on-specification fuels and energy sustainment to DoD and Non-DoD customers within the DLA Energy Americas region (Western Hemisphere), by executing: supplier, customer, and quality operations functions. Energy sustainment includes:  bulk fuel (aviation), bunkers (marine), direct delivery fuels (i.e. gasoline &amp; diesel fuels), into-plane (aviation), missile/cryogenic, lube oil and coal. Bulk fuel storage and distribution support includes contract administration coordination and inventory accountability of DLA owned products (Capitalized Products). Provide essential, timely and professional Command level Budget, Program Analyst and administrative support for the ~150 civilian and military personnel of DLA Energy Americas enabling them to accomplish their core functions of providing critical energy support to Department of Defense and Whole of Government in the Western Hemisphere for Homeland Defense and Disaster Response. IProvide Americas Command Group, Staff and Americas Regional Commands support for administrative and internal operations.  Manage all civilian coordination for staffing and submission of awards (Individual and Team Awards) and administrative actions as directed by Americas Command Group (Commander, Deputy, Director Ops Support and Executive Officer).  Coordinate with GSA facilities personnel (La Branch Federal Bldg) for facilities support for emergent request for reported malfunctions or fumigation within scope of GSA provided facilities maintenance services.  Manage the issue and recovery of La Branch Federal building employee and visitor badges required.</t>
    </r>
  </si>
  <si>
    <r>
      <rPr>
        <b/>
        <sz val="11"/>
        <color rgb="FF000000"/>
        <rFont val="Calibri"/>
        <family val="2"/>
        <scheme val="minor"/>
      </rPr>
      <t>26-6118, Length 1 Year:</t>
    </r>
    <r>
      <rPr>
        <sz val="11"/>
        <color indexed="8"/>
        <rFont val="Calibri"/>
        <family val="2"/>
        <scheme val="minor"/>
      </rPr>
      <t xml:space="preserve">
Provide Strategic and operational energy logistics sustainment of steady state and contingency operations in the Western Hemisphere (Continental United States (CONUS), Alaska and Canada.  Includes support of strategic to operational energy logistics sustainment planning, analysis, exercises and execution of Homeland Defense (HD) and DoD Support to Civil Authorities (DSCA) operations for Combatant Commands (CCMDs), Federal/State Agencies (Interagency) and International Allies.  Analyzing, evaluating, and conducting critical assessments of support operations. Analysis of complex problems, interpret operational needs, and develop integrated, creative solutions.
Evaluate current infrastructure to support future requirements and assist in the development of mitigation strategy to support COCOM requirements. Provide comprehensive advice to senior leadership on the development, implementation, and evaluation of changes and improvements to existing operations, systems, and procedures.  Provide knowledge and understanding of U.S. Military Service petroleum storage and distribution capabilities, military sustainment operations, and national security policies and concepts in order for DLA Energy Americas North to provide the most comprehensive and best support options. Provide expertise and knowledge of DLA Energy peacetime, wartime and emergency bulk petroleum sustainment doctrines and associated DLA Energy planning systems, policies, procedures, and regulations. Analysis identifying issues or trends and formulating solution sets in order to maximize readiness and capability. Ensure DLA Energy plans and programs, mobility and ground fuel support, inventory auditability and Defense Fuel Support Point (DFSP) management practices can support mission requirements. Evaluation and analysis of the commercial petroleum industry and military petroleum distribution systems utilized in Alaska.
</t>
    </r>
    <r>
      <rPr>
        <b/>
        <sz val="11"/>
        <color rgb="FF000000"/>
        <rFont val="Calibri"/>
        <family val="2"/>
        <scheme val="minor"/>
      </rPr>
      <t>Qualifications</t>
    </r>
    <r>
      <rPr>
        <sz val="11"/>
        <color indexed="8"/>
        <rFont val="Calibri"/>
        <family val="2"/>
        <scheme val="minor"/>
      </rPr>
      <t>:  Applicants must submit the following documents in their application to be considered for the position; Enlisted Record Brief, Official Military Photo, Last three Military Evaluations, Physical Fitness Test, and Military Biography.
AFSC 2F071</t>
    </r>
  </si>
  <si>
    <r>
      <rPr>
        <b/>
        <sz val="11"/>
        <color rgb="FF000000"/>
        <rFont val="Calibri"/>
        <family val="2"/>
        <scheme val="minor"/>
      </rPr>
      <t>26-6119, Length 1 Year:</t>
    </r>
    <r>
      <rPr>
        <sz val="11"/>
        <color indexed="8"/>
        <rFont val="Calibri"/>
        <family val="2"/>
        <scheme val="minor"/>
      </rPr>
      <t xml:space="preserve">
Serves as Battle Captain of Joint Mobility &amp; Deployment Operations within the Defense Logistics Agency (DLA) Deployment Operations Branch (J311). This position provides expert mobility, deployment, and distribution integration in support of Joint Force deployment and global operations, with a critical focus on the DoD Expeditionary Civilian (DoD-EC) workforce and contractors.
Enable and execute the deployment of joint forces by synchronizing DLA capabilities with joint mobility plans to ensure forces are postured, moved, and sustained in accordance with Combatant Command (CCMD) operational requirements. Manage DLA's responsibilities as a Force Provider (FP) to meet CCMD requirements for expeditionary civilians, ensuring the agency is prepared to source personnel against the established Demand Signal and within the Force Pool cap. Plan, synchronize, and coordinate inter-modal force movement and sustainment logistics with CCMDs, USTRANSCOM, the Joint Staff, and other service and agency partners. Manage the selection, training, and mobilization of all DLA personnel deploying globally. Integrate DLA's Force Provider capabilities and obligations into joint operational plans and execution frameworks, advising leadership on deployment feasibility, risk, and mobility constraints. Support crisis action planning and real-world operations by managing the DLA Rapid Deployment Team (RDT) program and deploying DLA Support Teams to enable rapid force projection and sustained global reach. Proficient in Joint deployment systems and manages deployment operations programs and policies. 
Extensions past 6 months considered.
</t>
    </r>
    <r>
      <rPr>
        <b/>
        <sz val="11"/>
        <color rgb="FF000000"/>
        <rFont val="Calibri"/>
        <family val="2"/>
        <scheme val="minor"/>
      </rPr>
      <t>Qualifications</t>
    </r>
    <r>
      <rPr>
        <sz val="11"/>
        <color indexed="8"/>
        <rFont val="Calibri"/>
        <family val="2"/>
        <scheme val="minor"/>
      </rPr>
      <t>:  Minimum TOP SECRET clearance required. 
Global Force Management and deployment readiness reporting; JOPES; Newsgroups; Air load planning; MPMD. Working knowledge of Data Analytics; AI; Power BI</t>
    </r>
  </si>
  <si>
    <r>
      <rPr>
        <b/>
        <sz val="11"/>
        <color rgb="FF000000"/>
        <rFont val="Calibri"/>
        <family val="2"/>
        <scheme val="minor"/>
      </rPr>
      <t>26-6121, Length 1 year:</t>
    </r>
    <r>
      <rPr>
        <sz val="11"/>
        <color indexed="8"/>
        <rFont val="Calibri"/>
        <family val="2"/>
        <scheme val="minor"/>
      </rPr>
      <t xml:space="preserve">
Select -15 Series Personnel (15C, 15E, 15M, 15X, 15W, 150U) required. TF RAPTR (Rapid Assessment of Prototype Technology Readiness), within the Office of the Under Secretary of War for Research &amp; Engineering (OUSW R&amp;E), has been tasked with establishing an operational site at Yuma Proving Ground (YPG) to support experimentation and training on Nonstandard Group 1-3 UAS. Service members (SMs) will undergo comprehensive training on all aspects of selected platforms, including launch and recovery operations, payload operations, maintenance, and ground operations. Along with conducting UAS operations, SMs will act as a TF RAPTR liaison for government activities, industry partner engagement, and training site coordination in order to enable the acceleration of emerging technology to the Joint Warfighter. Individuals will be asked to perform duties as needed when not engaged with direct flight operations. Instructor Operator/Standardization Operator and Technical Inspectors are highly preferred.  Individuals must be independently driven and operationally focused to achieve mission requirements with limited oversight while executing at the highest levels for the Department of War.
</t>
    </r>
    <r>
      <rPr>
        <b/>
        <sz val="11"/>
        <color rgb="FF000000"/>
        <rFont val="Calibri"/>
        <family val="2"/>
        <scheme val="minor"/>
      </rPr>
      <t>Qualifications</t>
    </r>
    <r>
      <rPr>
        <sz val="11"/>
        <color indexed="8"/>
        <rFont val="Calibri"/>
        <family val="2"/>
        <scheme val="minor"/>
      </rPr>
      <t>:  15C, 15E, 15M, 15W, 15X, 150U. Eligible for TS/SCI. Ability to obtain a Class 4 UAS flight physical.</t>
    </r>
  </si>
  <si>
    <r>
      <rPr>
        <b/>
        <sz val="11"/>
        <color rgb="FF000000"/>
        <rFont val="Calibri"/>
        <family val="2"/>
        <scheme val="minor"/>
      </rPr>
      <t>26-6035, Length 400 days:</t>
    </r>
    <r>
      <rPr>
        <sz val="11"/>
        <color indexed="8"/>
        <rFont val="Calibri"/>
        <family val="2"/>
        <scheme val="minor"/>
      </rPr>
      <t xml:space="preserve">
DLA Energy Indo Pacific [South West] is headquartered in Guam, with requirements stretching from West of the International Date Line to the Indian Sub-continent and South of Okinawa through Australia and New Zealand. The Plans and Operations NCO supports the execution of integrated material management and distribution operations of bulk petroleum products and energy services for U.S. forces in 22 nations in the Western Pacific (WESTPAC). Responsible for developing and integrating critical Class III bulk supply chain plans and facility capability models (Fuel Models) for Operational Plans (OPLANs) supporting US Indo-Pacific Command's (USINDOPACOM) strategic bulk petroleum requirements. Assesses and integrates key civil and commercial capabilities (International Airports, Port Authorities, Refineries, and Transportation Providers) with military service and civil defense capabilities in order to evaluate and implement supporting plans for WESTPAC OPLANs. Assesses and analyzes facility operational capabilities to support OPLAN requirements. Assesses, reviews and monitors inventory requirements of all DLA owned petroleum and provides facility maintenance support for all Defense Fuel Service Points (DFSPs) located within the DLA Energy Indo-Pacific South-West subregion. Assesses petroleum distribution capabilities and assures product integrity for direct delivery contract facilities in support of exercises and contingency bulk fuel requirements for land, air and sea operations. Evaluates, orders, and monitors the resupply of DFSPs to assure maintenance of required inventories in accordance with the current DLA Energy Inventory Management Plan (IMP). Assesses and reviews currency and accuracy of operational support supply chain fuels models which includes and integrates support capabilities for Acquisition Cross Servicing Agreements (ACSA). Ensures support for multiple civilian and military agencies to include USINDOPACOM, service component commands, multiple JTFs, and DoD agencies, as required. Assures bulk petroleum distribution operations to support identified exercise requirements in the WESTPAC, which include but are not limited to multinational recurring exercises such as Cope North, Cobra Gold, Salikanib, Balikatan, Valiant Shield, Keris Strike, and Garuda Shield.
</t>
    </r>
    <r>
      <rPr>
        <b/>
        <sz val="11"/>
        <color rgb="FF000000"/>
        <rFont val="Calibri"/>
        <family val="2"/>
        <scheme val="minor"/>
      </rPr>
      <t>Qualifications</t>
    </r>
    <r>
      <rPr>
        <sz val="11"/>
        <color indexed="8"/>
        <rFont val="Calibri"/>
        <family val="2"/>
        <scheme val="minor"/>
      </rPr>
      <t>:  Secret Clearance Required</t>
    </r>
  </si>
  <si>
    <r>
      <rPr>
        <b/>
        <sz val="11"/>
        <color rgb="FF000000"/>
        <rFont val="Calibri"/>
        <family val="2"/>
        <scheme val="minor"/>
      </rPr>
      <t>25-6477, Length 1 Year</t>
    </r>
    <r>
      <rPr>
        <sz val="11"/>
        <color indexed="8"/>
        <rFont val="Calibri"/>
        <family val="2"/>
        <scheme val="minor"/>
      </rPr>
      <t xml:space="preserve">
***Applicants must email the following documents to leanne.felvus-webb.mil@mail.mil for consideration***
Professional Resume
Military Bio
Last three evaluations (if applicable) 
DA 705/5500
Soldier Talent Profile
Chain of Command Contact Info (email/phone#)
The Depot Aviation Safety Officer is responsible for establishing, maintaining, and improving the aviation safety program at a depot-level maintenance facility. The primary goal is to prevent accidents and incidents, ensure compliance with all applicable regulations, and foster a strong safety culture. They act as a subject matter expert on aviation safety matters and provide guidance to all personnel involved in aircraft maintenance, repair, overhaul, and modification.
Duties Include:
-Develop, implement, and maintain the depot's Aviation Safety Program.
-Hazard Identification &amp; Risk Management.
-Incident/Accident Investigation.
-Develop and deliver aviation safety training programs for all depot personnel
-Champion a positive safety culture throughout the depot.
-Manage and promote depot participation in military aviation safety awards programs.
-Maintain communication with higher-level safety organizations within the military.
</t>
    </r>
    <r>
      <rPr>
        <b/>
        <sz val="11"/>
        <color rgb="FF000000"/>
        <rFont val="Calibri"/>
        <family val="2"/>
        <scheme val="minor"/>
      </rPr>
      <t>Qualifications</t>
    </r>
    <r>
      <rPr>
        <sz val="11"/>
        <color indexed="8"/>
        <rFont val="Calibri"/>
        <family val="2"/>
        <scheme val="minor"/>
      </rPr>
      <t>:  MOS: 15A | 15B
Significant experience (5+ years) in aircraft maintenance, inspection, or aviation safety. Experience in a depot-level maintenance environment is highly desirable. Thorough understanding of aircraft maintenance and safety regulations.</t>
    </r>
  </si>
  <si>
    <t>25-6248</t>
  </si>
  <si>
    <t>DFAS-IND-JFL-Military Pay Operations</t>
  </si>
  <si>
    <t>Military Pay Technician</t>
  </si>
  <si>
    <t>25-6635</t>
  </si>
  <si>
    <t>Planner for DLA LNO to NORTHCOM</t>
  </si>
  <si>
    <t>Peterson AFB</t>
  </si>
  <si>
    <t>CO</t>
  </si>
  <si>
    <t>26-6122</t>
  </si>
  <si>
    <t>O2:W2</t>
  </si>
  <si>
    <t>26-6123</t>
  </si>
  <si>
    <t>Information Technology Specialist</t>
  </si>
  <si>
    <t>26-6124</t>
  </si>
  <si>
    <t>26-6127</t>
  </si>
  <si>
    <t>USACE - Portland District (NWP)</t>
  </si>
  <si>
    <t>Culinary Specialist/Chef</t>
  </si>
  <si>
    <t>Portland</t>
  </si>
  <si>
    <t>OR</t>
  </si>
  <si>
    <t>26-6128</t>
  </si>
  <si>
    <t>Electronic Integrated systems Mechanic</t>
  </si>
  <si>
    <t>26-6129</t>
  </si>
  <si>
    <t>26-6130</t>
  </si>
  <si>
    <t>Program Analyst/Action Officer</t>
  </si>
  <si>
    <t>26-6131</t>
  </si>
  <si>
    <t>Instructor Pilot Master Gunner</t>
  </si>
  <si>
    <t>26-6132</t>
  </si>
  <si>
    <t>26-6133</t>
  </si>
  <si>
    <t>SENIOR AH-64D REPAIRER</t>
  </si>
  <si>
    <t>26-6134</t>
  </si>
  <si>
    <t>AH-64D Armament Section Supervisor</t>
  </si>
  <si>
    <t>26-6135</t>
  </si>
  <si>
    <t>AH-64D Powerplant Repairer</t>
  </si>
  <si>
    <t>26-6136</t>
  </si>
  <si>
    <t>Unit Supply Specialist</t>
  </si>
  <si>
    <t>26-6137</t>
  </si>
  <si>
    <t>Standardization Instructor Pilot</t>
  </si>
  <si>
    <t>Facilities and Equipment Maintenance System Tech</t>
  </si>
  <si>
    <r>
      <rPr>
        <b/>
        <sz val="11"/>
        <color rgb="FF000000"/>
        <rFont val="Calibri"/>
        <family val="2"/>
        <scheme val="minor"/>
      </rPr>
      <t>26-6122, Length 1 Year:</t>
    </r>
    <r>
      <rPr>
        <sz val="11"/>
        <color indexed="8"/>
        <rFont val="Calibri"/>
        <family val="2"/>
        <scheme val="minor"/>
      </rPr>
      <t xml:space="preserve">
Applicants must email the following documents to leanne.felvus-webb.mil@mail.mil for consideration
Professional Resume
Military Bio
Last three evaluations
The Program Analyst will coordinate and integrate major assignments involving professional, administrative, and technical work. Responsibilities include recommending resource allocation for projects, reviewing and approving reports related to program funding and schedules and identifying internal and external issues affecting operations. The position requires effective communication skills to maintain relationships with internal and external stakeholders and to present project statuses in public forums. 
Candidates must possess specialized skills in data extraction and interpretation from LMP and CAMs, along with knowledge of manufacturing processes. A solid understanding of budgetary and financial management principles is essential for long-range program planning. The role demands proficiency in fact-finding techniques, report development, and presentation skills. The incumbent will play a key role in ensuring that the project plans are realistic and achievable while navigating operational challenges.</t>
    </r>
  </si>
  <si>
    <r>
      <rPr>
        <b/>
        <sz val="11"/>
        <color rgb="FF000000"/>
        <rFont val="Calibri"/>
        <family val="2"/>
        <scheme val="minor"/>
      </rPr>
      <t>26-6123, Length 1 Year:</t>
    </r>
    <r>
      <rPr>
        <sz val="11"/>
        <color indexed="8"/>
        <rFont val="Calibri"/>
        <family val="2"/>
        <scheme val="minor"/>
      </rPr>
      <t xml:space="preserve">
Applicants must email the following documents to leanne.felvus-webb.mil@mail.mil for consideration***
Professional Resume
Military Bio
Last three evaluations (if applicable) 
Performs advanced computer systems administration and customer support in a rapidly evolving IT environment. Responsible for evaluating, procuring, installing, implementing, managing, and administering IT systems across multiple logistical sites. Provides technical guidance to junior IT staff and collaborates with functional specialists to ensure mission success. Major duties include serving as primary Service Desk support for personal computers, peripherals, and software. Installs, troubleshoots, and repairs hardware/software issues, ensuring compatibility and compliance with standards. Configures and integrates applications to meet user needs, provides user training, and documents processes in shared resources. Utilizes SCCM for imaging, patching, and software deployment; ensures systems are 100% STIG compliant using ACAS, SCAP, and DISA tools. Applies network diagnostic tools (e.g., Fluke, Wireshark, SolarWinds) to resolve connectivity issues and support recovery from system failures or malware incidents. Maintains incident tracking in CA Service Desk with closure targets, delivers hardware across Depot facilities, and performs tasks requiring lifting, walking, and occasional on-site support.</t>
    </r>
  </si>
  <si>
    <r>
      <rPr>
        <b/>
        <sz val="11"/>
        <color rgb="FF000000"/>
        <rFont val="Calibri"/>
        <family val="2"/>
        <scheme val="minor"/>
      </rPr>
      <t>26-6124, Length 1 Year:</t>
    </r>
    <r>
      <rPr>
        <sz val="11"/>
        <color indexed="8"/>
        <rFont val="Calibri"/>
        <family val="2"/>
        <scheme val="minor"/>
      </rPr>
      <t xml:space="preserve">
Applicants must email the following documents to leanne.felvus-webb.mil@mail.mil for consideration***
Professional Resume
Military Bio
Last three evaluations
Serves as an attorney advisor in areas of criminal law, legal assistance, civil and administrative law, labor and employment law, international and operational law, intelligence law, contract and fiscal law, environmental law, and advising and reviewing investigations (e.g., FLIPLs and AR 15-6 investigations). Provide legal reviews, ethics opinions, advice to the Commanders and staff to ensure compliance with statutes, regulations, policies, and legal precedent governing the Army. Assist the Chief Counsel with case load.
Qualifications:  1. ABA-approved law school degree. 2. Active membership and in good standing of state bar association. 3. Fitness to practice</t>
    </r>
  </si>
  <si>
    <r>
      <rPr>
        <b/>
        <sz val="11"/>
        <color rgb="FF000000"/>
        <rFont val="Calibri"/>
        <family val="2"/>
        <scheme val="minor"/>
      </rPr>
      <t>26-6129, Length 179 days:</t>
    </r>
    <r>
      <rPr>
        <sz val="11"/>
        <color indexed="8"/>
        <rFont val="Calibri"/>
        <family val="2"/>
        <scheme val="minor"/>
      </rPr>
      <t xml:space="preserve">
Hiring TWO candidates from the 92 MOS Series. 
Utilizes an automated maintenance control data system, such as FEM/MAXIMO, to provide system control, oversight, repair history, analysis, data entry, and documentation of current and future maintenance operations for the ongoing maintenance control program for the dredges and survey vessels, spare parts, resource management equipment, electrical and mechanical operating equipment and machinery of the C&amp;H Project. Exercises independent initiative and judgment in developing or updating equipment profiles, history, maintenance schedule, and related maintenance procedures and requirements for separate pieces of equipment and/or facility features from the time of purchase until retired or replaced. System elements and resources include operation and maintenance manuals, catalog data, parts lists, and modifications to design prints, scheduled and unscheduled maintenance repair records, replacement parts, and comparison labor and cost data. Integrated equipment records include major items of repair, recurring problems, backlog, actual hours accomplished, labor costs, and cost of itemized material and other details associated with work performed.
Organizes, complies all pertinent information, assures accuracy, and enters data and updates for each piece of equipment into the maintenance system. Exercises a practical knowledge of a wide range of Marine and Shop equipment and machinery to identify equipment or maintenance actions. Analyzes summaries and printouts to check, verify, and correct data. Answers inquiries about work order status, equipment maintenance history, trouble reports, and other preventive maintenance questions. Compiles, prepares and generates various reports, records, statistics, listings, charts and graphs, or other Preventative Maintenance (PM) related information as requested. Prepares periodic O&amp;M program reports.
Utilizes the control system to issue and schedule routine and cyclic maintenance, repair and replacement of all equipment, machinery, etc. Specifics of all critical information regarding maintenance on the piece of equipment are documented in the maintenance system, and attached to the Preventive Maintenance (PM) work order. Responsible for completeness of data on each work order. Collects information and requirements of O&amp;M crews, and issues PM work orders for use by the maintenance crews. 
QUALIFICATIONS
2 years field experience desired plus above HS education
Secret Clearance Required
GCCS-Army experience required
FEM/MAXIMO experience preferred
Appropriate NCOES for grade Graduate (BLC, ALC)
Current Army Fitness Test or ACFT within past 6 months and ability to pass AFT up arrival to new duty location
Up to date on all Medical and Administrative requirements
To apply for this position, please email your resume, military bio, three evaluations, and your Soldier Talent Profile to SFC Tabitha Ruckman at tabitha.n.ruckman.mil@mail.mil.</t>
    </r>
  </si>
  <si>
    <r>
      <rPr>
        <b/>
        <sz val="11"/>
        <color rgb="FF000000"/>
        <rFont val="Calibri"/>
        <family val="2"/>
        <scheme val="minor"/>
      </rPr>
      <t>26-6131, Length 1 Year:</t>
    </r>
    <r>
      <rPr>
        <sz val="11"/>
        <color indexed="8"/>
        <rFont val="Calibri"/>
        <family val="2"/>
        <scheme val="minor"/>
      </rPr>
      <t xml:space="preserve">
Incumbent must be qualified as an AH-64D lnstructor Pilot and Instrument Flight Examiner by U.S. Army standards.
Graduate of Aviation Master Gunner Course with experience as and AH-64 Master Gunner and Standardization Pilot preferred. Serves as a senior member of the USAFTD Peace Vanguard AH64D Aviation Team. Formulates, oversees and evaluates the gunnery training program of the Detachment. Develops near term, short range, and long range training plans and  guidance in accordance with ATP 3-04.3, ATP 3-04.11, AR 385-10, AR 95-1, DA Pam 750-8 and pertinent Singaporean Air Force regulations. Writes and issues various types of orders as well as enforces TTPs as needed to conduct training activities and operations so as to meet requirements of Singaporean training requirements, DA, NGB, MACO Ms and Higher Headquarters. Will ensure proper communications between the United States Flight Training Detachment (USAFTD) and the Republic of Singapore Air Force (RSAF) to provide quality and streamlined aviation output. Conducts aviator training and evaluations. Coordinates and creates unit SOP's pertaining to procedures between RSAF and USAFTD. Performs other duties as assigned.</t>
    </r>
  </si>
  <si>
    <r>
      <rPr>
        <b/>
        <sz val="11"/>
        <color rgb="FF000000"/>
        <rFont val="Calibri"/>
        <family val="2"/>
        <scheme val="minor"/>
      </rPr>
      <t>26-6133, Length 1 Year:</t>
    </r>
    <r>
      <rPr>
        <sz val="11"/>
        <color indexed="8"/>
        <rFont val="Calibri"/>
        <family val="2"/>
        <scheme val="minor"/>
      </rPr>
      <t xml:space="preserve">
Assigned to a Foreign Military Sales (FMS) program supporting the Republic of Singapore's Air Force. Diagnose and troubleshoot malfunctions in electrical and electronic components. Apply principles of electricity/electronics to repair aircraft instrument systems. Remove, install, repair, adjust, and test electrical/electronics elements of assemblies and comp according to technical manuals, directives and safety procedures. Cleaned, preserve and store electrical/electronic components and aircraft instruments. Maintain modifications to weapons components, fire control units, sighting elements, electronic and mechanical devices. Perform operational and preventive checks. Maintain records on weapons and subsystems.
Position is for 1-year with an opportunity for extension for an additional year.
Service member will complete and maintain assigned Defense Security Cooperation certificate for assigned functional
area and certification level.</t>
    </r>
  </si>
  <si>
    <r>
      <rPr>
        <b/>
        <sz val="11"/>
        <color rgb="FF000000"/>
        <rFont val="Calibri"/>
        <family val="2"/>
        <scheme val="minor"/>
      </rPr>
      <t>26-134, Length 1 Year:</t>
    </r>
    <r>
      <rPr>
        <sz val="11"/>
        <color indexed="8"/>
        <rFont val="Calibri"/>
        <family val="2"/>
        <scheme val="minor"/>
      </rPr>
      <t xml:space="preserve">
Serve as an Armament/Electronics/Avionics Supervisor on AH-64D Attack Helicopters for the United States Army Flight Training Detachment (USAFTD) - Peace Vanguard. This is a foreign military sales (FMS) program supporting the country of Singapore in Marana, AZ with 57 US Soldiers, 56 Republic of Singapore Air Force (RSAF) Airmen, and six RSAF AH-64D Helicopters assigned. Provide oversight of all armament personnel as well as perform aircraft maintenance in respective armament area of expertise. Assist other 15 series MOSs with their aviation maintenance tasks as needed. Perform all supervisory duties as required. 
Position is for 1-year with an opportunity for extension for an additional year.
Service member will complete and maintain assigned Defense Security Cooperation certificate for assigned functional
area and certification level.</t>
    </r>
  </si>
  <si>
    <r>
      <rPr>
        <b/>
        <sz val="11"/>
        <color rgb="FF000000"/>
        <rFont val="Calibri"/>
        <family val="2"/>
        <scheme val="minor"/>
      </rPr>
      <t>26-6135, Length 1 Year:</t>
    </r>
    <r>
      <rPr>
        <sz val="11"/>
        <color indexed="8"/>
        <rFont val="Calibri"/>
        <family val="2"/>
        <scheme val="minor"/>
      </rPr>
      <t xml:space="preserve">
Serve as an Aircraft Powerplant Repairer (15B) on AH-64D Attack Helicopters for the United States Army Flight Training Detachment (USAFTD) - Peace Vanguard. This is a foreign military sales (FMS) program supporting the country of Singapore in Marana, AZ with 57 US Soldiers, 56 Republic of Singapore Air Force (RSAF) Airmen, and six RSAF AH-64D Helicopters assigned. Inspect and perform maintenance on aircraft powerplant systems—remove, install, disassemble, repair, and adjust engine components associated with the GE 701C turbine engine. Assist other 15 series MOSs with their aviation maintenance tasks as needed. Expect to cross train as a 15R (AH-64D Attack Helicopter Repairer) and train to perform FARP ops such as re-arm and re-fuel. Position is for a one-year tour with an opportunity to extend for an additional year.</t>
    </r>
  </si>
  <si>
    <r>
      <rPr>
        <b/>
        <sz val="11"/>
        <color rgb="FF000000"/>
        <rFont val="Calibri"/>
        <family val="2"/>
        <scheme val="minor"/>
      </rPr>
      <t>26-6136, Length 1 Year:</t>
    </r>
    <r>
      <rPr>
        <sz val="11"/>
        <color indexed="8"/>
        <rFont val="Calibri"/>
        <family val="2"/>
        <scheme val="minor"/>
      </rPr>
      <t xml:space="preserve">
Serve as an Unit Supply Specialist (92Y) or Automated Logistical Specialist (92A) for the United States Army Flight Training Detachment (USAFTD) - Peace Vanguard, Marana, AZ, supporting a Foreign Military Sales (FMS) program with the Republic of Singapore Air Force (RSAF). Perform day-to-day warehouse and supply operations as the
primary duty, to include receipt, storage, issue, turn-in, inventory, and organization of expendable, durable, and
non-expendable property in a non-standard property accountability environment. Maintain manual and digital
accountability records, hand receipts, custodial documentation, and inventory files in support of the S4 OIC; CSDP requirements, and inspections. Assist with transportation and movement of equipment using GSA vehicles and material handling equipment; validate POL requests; and provide general logistics support to mission operations as
directed.
Note: This position is warehouse-centric. The majority of duties involve hands-on warehouse operations and manual
property accountability in a dynamic FMS environment.
Preferred qualifications / prior appointments or experience: Government Purchase Card holder, GCSS-Army Supply /
Maintenance roles.
Position is for 1-year with an opportunity for extension for an additional year.
Service member will complete and maintain assigned Defense Security Cooperation certificate for assigned functional
area and certification level.</t>
    </r>
  </si>
  <si>
    <r>
      <rPr>
        <b/>
        <sz val="11"/>
        <color rgb="FF000000"/>
        <rFont val="Calibri"/>
        <family val="2"/>
        <scheme val="minor"/>
      </rPr>
      <t>26-6137, Length 1 Year:</t>
    </r>
    <r>
      <rPr>
        <sz val="11"/>
        <color indexed="8"/>
        <rFont val="Calibri"/>
        <family val="2"/>
        <scheme val="minor"/>
      </rPr>
      <t xml:space="preserve">
Applicant must be qualified as an AH-64D lnstructor Pilot and Instrument Flight Examiner by U.S. Army standards. Graduate of Aviation Master Gunner Course with experience as and AH-64 Master Gunner and Standardization Pilot preferred. Formulates, oversees and evaluates the aircrew training program of USAFTD. Develops short range and long range training plans and guidance in accordance with ATP 3-04.3, ATP 3-04.11, AR 385-10, AR 95-1, DA Pam 750-8 and pertinent Singaporean Air Force regulations. Writes and issues various types of orders as well as enforces TTPs, conducts training activities and operations to meet Singaporean training requirements, DA, NGB, and Higher Headquarters. Ensures proper communications between the United States Flight Training Detachment (USAFTD) and the Republic of Singapore Air Force (RSAF) to provide quality and streamlined aviation output. Conducts aviator training and evaluations. Coordinates and maintains unit SOP's pertaining to procedures between RSAF and USAFTD. Service member will complete and maintain assigned Defense Security Cooperation certificate for assigned functional area and certification level.
Position is for 1-year with an opportunity for extension for an additional year. Must possess a SECRET clearance.</t>
    </r>
  </si>
  <si>
    <r>
      <rPr>
        <b/>
        <sz val="11"/>
        <color rgb="FF000000"/>
        <rFont val="Calibri"/>
        <family val="2"/>
        <scheme val="minor"/>
      </rPr>
      <t>25-6248, Length 1 Year:</t>
    </r>
    <r>
      <rPr>
        <sz val="11"/>
        <color indexed="8"/>
        <rFont val="Calibri"/>
        <family val="2"/>
        <scheme val="minor"/>
      </rPr>
      <t xml:space="preserve">
Serves as a Technician or Leads the work of Technicians engaged in processing military pay entitlements, bonuses, leave, and other pay related actions for active duty and/or reservists.  Typical duties may include reviewing pay authorization documents, determining entitlements, responding to pay inquiries, processing adjustment actions, and reviewing military pay actions.  THESE POSITIONS MAY REQUIRE 4-6 MONTHS OF TDY IN THE PACIFIC THEATER.
</t>
    </r>
    <r>
      <rPr>
        <b/>
        <sz val="11"/>
        <color rgb="FF000000"/>
        <rFont val="Calibri"/>
        <family val="2"/>
        <scheme val="minor"/>
      </rPr>
      <t>Qualifications</t>
    </r>
    <r>
      <rPr>
        <sz val="11"/>
        <color indexed="8"/>
        <rFont val="Calibri"/>
        <family val="2"/>
        <scheme val="minor"/>
      </rPr>
      <t>:  Candidates should be proactive, resourceful, and a fast learner.  Candidates should be customer-focused with competencies for arithmetic, flexibility, integrity/honesty, interpersonal skills, computer skills, mathematical reasoning, data interpretation, problem-solving, teamwork, and communication.  Knowledge of pay operations, practices, laws, and policies.</t>
    </r>
  </si>
  <si>
    <r>
      <rPr>
        <b/>
        <sz val="11"/>
        <color rgb="FF000000"/>
        <rFont val="Calibri"/>
        <family val="2"/>
        <scheme val="minor"/>
      </rPr>
      <t>25-6635, Length 1 Year:</t>
    </r>
    <r>
      <rPr>
        <sz val="11"/>
        <color indexed="8"/>
        <rFont val="Calibri"/>
        <family val="2"/>
        <scheme val="minor"/>
      </rPr>
      <t xml:space="preserve">
HQ NORAD &amp; USNORTHCOM, Defense Logistics Agency (DLA), Peterson Space Force Base, Colorado.
Seeking well motivated leader to serve as a Planner for the DLA LNO to NORTHCOM. Member shall be an O-4, who holds and is able to maintain an active clearance of SECRET or higher. Tour length is a minimum of 1 year, with a potential of follow-on extensions. The DLA Planner, embedded within USNORTHCOM J4, collaborates with the resident DLA Liaison cell and serves as the primary liaison between CCMD J4 exercise/deliberate planning and HQ DLA. The planner develops and manages exercises, plans, and orders by integrating diverse information to support joint operations, ensuring seamless DLA integration into USNORTHCOM's strategic planning. Responsibilities include collaborating with DLA and CCMD exercise and deliberate planners to ensure that planning products incorporate DLA equities and that exercises include robust objectives and DLA participation to enhance DLA's effectiveness in integrated exercises. The planner will engage with DLA and other partners (e.g., OSD, Joint Staff, CCMDs, etc.) to develop logistics support strategies, and ensuring timely analysis and publication of joint plans, instructions, and policies. The planner also prepares executive-level briefings/reports and performs other duties as assigned.
POC: MAJ Kelly Mills 571-814-8691, kelly.mills.res@dla.mil
</t>
    </r>
    <r>
      <rPr>
        <b/>
        <sz val="11"/>
        <color rgb="FF000000"/>
        <rFont val="Calibri"/>
        <family val="2"/>
        <scheme val="minor"/>
      </rPr>
      <t>Qualifications</t>
    </r>
    <r>
      <rPr>
        <sz val="11"/>
        <color indexed="8"/>
        <rFont val="Calibri"/>
        <family val="2"/>
        <scheme val="minor"/>
      </rPr>
      <t>:  Candidate must hold an active SECRET clearance, and be eligible to obtain and maintain a TS/SCI. Member must be proficient in MS Office products. Ideal applicant will have experienced logistics background and/or military planning and Exercise experience.</t>
    </r>
  </si>
  <si>
    <r>
      <t xml:space="preserve">26-6127, Length 179 days:
Performs duties as a Cook on a US Army Corps of Engineer Ready Reserve Vessel/Dredge.
Works under supervision of Cook-Steward, who makes work assignments and outlines the overall requirements of the job. Work is spot-checked by Cook-Steward relative to job performance and production. Work assignments may require the incumbent to work a split shift, weekends and holidays.
MAJOR DUTIES
Performs the following tasks in the preparation and serving of meals. Cuts and prepares poultry, fish, chops, steaks, roasts, etc., prior to cooking. Cuts, dices, grinds and slices vegetables and fruits. Weighs or measures ingredients in the preparation of foods. cooks meats, fish, poultry, vegetables, and desserts. Makes soups, stews, gravies, and sauces. Bakes bread, cakes and pastries as required. Apportions food for individual servings
Assists in preparing vegetables and salads, serving foods, and maintaining the galley, mess halls, store room, and refrigerator in clean and orderly condition.
WORKING CONDITIONS
Work is performed primarily in the galley where there is constant exposure to above average temperatures. Exposed to extremes of weather conditions, heat, and noise. There is danger of slippery decks and drowning. Must wear appropriate safety gear and protective clothing as required, and comply with sound safety practices. May be exposed to hot pipes, escaping steam and the effects of acids, solvents, and paint.
PHYSICAL EFFORT
Work requires moderate physical effort. Lifts and carries equipment and supplies normally up to 45 lbs and occasionally over 45 lbs. Work requires prolonged standing, walking and climbing, all of which can cause exertion of the lower back. The employee must maintain good lower back physical condition. 
SKILLS AND KNOWLEDGES
Position requires the ability to operate and maintain galley equipment. Must have the ability to learn the procedures associated with living on a vessel.
RESPONSIBILITY
Works under the general administrative supervision of the Cook Steward. Work assignments include verbal discussions as to the type of meals desired, management of menu planning, ordering of food stores, maintenance of galley equipment and cleanliness of the galley. 
</t>
    </r>
    <r>
      <rPr>
        <b/>
        <sz val="11"/>
        <color rgb="FF000000"/>
        <rFont val="Calibri"/>
        <family val="2"/>
        <scheme val="minor"/>
      </rPr>
      <t>QUALIFICATIONS</t>
    </r>
    <r>
      <rPr>
        <sz val="11"/>
        <color indexed="8"/>
        <rFont val="Calibri"/>
        <family val="2"/>
        <scheme val="minor"/>
      </rPr>
      <t xml:space="preserve">
Food service handler. Serve Safe Training Certification Course desired but not required. 
Merchant Marine Certification desired but not required
BLC Graduate
Current Army Fitness Test or ACFT within past 6 months and ability to pass AFT up arrival to new duty location
Up to date on all Medical and Administrative requirements
To apply for this position, please email your resume, military bio, three evaluations (if available), and your Soldier Talent Profile to SFC Tabitha Ruckman at tabitha.n.ruckman.mil@mail.mil.</t>
    </r>
  </si>
  <si>
    <r>
      <rPr>
        <b/>
        <sz val="11"/>
        <color rgb="FF000000"/>
        <rFont val="Calibri"/>
        <family val="2"/>
        <scheme val="minor"/>
      </rPr>
      <t>26-6130, Length 1 Year:</t>
    </r>
    <r>
      <rPr>
        <sz val="11"/>
        <color indexed="8"/>
        <rFont val="Calibri"/>
        <family val="2"/>
        <scheme val="minor"/>
      </rPr>
      <t xml:space="preserve">
Applicants must email the following documents to leanne.felvus-webb.mil@mail.mil for consideration***
Professional Resume
Military Bio
Last three evaluations
The Defense Counterintelligence and Security Agency (DCSA) is the primary executive branch service provider of personnel background investigations for the Federal Government with the mission of ensuring a trusted federal, industrial and affiliated workforce to advance and preserve America’s strategic edge. The incumbent will serve in the Field Operations, Eastern Region Headquarters Office of DCSA in a full-time Program Analyst/Action Officer capacity. The incumbent will provide input with objective information to make informed decisions on administrative and programmatic aspects.  Responsible for operations and administration, policy, standards, and communications in accordance with higher level guidance.  Establishes, revises, and/or reviews policies procedures, mission objectives and organization structure to increase efficiency and drive solutions contributing to mission success.  Identifying issues, conducts research, and recommends solutions for decisions.  Prepares and concisely articulates orally and in writing.  Self motivated to act and develop solutions.  Coordinates with others to maintain effective communications and represent mission interest while shaping the development of new or modified administrative program policies, regulations, goals or objectives.  Promotes procedure and systems for establishing, operating and accessing effectiveness of mission success.  Collecting, analyzing, and using information to reach a consensus of understanding and collaboratively align compliance with existing or proposed policies, regulations, directives and instructions.  Organizing work setting priorities and determining resource requirements; determining short/long-term goals and strategies to achieve them, coordinating with others to accomplish goals.  Monitoring progress and evaluating outcomes.  Identifying and analyzing problems, weighing relevance, and accuracy of information.  Seeking/generating and evaluating alternative perspectives/solutions.  Making timely/effective recommendations based on potential implications of findings or conclusions.  Critical evaluation of root cause of problems and choosing courses of action that balance interest of agency.  Defining needs and recommending solutions that deliver value to process improvement, communication management, strategic planning and policy development.  Other duties as assigned. 
Civilian experience will be considered for this position. PCS is authorized.
</t>
    </r>
    <r>
      <rPr>
        <b/>
        <sz val="11"/>
        <color rgb="FF000000"/>
        <rFont val="Calibri"/>
        <family val="2"/>
        <scheme val="minor"/>
      </rPr>
      <t>Qualifications</t>
    </r>
    <r>
      <rPr>
        <sz val="11"/>
        <color indexed="8"/>
        <rFont val="Calibri"/>
        <family val="2"/>
        <scheme val="minor"/>
      </rPr>
      <t>:  Requires demonstrated project management knowledge/tools such as LSS, Agile, PMP, Gant, RACI charts to find efficiencies and outline tasks. Proficiency with analytic tools is desired like Access, Excel, Python, R, SQL, VBA and proficiency in visualizing and presenting data using platforms such as Tableau, Power BI, or equivalent. Secret Clearance required for position. TS/SCI clearance or eligibility to upgrade preferred.</t>
    </r>
  </si>
  <si>
    <r>
      <rPr>
        <b/>
        <sz val="11"/>
        <color rgb="FF000000"/>
        <rFont val="Calibri"/>
        <family val="2"/>
        <scheme val="minor"/>
      </rPr>
      <t>26-6132, Length 1 Year:</t>
    </r>
    <r>
      <rPr>
        <sz val="11"/>
        <color indexed="8"/>
        <rFont val="Calibri"/>
        <family val="2"/>
        <scheme val="minor"/>
      </rPr>
      <t xml:space="preserve">
Serves as the Executive Officer (XO) of the United States Army Flight Training Detachment (USAFTD) - Peace Vanguard, a Singapore foreign military sales (FMS) program with 57 US Soldiers, 56 Republic of Singapore Air Force (RSAF) Airmen, and 6RSAF AH-64D Helicopters assigned. Assists with the oversight of administrative, logistics, and maintenance operations in support of Peace Vanguard’s mission. Responsible for establishing and enforcing staff operation procedures, timelines, and required liaison activities. Provides task, purpose, priorities, and direction to staff in support of the Commander’s intent. Ensure information flow between staff and commander, direct staff, monitor daily operations, and oversee future planning. Assists the Commander with the responsibility of ensuring the unit is adequately resourced to perform its assigned mission. Assists the Commander with all areas of mission readiness, training, and safety of every Soldier / Airman within the unit. Assume command of the unit in the Commander's absence. 15B applicants - AH-64D qualified candidates will be designated FAC 2. UH-60 and UH-72 qualified candidates will be designated FAC 3. All other aircraft qualified candidates will be designated FAC 4. Position is for 1-year with an opportunity for extension for an additional year. 
Service member will complete and maintain assigned Defense Security Cooperation certificate for assigned functional area and certification level.</t>
    </r>
  </si>
  <si>
    <r>
      <rPr>
        <sz val="11"/>
        <color rgb="FF000000"/>
        <rFont val="Calibri"/>
        <family val="2"/>
        <scheme val="minor"/>
      </rPr>
      <t>26-6128, Length 179 days:</t>
    </r>
    <r>
      <rPr>
        <sz val="11"/>
        <color indexed="8"/>
        <rFont val="Calibri"/>
        <family val="2"/>
        <scheme val="minor"/>
      </rPr>
      <t xml:space="preserve">
Hiring TWO candidates from the 25 and 91 MOS series. 
Ensures proper and effective operation of the Sea-Going Hopper Dredge's electronic equipment and systems by means of basic and electronic troubleshooting, hands on maintenance and repairs, shipboard and shore-based assistance. Uses applicable electronic methods to collect and reformat data throughout the ship. Reports on problems encountered on the various systems and equipment. Tracks maintenance, testing and record keeping required using modern PMS and performs such maintenance. Able to determine and apply applicable regulations to ensure compliance. Maintains accurate records of faults and repairs. Ensures spare parts and components for all systems are available and calibrated for most efficient use of resources. Tracks hardware and software to ensure replacement when needed before failure or expiration. Works with and assists ships electrician(s) as needed on general electrical maintenance and repairs as needed based on workloads and mission priorities. Operate with the ships Lockout Tag-out system and other ships safety programs. 
The following list is a partial list of equipment and systems that this position will be maintaining. Some of these systems will be maintained in a significant part and depending on problem by the use of shore-based repair support. This list will include over time additional systems to be added, and existing equipment and systems will be replaced and/or upgraded. Must be able to work with or be able to learn ships control software with reasonable training to a moderate level. Engine Room Automation such as the Integrated Control and Monitoring System (ICMS), Ships Power Management System, Propulsion Control Systems, Engine Mgmt. and Troubleshooting Systems, and other related and similar systems including hardware, software, CPU's, cabling, sensors, etc. Software will include IMAC-55, Cimplicity, MOD Bus, Profibus. Cat E.T., MS SQL Server and similar. 
Ships dredging automation such as the Dredge Control and Management System (DCMS) and related hardware and systems and Silent Inspector Dredging Information systems. PC'S, CPU's PLC's, Hubs, Fiber optics, large and small UPS units, Ethernet cables and all other related and replacement hardware and software. 
Ships communications systems to include cell phones, sat phones, sat TV, email, PBX system, fixed and handheld radios, Global Marine and Distress Safety System (GMDSS), Voyage Data Recorder (VDR), and related components and systems. 
Ships Navigation Equipment and systems.
</t>
    </r>
    <r>
      <rPr>
        <b/>
        <sz val="11"/>
        <color rgb="FF000000"/>
        <rFont val="Calibri"/>
        <family val="2"/>
        <scheme val="minor"/>
      </rPr>
      <t>QUALIFICATIONS</t>
    </r>
    <r>
      <rPr>
        <sz val="11"/>
        <color indexed="8"/>
        <rFont val="Calibri"/>
        <family val="2"/>
        <scheme val="minor"/>
      </rPr>
      <t xml:space="preserve">
2 years field experience desired plus above HS education
Merchant Marine Certification desired but not required
Secret Clearance Required
Certified Calibration Technician and Associate Electronics Technician Preferred
Experience on or around sea faring vessels preferred
Appropriate NCOES for grade Graduate (BLC, ALC, SLC)
Current Army Fitness Test or ACFT within past 6 months and ability to pass AFT up arrival to new duty location
Up to date on all Medical and Administrative requirements
To apply for this position, please email your resume, military bio, three evaluations, and your Soldier Talent Profile to SFC Tabitha Ruckman at tabitha.n.ruckman.mil@mail.mil.</t>
    </r>
  </si>
  <si>
    <r>
      <rPr>
        <sz val="11"/>
        <color rgb="FF000000"/>
        <rFont val="Calibri"/>
        <family val="2"/>
        <scheme val="minor"/>
      </rPr>
      <t>26-6128, Length 179 days:</t>
    </r>
    <r>
      <rPr>
        <sz val="11"/>
        <color indexed="8"/>
        <rFont val="Calibri"/>
        <family val="2"/>
        <scheme val="minor"/>
      </rPr>
      <t xml:space="preserve">
Hiring TWO candidates from the 25 and 91 MOS series. 
Ensures proper and effective operation of the Sea-Going Hopper Dredge's electronic equipment and systems by means of basic and electronic troubleshooting, hands on maintenance and repairs, shipboard and shore-based assistance. Uses applicable electronic methods to collect and reformat data throughout the ship. Reports on problems encountered on the various systems and equipment. Tracks maintenance, testing and record keeping required using modern PMS and performs such maintenance. Able to determine and apply applicable regulations to ensure compliance. Maintains accurate records of faults and repairs. Ensures spare parts and components for all systems are available and calibrated for most efficient use of resources. Tracks hardware and software to ensure replacement when needed before failure or expiration. Works with and assists ships electrician(s) as needed on general electrical maintenance and repairs as needed based on workloads and mission priorities. Operate with the ships Lockout Tag-out system and other ships safety programs. 
The following list is a partial list of equipment and systems that this position will be maintaining. Some of these systems will be maintained in a significant part and depending on problem by the use of shore-based repair support. This list will include over time additional systems to be added, and existing equipment and systems will be replaced and/or upgraded. Must be able to work with or be able to learn ships control software with reasonable training to a moderate level. Engine Room Automation such as the Integrated Control and Monitoring System (ICMS), Ships Power Management System, Propulsion Control Systems, Engine Mgmt. and Troubleshooting Systems, and other related and similar systems including hardware, software, CPU's, cabling, sensors, etc. Software will include IMAC-55, Cimplicity, MOD Bus, Profibus. Cat E.T., MS SQL Server and similar. 
Ships dredging automation such as the Dredge Control and Management System (DCMS) and related hardware and systems and Silent Inspector Dredging Information systems. 
PC'S, CPU's PLC's, Hubs, Fiber optics, large and small UPS units, Ethernet cables and all other related and replacement hardware and software. 
Ships communications systems to include cell phones, sat phones, sat TV, email, PBX system, fixed and handheld radios, Global Marine and Distress Safety System (GMDSS), Voyage Data Recorder (VDR), and related components and systems. 
Ships Navigation Equipment and systems.
</t>
    </r>
    <r>
      <rPr>
        <b/>
        <sz val="11"/>
        <color rgb="FF000000"/>
        <rFont val="Calibri"/>
        <family val="2"/>
        <scheme val="minor"/>
      </rPr>
      <t>QUALIFICATIONS</t>
    </r>
    <r>
      <rPr>
        <sz val="11"/>
        <color indexed="8"/>
        <rFont val="Calibri"/>
        <family val="2"/>
        <scheme val="minor"/>
      </rPr>
      <t xml:space="preserve">
2 years field experience desired plus above HS education
Merchant Marine Certification desired but not required
Secret Clearance Required
Certified Calibration Technician and Associate Electronics Technician Preferred
Experience on or around sea faring vessels preferred
Appropriate NCOES for grade Graduate (BLC, ALC, SLC)
Current Army Fitness Test or ACFT within past 6 months and ability to pass AFT up arrival to new duty location
Up to date on all Medical and Administrative requirements
To apply for this position, please email your resume, military bio, three evaluations, and your Soldier Talent Profile to SFC Tabitha Ruckman at tabitha.n.ruckman.mil@mail.mil.</t>
    </r>
  </si>
  <si>
    <r>
      <rPr>
        <b/>
        <sz val="11"/>
        <color rgb="FF000000"/>
        <rFont val="Calibri"/>
        <family val="2"/>
        <scheme val="minor"/>
      </rPr>
      <t>26-6129, Length 179 days:</t>
    </r>
    <r>
      <rPr>
        <sz val="11"/>
        <color indexed="8"/>
        <rFont val="Calibri"/>
        <family val="2"/>
        <scheme val="minor"/>
      </rPr>
      <t xml:space="preserve">
Hiring TWO candidates from the 92 MOS Series. 
Utilizes an automated maintenance control data system, such as FEM/MAXIMO, to provide system control, oversight, repair history, analysis, data entry, and documentation of current and future maintenance operations for the ongoing maintenance control program for the dredges and survey vessels, spare parts, resource management equipment, electrical and mechanical operating equipment and machinery of the C&amp;H Project. Exercises independent initiative and judgment in developing or updating equipment profiles, history, maintenance schedule, and related maintenance procedures and requirements for separate pieces of equipment and/or facility features from the time of purchase until retired or replaced. System elements and resources include operation and maintenance manuals, catalog data, parts lists, and modifications to design prints, scheduled and unscheduled maintenance repair records, replacement parts, and comparison labor and cost data. Integrated equipment records include major items of repair, recurring problems, backlog, actual hours accomplished, labor costs, and cost of itemized material and other details associated with work performed.
Organizes, complies all pertinent information, assures accuracy, and enters data and updates for each piece of equipment into the maintenance system. Exercises a practical knowledge of a wide range of Marine and Shop equipment and machinery to identify equipment or maintenance actions. Analyzes summaries and printouts to check, verify, and correct data. Answers inquiries about work order status, equipment maintenance history, trouble reports, and other preventive maintenance questions. Compiles, prepares and generates various reports, records, statistics, listings, charts and graphs, or other Preventative Maintenance (PM) related information as requested. Prepares periodic O&amp;M program reports.
Utilizes the control system to issue and schedule routine and cyclic maintenance, repair and replacement of all equipment, machinery, etc. Specifics of all critical information regarding maintenance on the piece of equipment are documented in the maintenance system, and attached to the Preventive Maintenance (PM) work order. Responsible for completeness of data on each work order. Collects information and requirements of O&amp;M crews, and issues PM work orders for use by the maintenance crews. 
</t>
    </r>
    <r>
      <rPr>
        <b/>
        <sz val="11"/>
        <color rgb="FF000000"/>
        <rFont val="Calibri"/>
        <family val="2"/>
        <scheme val="minor"/>
      </rPr>
      <t>QUALIFICATIONS</t>
    </r>
    <r>
      <rPr>
        <sz val="11"/>
        <color indexed="8"/>
        <rFont val="Calibri"/>
        <family val="2"/>
        <scheme val="minor"/>
      </rPr>
      <t xml:space="preserve">
2 years field experience desired plus above HS education
Secret Clearance Required
GCCS-Army experience required
FEM/MAXIMO experience preferred
Appropriate NCOES for grade Graduate (BLC, ALC)
Current Army Fitness Test or ACFT within past 6 months and ability to pass AFT up arrival to new duty location
Up to date on all Medical and Administrative requirements
To apply for this position, please email your resume, military bio, three evaluations, and your Soldier Talent Profile to SFC Tabitha Ruckman at tabitha.n.ruckman.mil@mail.mil.</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</si>
</sst>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font>
      <sz val="11"/>
      <color indexed="8"/>
      <name val="Calibri"/>
      <family val="2"/>
      <scheme val="minor"/>
    </font>
    <font>
      <b/>
      <sz val="11"/>
      <color indexed="8"/>
      <name val="Calibri"/>
      <family val="2"/>
      <scheme val="minor"/>
    </font>
    <font>
      <u/>
      <sz val="11"/>
      <color theme="10"/>
      <name val="Calibri"/>
      <family val="2"/>
      <scheme val="minor"/>
    </font>
    <font>
      <b/>
      <i/>
      <u/>
      <sz val="11"/>
      <color theme="10"/>
      <name val="Calibri"/>
      <family val="2"/>
      <scheme val="minor"/>
    </font>
    <font>
      <b/>
      <i/>
      <u/>
      <sz val="11"/>
      <color indexed="8"/>
      <name val="Calibri"/>
      <family val="2"/>
      <scheme val="minor"/>
    </font>
    <font>
      <b/>
      <sz val="11"/>
      <color rgb="FF000000"/>
      <name val="Calibri"/>
      <family val="2"/>
      <scheme val="minor"/>
    </font>
    <font>
      <sz val="11"/>
      <color rgb="FF000000"/>
      <name val="Calibri"/>
      <family val="2"/>
      <scheme val="minor"/>
    </font>
    <font>
      <b/>
      <sz val="12"/>
      <color rgb="FF444444"/>
      <name val="Inherit"/>
    </font>
    <font>
      <sz val="12"/>
      <color rgb="FF444444"/>
      <name val="Arial"/>
      <family val="2"/>
    </font>
    <font>
      <sz val="12"/>
      <color indexed="8"/>
      <name val="Calibri"/>
      <family val="2"/>
      <scheme val="minor"/>
    </font>
    <font>
      <b/>
      <i/>
      <sz val="12"/>
      <color rgb="FF444444"/>
      <name val="Inherit"/>
    </font>
    <font>
      <b/>
      <i/>
      <sz val="18"/>
      <color indexed="8"/>
      <name val="Calibri"/>
      <family val="2"/>
      <scheme val="minor"/>
    </font>
    <font>
      <u/>
      <sz val="12"/>
      <color theme="4" tint="-0.249977111117893"/>
      <name val="Arial"/>
      <family val="2"/>
    </font>
    <font>
      <b/>
      <sz val="11"/>
      <name val="Calibri"/>
      <family val="2"/>
      <scheme val="minor"/>
    </font>
    <font>
      <sz val="11"/>
      <color indexed="8"/>
      <name val="Courier New"/>
      <family val="3"/>
    </font>
    <font>
      <sz val="10.5"/>
      <color indexed="8"/>
      <name val="Courier New"/>
      <family val="3"/>
    </font>
  </fonts>
  <fills count="7">
    <fill>
      <patternFill patternType="none"/>
    </fill>
    <fill>
      <patternFill patternType="gray125"/>
    </fill>
    <fill>
      <patternFill patternType="solid">
        <fgColor theme="4" tint="0.79998168889431442"/>
        <bgColor indexed="64"/>
      </patternFill>
    </fill>
    <fill>
      <patternFill patternType="solid">
        <fgColor theme="4" tint="0.59999389629810485"/>
        <bgColor indexed="64"/>
      </patternFill>
    </fill>
    <fill>
      <patternFill patternType="solid">
        <fgColor theme="2" tint="-9.9978637043366805E-2"/>
        <bgColor indexed="64"/>
      </patternFill>
    </fill>
    <fill>
      <patternFill patternType="solid">
        <fgColor theme="0" tint="-0.14999847407452621"/>
        <bgColor indexed="64"/>
      </patternFill>
    </fill>
    <fill>
      <patternFill patternType="solid">
        <fgColor theme="0" tint="-4.9989318521683403E-2"/>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2">
    <xf numFmtId="0" fontId="0" fillId="0" borderId="0"/>
    <xf numFmtId="0" fontId="2" fillId="0" borderId="0" applyNumberFormat="0" applyFill="0" applyBorder="0" applyAlignment="0" applyProtection="0"/>
  </cellStyleXfs>
  <cellXfs count="99">
    <xf numFmtId="0" fontId="0" fillId="0" borderId="0" xfId="0"/>
    <xf numFmtId="0" fontId="1" fillId="0" borderId="1" xfId="0" applyFont="1" applyBorder="1" applyAlignment="1">
      <alignment vertical="top" wrapText="1"/>
    </xf>
    <xf numFmtId="0" fontId="1" fillId="0" borderId="0" xfId="0" applyFont="1" applyAlignment="1">
      <alignment vertical="top" wrapText="1"/>
    </xf>
    <xf numFmtId="0" fontId="1" fillId="0" borderId="1" xfId="0" applyFont="1" applyBorder="1" applyAlignment="1">
      <alignment horizontal="center" vertical="top" wrapText="1"/>
    </xf>
    <xf numFmtId="0" fontId="1" fillId="0" borderId="0" xfId="0" applyFont="1" applyAlignment="1">
      <alignment horizontal="center" vertical="top" wrapText="1"/>
    </xf>
    <xf numFmtId="0" fontId="4" fillId="2"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0" fillId="2" borderId="1" xfId="0" applyFill="1" applyBorder="1" applyAlignment="1">
      <alignment horizontal="center" vertical="center" wrapText="1"/>
    </xf>
    <xf numFmtId="0" fontId="0" fillId="0" borderId="0" xfId="0" applyAlignment="1">
      <alignment horizontal="center" vertical="center" wrapText="1"/>
    </xf>
    <xf numFmtId="0" fontId="8" fillId="0" borderId="0" xfId="0" applyFont="1" applyAlignment="1">
      <alignment vertical="center" wrapText="1"/>
    </xf>
    <xf numFmtId="0" fontId="8" fillId="0" borderId="0" xfId="0" applyFont="1" applyAlignment="1">
      <alignment horizontal="left" vertical="center" wrapText="1" indent="1"/>
    </xf>
    <xf numFmtId="0" fontId="9" fillId="0" borderId="0" xfId="0" applyFont="1"/>
    <xf numFmtId="0" fontId="7" fillId="3" borderId="0" xfId="0" applyFont="1" applyFill="1" applyAlignment="1">
      <alignment vertical="center" wrapText="1"/>
    </xf>
    <xf numFmtId="0" fontId="10" fillId="3" borderId="0" xfId="0" applyFont="1" applyFill="1" applyAlignment="1">
      <alignment vertical="center" wrapText="1"/>
    </xf>
    <xf numFmtId="0" fontId="11" fillId="0" borderId="0" xfId="0" applyFont="1" applyAlignment="1">
      <alignment horizontal="center" vertical="top"/>
    </xf>
    <xf numFmtId="0" fontId="13" fillId="0" borderId="1" xfId="0" applyFont="1" applyBorder="1" applyAlignment="1">
      <alignment vertical="top" wrapText="1"/>
    </xf>
    <xf numFmtId="0" fontId="13" fillId="0" borderId="0" xfId="0" applyFont="1" applyAlignment="1">
      <alignment vertical="top" wrapText="1"/>
    </xf>
    <xf numFmtId="0" fontId="1" fillId="2" borderId="1" xfId="0" applyFont="1" applyFill="1" applyBorder="1" applyAlignment="1">
      <alignment horizontal="center" vertical="top" wrapText="1"/>
    </xf>
    <xf numFmtId="0" fontId="13" fillId="2" borderId="1" xfId="0" applyFont="1" applyFill="1" applyBorder="1" applyAlignment="1">
      <alignment horizontal="center" vertical="top" wrapText="1"/>
    </xf>
    <xf numFmtId="0" fontId="4" fillId="2" borderId="1" xfId="0" applyFont="1" applyFill="1" applyBorder="1" applyAlignment="1">
      <alignment horizontal="center" vertical="top" wrapText="1"/>
    </xf>
    <xf numFmtId="0" fontId="4" fillId="0" borderId="0" xfId="0" applyFont="1" applyAlignment="1">
      <alignment horizontal="center" vertical="top" wrapText="1"/>
    </xf>
    <xf numFmtId="0" fontId="0" fillId="2" borderId="1" xfId="0" applyFill="1" applyBorder="1" applyAlignment="1">
      <alignment horizontal="center" vertical="top" wrapText="1"/>
    </xf>
    <xf numFmtId="0" fontId="0" fillId="0" borderId="0" xfId="0" applyAlignment="1">
      <alignment horizontal="center" vertical="top" wrapText="1"/>
    </xf>
    <xf numFmtId="0" fontId="0" fillId="0" borderId="1" xfId="0" applyBorder="1" applyAlignment="1">
      <alignment vertical="top" wrapText="1"/>
    </xf>
    <xf numFmtId="0" fontId="0" fillId="0" borderId="1" xfId="0" applyBorder="1" applyAlignment="1">
      <alignment horizontal="left" vertical="top" wrapText="1"/>
    </xf>
    <xf numFmtId="0" fontId="0" fillId="0" borderId="0" xfId="0" applyAlignment="1">
      <alignment vertical="top" wrapText="1"/>
    </xf>
    <xf numFmtId="0" fontId="0" fillId="0" borderId="0" xfId="0" applyAlignment="1">
      <alignment horizontal="left" vertical="top" wrapText="1"/>
    </xf>
    <xf numFmtId="0" fontId="0" fillId="0" borderId="0" xfId="0" applyAlignment="1">
      <alignment horizontal="left" vertical="top"/>
    </xf>
    <xf numFmtId="0" fontId="1" fillId="5" borderId="0" xfId="0" applyFont="1" applyFill="1"/>
    <xf numFmtId="0" fontId="0" fillId="5" borderId="0" xfId="0" applyFill="1"/>
    <xf numFmtId="0" fontId="0" fillId="5" borderId="0" xfId="0" applyFill="1" applyAlignment="1">
      <alignment horizontal="left" vertical="top"/>
    </xf>
    <xf numFmtId="0" fontId="1" fillId="4" borderId="0" xfId="0" applyFont="1" applyFill="1" applyAlignment="1">
      <alignment horizontal="left" vertical="top" wrapText="1"/>
    </xf>
    <xf numFmtId="0" fontId="1" fillId="5" borderId="0" xfId="0" applyFont="1" applyFill="1" applyAlignment="1">
      <alignment horizontal="left" vertical="top" wrapText="1"/>
    </xf>
    <xf numFmtId="0" fontId="0" fillId="2" borderId="0" xfId="0" quotePrefix="1" applyFill="1" applyAlignment="1">
      <alignment vertical="top" wrapText="1"/>
    </xf>
    <xf numFmtId="0" fontId="0" fillId="2" borderId="0" xfId="0" applyFill="1" applyAlignment="1">
      <alignment vertical="top"/>
    </xf>
    <xf numFmtId="0" fontId="14" fillId="2" borderId="0" xfId="0" applyFont="1" applyFill="1" applyAlignment="1">
      <alignment horizontal="left" vertical="top"/>
    </xf>
    <xf numFmtId="0" fontId="15" fillId="2" borderId="0" xfId="0" applyFont="1" applyFill="1" applyAlignment="1">
      <alignment horizontal="left" vertical="top" wrapText="1"/>
    </xf>
    <xf numFmtId="0" fontId="14" fillId="2" borderId="0" xfId="0" applyFont="1" applyFill="1" applyAlignment="1">
      <alignment vertical="top" wrapText="1"/>
    </xf>
    <xf numFmtId="0" fontId="14" fillId="2" borderId="0" xfId="0" applyFont="1" applyFill="1" applyAlignment="1">
      <alignment vertical="top"/>
    </xf>
    <xf numFmtId="0" fontId="0" fillId="2" borderId="0" xfId="0" applyFill="1" applyAlignment="1">
      <alignment horizontal="left" vertical="top"/>
    </xf>
    <xf numFmtId="0" fontId="0" fillId="0" borderId="0" xfId="0" applyAlignment="1">
      <alignment wrapText="1"/>
    </xf>
    <xf numFmtId="0" fontId="1" fillId="6" borderId="0" xfId="0" applyFont="1" applyFill="1" applyAlignment="1">
      <alignment horizontal="center" vertical="center"/>
    </xf>
    <xf numFmtId="0" fontId="0" fillId="6" borderId="0" xfId="0" applyFill="1"/>
    <xf numFmtId="0" fontId="1" fillId="6" borderId="0" xfId="0" applyFont="1" applyFill="1"/>
    <xf numFmtId="0" fontId="14" fillId="0" borderId="0" xfId="0" applyFont="1" applyFill="1" applyAlignment="1">
      <alignment horizontal="left" vertical="top"/>
    </xf>
    <xf numFmtId="0" fontId="15" fillId="0" borderId="0" xfId="0" applyFont="1" applyFill="1" applyAlignment="1">
      <alignment horizontal="left" vertical="top" wrapText="1"/>
    </xf>
    <xf numFmtId="0" fontId="14" fillId="0" borderId="0" xfId="0" applyFont="1" applyFill="1" applyAlignment="1">
      <alignment vertical="top" wrapText="1"/>
    </xf>
    <xf numFmtId="0" fontId="14" fillId="0" borderId="0" xfId="0" applyFont="1" applyFill="1" applyAlignment="1">
      <alignment vertical="top"/>
    </xf>
    <xf numFmtId="0" fontId="0" fillId="0" borderId="0" xfId="0" applyFill="1" applyAlignment="1">
      <alignment horizontal="left" vertical="top"/>
    </xf>
    <xf numFmtId="0" fontId="0" fillId="0" borderId="0" xfId="0" applyFill="1" applyAlignment="1">
      <alignment vertical="top" wrapText="1"/>
    </xf>
    <xf numFmtId="0" fontId="0" fillId="0" borderId="0" xfId="0" applyFont="1" applyAlignment="1">
      <alignment vertical="top" wrapText="1"/>
    </xf>
    <xf numFmtId="0" fontId="0" fillId="0" borderId="1" xfId="0" applyFont="1" applyBorder="1" applyAlignment="1">
      <alignment vertical="top" wrapText="1"/>
    </xf>
    <xf numFmtId="0" fontId="0" fillId="2" borderId="1" xfId="0" applyFont="1" applyFill="1" applyBorder="1" applyAlignment="1">
      <alignment horizontal="center" vertical="top" wrapText="1"/>
    </xf>
    <xf numFmtId="0" fontId="0" fillId="0" borderId="1" xfId="0" applyFont="1" applyBorder="1" applyAlignment="1">
      <alignment horizontal="center" vertical="top" wrapText="1"/>
    </xf>
    <xf numFmtId="0" fontId="0" fillId="2" borderId="1" xfId="0" applyFont="1" applyFill="1" applyBorder="1" applyAlignment="1">
      <alignment horizontal="left" vertical="top" wrapText="1"/>
    </xf>
    <xf numFmtId="0" fontId="0" fillId="0" borderId="1" xfId="0" applyFont="1" applyBorder="1" applyAlignment="1">
      <alignment horizontal="left" vertical="top" wrapText="1"/>
    </xf>
    <xf numFmtId="0" fontId="0" fillId="0" borderId="1" xfId="0" applyFont="1" applyFill="1" applyBorder="1" applyAlignment="1">
      <alignment horizontal="left" vertical="top" wrapText="1"/>
    </xf>
    <xf numFmtId="0" fontId="0" fillId="0" borderId="0" xfId="0" applyFont="1" applyFill="1" applyAlignment="1">
      <alignment horizontal="left" vertical="top" wrapText="1"/>
    </xf>
    <xf numFmtId="0" fontId="0" fillId="2" borderId="1" xfId="0" applyFont="1" applyFill="1" applyBorder="1" applyAlignment="1">
      <alignment horizontal="center" vertical="center" wrapText="1"/>
    </xf>
    <xf numFmtId="0" fontId="0" fillId="0" borderId="0" xfId="0" applyFont="1"/>
    <xf numFmtId="0" fontId="1" fillId="0" borderId="0" xfId="0" applyFont="1"/>
    <xf numFmtId="0" fontId="0" fillId="0" borderId="1" xfId="0" applyBorder="1" applyAlignment="1">
      <alignment horizontal="center" vertical="top" wrapText="1"/>
    </xf>
    <xf numFmtId="0" fontId="1" fillId="0" borderId="1" xfId="0" applyFont="1" applyBorder="1" applyAlignment="1">
      <alignment horizontal="left" vertical="top"/>
    </xf>
    <xf numFmtId="0" fontId="0" fillId="0" borderId="1" xfId="0" applyBorder="1" applyAlignment="1">
      <alignment horizontal="left" vertical="top"/>
    </xf>
    <xf numFmtId="0" fontId="1" fillId="0" borderId="1" xfId="0" applyFont="1" applyBorder="1" applyAlignment="1">
      <alignment horizontal="center" vertical="top"/>
    </xf>
    <xf numFmtId="0" fontId="6" fillId="0" borderId="1" xfId="0" applyFont="1" applyBorder="1" applyAlignment="1">
      <alignment horizontal="left" vertical="top" wrapText="1"/>
    </xf>
    <xf numFmtId="0" fontId="0" fillId="0" borderId="1" xfId="0" applyBorder="1" applyAlignment="1">
      <alignment horizontal="center" vertical="top"/>
    </xf>
    <xf numFmtId="0" fontId="1" fillId="0" borderId="0" xfId="0" applyFont="1" applyAlignment="1">
      <alignment horizontal="center"/>
    </xf>
    <xf numFmtId="0" fontId="0" fillId="0" borderId="0" xfId="0" applyFont="1" applyAlignment="1">
      <alignment horizontal="center"/>
    </xf>
    <xf numFmtId="0" fontId="2" fillId="0" borderId="0" xfId="1" applyAlignment="1">
      <alignment horizontal="center" vertical="top" wrapText="1"/>
    </xf>
    <xf numFmtId="0" fontId="2" fillId="0" borderId="1" xfId="1" applyBorder="1" applyAlignment="1">
      <alignment horizontal="center" vertical="top" wrapText="1"/>
    </xf>
    <xf numFmtId="0" fontId="2" fillId="0" borderId="0" xfId="1" applyBorder="1" applyAlignment="1">
      <alignment horizontal="center" vertical="top" wrapText="1"/>
    </xf>
    <xf numFmtId="0" fontId="3" fillId="0" borderId="0" xfId="1" applyFont="1" applyBorder="1" applyAlignment="1">
      <alignment horizontal="center" vertical="top" wrapText="1"/>
    </xf>
    <xf numFmtId="0" fontId="3" fillId="0" borderId="1" xfId="1" applyFont="1" applyBorder="1" applyAlignment="1">
      <alignment horizontal="center" vertical="top" wrapText="1"/>
    </xf>
    <xf numFmtId="0" fontId="0" fillId="0" borderId="0" xfId="0" applyBorder="1" applyAlignment="1">
      <alignment horizontal="left" vertical="top" wrapText="1"/>
    </xf>
    <xf numFmtId="0" fontId="0" fillId="0" borderId="1" xfId="0" applyBorder="1" applyAlignment="1">
      <alignment vertical="top"/>
    </xf>
    <xf numFmtId="0" fontId="0" fillId="0" borderId="1" xfId="0" applyFill="1" applyBorder="1" applyAlignment="1">
      <alignment vertical="top" wrapText="1"/>
    </xf>
    <xf numFmtId="0" fontId="13" fillId="0" borderId="1" xfId="0" applyFont="1" applyFill="1" applyBorder="1" applyAlignment="1">
      <alignment vertical="top" wrapText="1"/>
    </xf>
    <xf numFmtId="0" fontId="0" fillId="0" borderId="1" xfId="0" applyFill="1" applyBorder="1" applyAlignment="1">
      <alignment horizontal="left" vertical="top" wrapText="1"/>
    </xf>
    <xf numFmtId="0" fontId="1" fillId="0" borderId="1" xfId="0" applyFont="1" applyBorder="1" applyAlignment="1">
      <alignment vertical="top"/>
    </xf>
    <xf numFmtId="0" fontId="1" fillId="0" borderId="2" xfId="0" applyFont="1" applyBorder="1" applyAlignment="1">
      <alignment vertical="top" wrapText="1"/>
    </xf>
    <xf numFmtId="0" fontId="0" fillId="0" borderId="2" xfId="0" applyBorder="1" applyAlignment="1">
      <alignment vertical="top" wrapText="1"/>
    </xf>
    <xf numFmtId="0" fontId="13" fillId="0" borderId="2" xfId="0" applyFont="1" applyBorder="1" applyAlignment="1">
      <alignment vertical="top" wrapText="1"/>
    </xf>
    <xf numFmtId="0" fontId="0" fillId="0" borderId="2" xfId="0" applyBorder="1" applyAlignment="1">
      <alignment horizontal="left" vertical="top" wrapText="1"/>
    </xf>
    <xf numFmtId="0" fontId="1" fillId="0" borderId="2" xfId="0" applyFont="1" applyBorder="1" applyAlignment="1">
      <alignment horizontal="center" vertical="top" wrapText="1"/>
    </xf>
    <xf numFmtId="0" fontId="0" fillId="0" borderId="2" xfId="0" applyFont="1" applyBorder="1" applyAlignment="1">
      <alignment horizontal="center" vertical="top" wrapText="1"/>
    </xf>
    <xf numFmtId="0" fontId="1" fillId="0" borderId="1" xfId="0" applyFont="1" applyBorder="1" applyAlignment="1">
      <alignment horizontal="left" vertical="top" wrapText="1"/>
    </xf>
    <xf numFmtId="0" fontId="1" fillId="0" borderId="1" xfId="0" applyFont="1" applyFill="1" applyBorder="1" applyAlignment="1">
      <alignment vertical="top" wrapText="1"/>
    </xf>
    <xf numFmtId="0" fontId="1" fillId="0" borderId="1" xfId="0" applyFont="1" applyFill="1" applyBorder="1" applyAlignment="1">
      <alignment horizontal="center" vertical="top" wrapText="1"/>
    </xf>
    <xf numFmtId="0" fontId="3" fillId="0" borderId="1" xfId="1" applyFont="1" applyFill="1" applyBorder="1" applyAlignment="1">
      <alignment horizontal="center" vertical="top" wrapText="1"/>
    </xf>
    <xf numFmtId="0" fontId="0" fillId="0" borderId="0" xfId="0" applyAlignment="1">
      <alignment vertical="top"/>
    </xf>
    <xf numFmtId="0" fontId="1" fillId="0" borderId="1" xfId="0" applyFont="1" applyFill="1" applyBorder="1" applyAlignment="1">
      <alignment horizontal="left" vertical="top" wrapText="1"/>
    </xf>
    <xf numFmtId="0" fontId="0" fillId="0" borderId="0" xfId="0" applyFill="1"/>
    <xf numFmtId="0" fontId="0" fillId="0" borderId="0" xfId="0" applyBorder="1" applyAlignment="1">
      <alignment vertical="top" wrapText="1"/>
    </xf>
    <xf numFmtId="0" fontId="1" fillId="0" borderId="0" xfId="0" applyFont="1" applyFill="1" applyBorder="1" applyAlignment="1">
      <alignment horizontal="left" vertical="top" wrapText="1"/>
    </xf>
    <xf numFmtId="0" fontId="1" fillId="0" borderId="0" xfId="0" applyFont="1" applyBorder="1" applyAlignment="1">
      <alignment horizontal="left" vertical="top" wrapText="1"/>
    </xf>
    <xf numFmtId="0" fontId="0" fillId="0" borderId="0" xfId="0" applyFont="1" applyAlignment="1">
      <alignment horizontal="left" vertical="top" wrapText="1"/>
    </xf>
    <xf numFmtId="0" fontId="0" fillId="0" borderId="2" xfId="0" applyFont="1" applyBorder="1" applyAlignment="1">
      <alignment horizontal="left" vertical="top" wrapText="1"/>
    </xf>
    <xf numFmtId="0" fontId="1" fillId="5" borderId="0" xfId="0" applyFont="1" applyFill="1" applyAlignment="1">
      <alignment horizontal="left" vertical="top"/>
    </xf>
  </cellXfs>
  <cellStyles count="2">
    <cellStyle name="Hyperlink" xfId="1" builtinId="8"/>
    <cellStyle name="Normal" xfId="0" builtinId="0"/>
  </cellStyles>
  <dxfs count="50">
    <dxf>
      <font>
        <b/>
        <i/>
        <color rgb="FF0070C0"/>
      </font>
      <fill>
        <patternFill>
          <bgColor rgb="FFFFFF00"/>
        </patternFill>
      </fill>
      <border>
        <left style="thin">
          <color auto="1"/>
        </left>
        <right style="thin">
          <color auto="1"/>
        </right>
        <top style="thin">
          <color auto="1"/>
        </top>
        <bottom style="thin">
          <color auto="1"/>
        </bottom>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color rgb="FF0070C0"/>
      </font>
      <fill>
        <patternFill>
          <bgColor rgb="FFFFFF00"/>
        </patternFill>
      </fill>
      <border>
        <left style="thin">
          <color auto="1"/>
        </left>
        <right style="thin">
          <color auto="1"/>
        </right>
        <top style="thin">
          <color auto="1"/>
        </top>
        <bottom style="thin">
          <color auto="1"/>
        </bottom>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color rgb="FF0070C0"/>
      </font>
      <fill>
        <patternFill>
          <bgColor rgb="FFFFFF00"/>
        </patternFill>
      </fill>
      <border>
        <left style="thin">
          <color auto="1"/>
        </left>
        <right style="thin">
          <color auto="1"/>
        </right>
        <top style="thin">
          <color auto="1"/>
        </top>
        <bottom style="thin">
          <color auto="1"/>
        </bottom>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color rgb="FF0070C0"/>
      </font>
      <fill>
        <patternFill>
          <bgColor rgb="FFFFFF00"/>
        </patternFill>
      </fill>
      <border>
        <left style="thin">
          <color auto="1"/>
        </left>
        <right style="thin">
          <color auto="1"/>
        </right>
        <top style="thin">
          <color auto="1"/>
        </top>
        <bottom style="thin">
          <color auto="1"/>
        </bottom>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4F84B1-E101-4645-A71A-98F35FEFE33F}">
  <dimension ref="A1:A13"/>
  <sheetViews>
    <sheetView zoomScaleNormal="100" workbookViewId="0">
      <selection activeCell="A3" sqref="A3"/>
    </sheetView>
  </sheetViews>
  <sheetFormatPr defaultColWidth="8.81640625" defaultRowHeight="15.5"/>
  <cols>
    <col min="1" max="1" width="138.1796875" style="11" customWidth="1"/>
    <col min="2" max="16384" width="8.81640625" style="11"/>
  </cols>
  <sheetData>
    <row r="1" spans="1:1" ht="23.5">
      <c r="A1" s="14" t="s">
        <v>54</v>
      </c>
    </row>
    <row r="2" spans="1:1">
      <c r="A2" s="13" t="s">
        <v>65</v>
      </c>
    </row>
    <row r="3" spans="1:1" ht="77.5">
      <c r="A3" s="9" t="s">
        <v>66</v>
      </c>
    </row>
    <row r="4" spans="1:1">
      <c r="A4" s="9"/>
    </row>
    <row r="5" spans="1:1">
      <c r="A5" s="12" t="s">
        <v>67</v>
      </c>
    </row>
    <row r="6" spans="1:1" ht="62">
      <c r="A6" s="10" t="s">
        <v>74</v>
      </c>
    </row>
    <row r="7" spans="1:1">
      <c r="A7" s="10" t="s">
        <v>68</v>
      </c>
    </row>
    <row r="8" spans="1:1">
      <c r="A8" s="10" t="s">
        <v>69</v>
      </c>
    </row>
    <row r="9" spans="1:1">
      <c r="A9" s="10" t="s">
        <v>70</v>
      </c>
    </row>
    <row r="10" spans="1:1">
      <c r="A10" s="10" t="s">
        <v>73</v>
      </c>
    </row>
    <row r="12" spans="1:1">
      <c r="A12" s="12" t="s">
        <v>71</v>
      </c>
    </row>
    <row r="13" spans="1:1" ht="31">
      <c r="A13" s="10" t="s">
        <v>72</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pageSetUpPr fitToPage="1"/>
  </sheetPr>
  <dimension ref="A1:N151"/>
  <sheetViews>
    <sheetView tabSelected="1" topLeftCell="B1" zoomScale="70" zoomScaleNormal="70" zoomScaleSheetLayoutView="40" zoomScalePageLayoutView="50" workbookViewId="0">
      <pane ySplit="1" topLeftCell="A2" activePane="bottomLeft" state="frozen"/>
      <selection pane="bottomLeft" activeCell="H133" sqref="H133"/>
    </sheetView>
  </sheetViews>
  <sheetFormatPr defaultColWidth="9.1796875" defaultRowHeight="54.65" customHeight="1"/>
  <cols>
    <col min="1" max="1" width="14.1796875" style="2" customWidth="1"/>
    <col min="2" max="2" width="31" style="25" customWidth="1"/>
    <col min="3" max="3" width="23.81640625" style="25" customWidth="1"/>
    <col min="4" max="4" width="33.1796875" style="16" customWidth="1"/>
    <col min="5" max="5" width="104.54296875" style="26" customWidth="1"/>
    <col min="6" max="6" width="13.54296875" style="25" customWidth="1"/>
    <col min="7" max="7" width="21" style="25" customWidth="1"/>
    <col min="8" max="8" width="16.81640625" style="25" customWidth="1"/>
    <col min="9" max="9" width="14.54296875" style="4" customWidth="1"/>
    <col min="10" max="10" width="23.1796875" style="96" customWidth="1"/>
    <col min="11" max="11" width="17.1796875" style="20" customWidth="1"/>
    <col min="12" max="12" width="26.54296875" style="57" customWidth="1"/>
    <col min="13" max="16384" width="9.1796875" style="25"/>
  </cols>
  <sheetData>
    <row r="1" spans="1:14" s="22" customFormat="1" ht="53.5" customHeight="1">
      <c r="A1" s="17" t="s">
        <v>22</v>
      </c>
      <c r="B1" s="21" t="s">
        <v>23</v>
      </c>
      <c r="C1" s="21" t="s">
        <v>24</v>
      </c>
      <c r="D1" s="18" t="s">
        <v>25</v>
      </c>
      <c r="E1" s="17" t="s">
        <v>21</v>
      </c>
      <c r="F1" s="21" t="s">
        <v>18</v>
      </c>
      <c r="G1" s="21" t="s">
        <v>19</v>
      </c>
      <c r="H1" s="21" t="s">
        <v>20</v>
      </c>
      <c r="I1" s="17" t="s">
        <v>52</v>
      </c>
      <c r="J1" s="52" t="s">
        <v>53</v>
      </c>
      <c r="K1" s="19" t="s">
        <v>27</v>
      </c>
      <c r="L1" s="54" t="s">
        <v>55</v>
      </c>
    </row>
    <row r="2" spans="1:14" ht="54.65" customHeight="1">
      <c r="A2" s="1" t="s">
        <v>763</v>
      </c>
      <c r="B2" s="23" t="s">
        <v>0</v>
      </c>
      <c r="C2" s="23" t="s">
        <v>171</v>
      </c>
      <c r="D2" s="15" t="s">
        <v>764</v>
      </c>
      <c r="E2" s="24" t="s">
        <v>775</v>
      </c>
      <c r="F2" s="23" t="s">
        <v>16</v>
      </c>
      <c r="G2" s="23" t="s">
        <v>667</v>
      </c>
      <c r="H2" s="23" t="s">
        <v>765</v>
      </c>
      <c r="I2" s="3" t="s">
        <v>766</v>
      </c>
      <c r="J2" s="55" t="s">
        <v>3</v>
      </c>
      <c r="K2" s="72" t="str">
        <f>HYPERLINK("mailto:"&amp;VLOOKUP(L2,'CONCAT Codes'!$A$14:$G$26,5,FALSE)&amp;"?subject="&amp;_xlfn.CONCAT(C2," - APPLICANT for ",A2)&amp;"&amp;cc="&amp;'CONCAT Codes'!$A$32&amp;"&amp;body="&amp;D2&amp;"%0A%0APlease see my resume and bio for the above tour.","Click HERE to apply")</f>
        <v>Click HERE to apply</v>
      </c>
      <c r="L2" s="56" t="s">
        <v>352</v>
      </c>
    </row>
    <row r="3" spans="1:14" ht="54.65" customHeight="1">
      <c r="A3" s="1" t="s">
        <v>723</v>
      </c>
      <c r="B3" s="23" t="s">
        <v>6</v>
      </c>
      <c r="C3" s="23" t="s">
        <v>724</v>
      </c>
      <c r="D3" s="15" t="s">
        <v>725</v>
      </c>
      <c r="E3" s="24" t="s">
        <v>750</v>
      </c>
      <c r="F3" s="23" t="s">
        <v>1</v>
      </c>
      <c r="G3" s="23" t="s">
        <v>50</v>
      </c>
      <c r="H3" s="23" t="s">
        <v>726</v>
      </c>
      <c r="I3" s="3" t="s">
        <v>727</v>
      </c>
      <c r="J3" s="55" t="s">
        <v>3</v>
      </c>
      <c r="K3" s="72" t="str">
        <f>HYPERLINK("mailto:"&amp;VLOOKUP(L3,'CONCAT Codes'!$A$14:$G$26,5,FALSE)&amp;"?subject="&amp;_xlfn.CONCAT(C3," - APPLICANT for ",A3)&amp;"&amp;cc="&amp;'CONCAT Codes'!$A$32&amp;"&amp;body="&amp;D3&amp;"%0A%0APlease see my resume and bio for the above tour.","Click HERE to apply")</f>
        <v>Click HERE to apply</v>
      </c>
      <c r="L3" s="56" t="s">
        <v>458</v>
      </c>
    </row>
    <row r="4" spans="1:14" ht="54.65" customHeight="1">
      <c r="A4" s="1" t="s">
        <v>343</v>
      </c>
      <c r="B4" s="23" t="s">
        <v>62</v>
      </c>
      <c r="C4" s="23" t="s">
        <v>63</v>
      </c>
      <c r="D4" s="15" t="s">
        <v>344</v>
      </c>
      <c r="E4" s="65" t="s">
        <v>348</v>
      </c>
      <c r="F4" s="23" t="s">
        <v>1</v>
      </c>
      <c r="G4" s="23" t="s">
        <v>345</v>
      </c>
      <c r="H4" s="23" t="s">
        <v>154</v>
      </c>
      <c r="I4" s="3" t="s">
        <v>32</v>
      </c>
      <c r="J4" s="55" t="s">
        <v>3</v>
      </c>
      <c r="K4" s="72" t="str">
        <f>HYPERLINK("mailto:"&amp;VLOOKUP(L4,'CONCAT Codes'!$A$14:$G$26,5,FALSE)&amp;"?subject="&amp;_xlfn.CONCAT(C4," - APPLICANT for ",A4)&amp;"&amp;cc="&amp;'CONCAT Codes'!$A$32&amp;"&amp;body="&amp;D4&amp;"%0A%0APlease see my resume and bio for the above tour.","Click HERE to apply")</f>
        <v>Click HERE to apply</v>
      </c>
      <c r="L4" s="56" t="s">
        <v>59</v>
      </c>
    </row>
    <row r="5" spans="1:14" ht="54.65" customHeight="1">
      <c r="A5" s="1" t="s">
        <v>357</v>
      </c>
      <c r="B5" s="23" t="s">
        <v>62</v>
      </c>
      <c r="C5" s="23" t="s">
        <v>63</v>
      </c>
      <c r="D5" s="1" t="s">
        <v>309</v>
      </c>
      <c r="E5" s="23" t="s">
        <v>359</v>
      </c>
      <c r="F5" s="24" t="s">
        <v>1</v>
      </c>
      <c r="G5" s="24" t="s">
        <v>358</v>
      </c>
      <c r="H5" s="24" t="s">
        <v>154</v>
      </c>
      <c r="I5" s="3" t="s">
        <v>32</v>
      </c>
      <c r="J5" s="24" t="s">
        <v>3</v>
      </c>
      <c r="K5" s="72" t="str">
        <f>HYPERLINK("mailto:"&amp;VLOOKUP(L5,'CONCAT Codes'!$A$14:$G$26,5,FALSE)&amp;"?subject="&amp;_xlfn.CONCAT(C5," - APPLICANT for ",A5)&amp;"&amp;cc="&amp;'CONCAT Codes'!$A$32&amp;"&amp;body="&amp;D5&amp;"%0A%0APlease see my resume and bio for the above tour.","Click HERE to apply")</f>
        <v>Click HERE to apply</v>
      </c>
      <c r="L5" s="24" t="s">
        <v>59</v>
      </c>
    </row>
    <row r="6" spans="1:14" ht="54.65" customHeight="1">
      <c r="A6" s="1" t="s">
        <v>374</v>
      </c>
      <c r="B6" s="23" t="s">
        <v>62</v>
      </c>
      <c r="C6" s="23" t="s">
        <v>63</v>
      </c>
      <c r="D6" s="15" t="s">
        <v>375</v>
      </c>
      <c r="E6" s="24" t="s">
        <v>376</v>
      </c>
      <c r="F6" s="23" t="s">
        <v>1</v>
      </c>
      <c r="G6" s="23" t="s">
        <v>162</v>
      </c>
      <c r="H6" s="23" t="s">
        <v>154</v>
      </c>
      <c r="I6" s="3" t="s">
        <v>32</v>
      </c>
      <c r="J6" s="55" t="s">
        <v>3</v>
      </c>
      <c r="K6" s="72" t="str">
        <f>HYPERLINK("mailto:"&amp;VLOOKUP(L6,'CONCAT Codes'!$A$14:$G$26,5,FALSE)&amp;"?subject="&amp;_xlfn.CONCAT(C6," - APPLICANT for ",A6)&amp;"&amp;cc="&amp;'CONCAT Codes'!$A$32&amp;"&amp;body="&amp;D6&amp;"%0A%0APlease see my resume and bio for the above tour.","Click HERE to apply")</f>
        <v>Click HERE to apply</v>
      </c>
      <c r="L6" s="56" t="s">
        <v>59</v>
      </c>
    </row>
    <row r="7" spans="1:14" ht="54.65" customHeight="1">
      <c r="A7" s="62" t="s">
        <v>406</v>
      </c>
      <c r="B7" s="63" t="s">
        <v>62</v>
      </c>
      <c r="C7" s="63" t="s">
        <v>63</v>
      </c>
      <c r="D7" s="62" t="s">
        <v>407</v>
      </c>
      <c r="E7" s="24" t="s">
        <v>420</v>
      </c>
      <c r="F7" s="24" t="s">
        <v>1</v>
      </c>
      <c r="G7" s="63" t="s">
        <v>29</v>
      </c>
      <c r="H7" s="63" t="s">
        <v>154</v>
      </c>
      <c r="I7" s="64" t="s">
        <v>32</v>
      </c>
      <c r="J7" s="63" t="s">
        <v>3</v>
      </c>
      <c r="K7" s="72" t="str">
        <f>HYPERLINK("mailto:"&amp;VLOOKUP(L7,'CONCAT Codes'!$A$14:$G$26,5,FALSE)&amp;"?subject="&amp;_xlfn.CONCAT(C7," - APPLICANT for ",A7)&amp;"&amp;cc="&amp;'CONCAT Codes'!$A$32&amp;"&amp;body="&amp;D7&amp;"%0A%0APlease see my resume and bio for the above tour.","Click HERE to apply")</f>
        <v>Click HERE to apply</v>
      </c>
      <c r="L7" s="63" t="s">
        <v>59</v>
      </c>
    </row>
    <row r="8" spans="1:14" ht="54.65" customHeight="1">
      <c r="A8" s="1" t="s">
        <v>402</v>
      </c>
      <c r="B8" s="23" t="s">
        <v>17</v>
      </c>
      <c r="C8" s="23" t="s">
        <v>30</v>
      </c>
      <c r="D8" s="15" t="s">
        <v>401</v>
      </c>
      <c r="E8" s="24" t="s">
        <v>711</v>
      </c>
      <c r="F8" s="23" t="s">
        <v>16</v>
      </c>
      <c r="G8" s="23" t="s">
        <v>350</v>
      </c>
      <c r="H8" s="23" t="s">
        <v>31</v>
      </c>
      <c r="I8" s="3" t="s">
        <v>32</v>
      </c>
      <c r="J8" s="55" t="s">
        <v>3</v>
      </c>
      <c r="K8" s="72" t="str">
        <f>HYPERLINK("mailto:"&amp;VLOOKUP(L8,'CONCAT Codes'!$A$14:$G$26,5,FALSE)&amp;"?subject="&amp;_xlfn.CONCAT(C8," - APPLICANT for ",A8)&amp;"&amp;cc="&amp;'CONCAT Codes'!$A$32&amp;"&amp;body="&amp;D8&amp;"%0A%0APlease see my resume and bio for the above tour.","Click HERE to apply")</f>
        <v>Click HERE to apply</v>
      </c>
      <c r="L8" s="56" t="s">
        <v>352</v>
      </c>
    </row>
    <row r="9" spans="1:14" ht="54.65" customHeight="1">
      <c r="A9" s="1" t="s">
        <v>506</v>
      </c>
      <c r="B9" s="23" t="s">
        <v>62</v>
      </c>
      <c r="C9" s="23" t="s">
        <v>63</v>
      </c>
      <c r="D9" s="77" t="s">
        <v>516</v>
      </c>
      <c r="E9" s="78" t="s">
        <v>515</v>
      </c>
      <c r="F9" s="23" t="s">
        <v>1</v>
      </c>
      <c r="G9" s="23" t="s">
        <v>50</v>
      </c>
      <c r="H9" s="23" t="s">
        <v>154</v>
      </c>
      <c r="I9" s="3" t="s">
        <v>32</v>
      </c>
      <c r="J9" s="55" t="s">
        <v>3</v>
      </c>
      <c r="K9" s="72" t="str">
        <f>HYPERLINK("mailto:"&amp;VLOOKUP(L9,'CONCAT Codes'!$A$14:$G$26,5,FALSE)&amp;"?subject="&amp;_xlfn.CONCAT(C9," - APPLICANT for ",A9)&amp;"&amp;cc="&amp;'CONCAT Codes'!$A$32&amp;"&amp;body="&amp;D9&amp;"%0A%0APlease see my resume and bio for the above tour.","Click HERE to apply")</f>
        <v>Click HERE to apply</v>
      </c>
      <c r="L9" s="56" t="s">
        <v>59</v>
      </c>
    </row>
    <row r="10" spans="1:14" ht="54.65" customHeight="1">
      <c r="A10" s="1" t="s">
        <v>627</v>
      </c>
      <c r="B10" s="23" t="s">
        <v>17</v>
      </c>
      <c r="C10" s="23" t="s">
        <v>30</v>
      </c>
      <c r="D10" s="15" t="s">
        <v>628</v>
      </c>
      <c r="E10" s="24" t="s">
        <v>631</v>
      </c>
      <c r="F10" s="23" t="s">
        <v>16</v>
      </c>
      <c r="G10" s="23" t="s">
        <v>29</v>
      </c>
      <c r="H10" s="23" t="s">
        <v>31</v>
      </c>
      <c r="I10" s="3" t="s">
        <v>32</v>
      </c>
      <c r="J10" s="55" t="s">
        <v>3</v>
      </c>
      <c r="K10" s="72" t="str">
        <f>HYPERLINK("mailto:"&amp;VLOOKUP(L10,'CONCAT Codes'!$A$14:$G$26,5,FALSE)&amp;"?subject="&amp;_xlfn.CONCAT(C10," - APPLICANT for ",A10)&amp;"&amp;cc="&amp;'CONCAT Codes'!$A$32&amp;"&amp;body="&amp;D10&amp;"%0A%0APlease see my resume and bio for the above tour.","Click HERE to apply")</f>
        <v>Click HERE to apply</v>
      </c>
      <c r="L10" s="56" t="s">
        <v>352</v>
      </c>
    </row>
    <row r="11" spans="1:14" ht="54.65" customHeight="1">
      <c r="A11" s="1" t="s">
        <v>689</v>
      </c>
      <c r="B11" s="23" t="s">
        <v>62</v>
      </c>
      <c r="C11" s="23" t="s">
        <v>63</v>
      </c>
      <c r="D11" s="15" t="s">
        <v>690</v>
      </c>
      <c r="E11" s="24" t="s">
        <v>703</v>
      </c>
      <c r="F11" s="23" t="s">
        <v>1</v>
      </c>
      <c r="G11" s="23" t="s">
        <v>40</v>
      </c>
      <c r="H11" s="23" t="s">
        <v>154</v>
      </c>
      <c r="I11" s="3" t="s">
        <v>32</v>
      </c>
      <c r="J11" s="55" t="s">
        <v>3</v>
      </c>
      <c r="K11" s="72" t="str">
        <f>HYPERLINK("mailto:"&amp;VLOOKUP(L11,'CONCAT Codes'!$A$14:$G$26,5,FALSE)&amp;"?subject="&amp;_xlfn.CONCAT(C11," - APPLICANT for ",A11)&amp;"&amp;cc="&amp;'CONCAT Codes'!$A$32&amp;"&amp;body="&amp;D11&amp;"%0A%0APlease see my resume and bio for the above tour.","Click HERE to apply")</f>
        <v>Click HERE to apply</v>
      </c>
      <c r="L11" s="56" t="s">
        <v>59</v>
      </c>
    </row>
    <row r="12" spans="1:14" ht="54.65" customHeight="1">
      <c r="A12" s="1" t="s">
        <v>717</v>
      </c>
      <c r="B12" s="23" t="s">
        <v>62</v>
      </c>
      <c r="C12" s="23" t="s">
        <v>63</v>
      </c>
      <c r="D12" s="15" t="s">
        <v>718</v>
      </c>
      <c r="E12" s="24" t="s">
        <v>747</v>
      </c>
      <c r="F12" s="23" t="s">
        <v>1</v>
      </c>
      <c r="G12" s="23" t="s">
        <v>482</v>
      </c>
      <c r="H12" s="23" t="s">
        <v>154</v>
      </c>
      <c r="I12" s="3" t="s">
        <v>32</v>
      </c>
      <c r="J12" s="55" t="s">
        <v>3</v>
      </c>
      <c r="K12" s="72" t="str">
        <f>HYPERLINK("mailto:"&amp;VLOOKUP(L12,'CONCAT Codes'!$A$14:$G$26,5,FALSE)&amp;"?subject="&amp;_xlfn.CONCAT(C12," - APPLICANT for ",A12)&amp;"&amp;cc="&amp;'CONCAT Codes'!$A$32&amp;"&amp;body="&amp;D12&amp;"%0A%0APlease see my resume and bio for the above tour.","Click HERE to apply")</f>
        <v>Click HERE to apply</v>
      </c>
      <c r="L12" s="56" t="s">
        <v>59</v>
      </c>
    </row>
    <row r="13" spans="1:14" ht="54.65" customHeight="1">
      <c r="A13" s="1" t="s">
        <v>719</v>
      </c>
      <c r="B13" s="23" t="s">
        <v>62</v>
      </c>
      <c r="C13" s="23" t="s">
        <v>63</v>
      </c>
      <c r="D13" s="15" t="s">
        <v>720</v>
      </c>
      <c r="E13" s="24" t="s">
        <v>748</v>
      </c>
      <c r="F13" s="23" t="s">
        <v>1</v>
      </c>
      <c r="G13" s="23" t="s">
        <v>40</v>
      </c>
      <c r="H13" s="23" t="s">
        <v>154</v>
      </c>
      <c r="I13" s="3" t="s">
        <v>32</v>
      </c>
      <c r="J13" s="55" t="s">
        <v>3</v>
      </c>
      <c r="K13" s="72" t="str">
        <f>HYPERLINK("mailto:"&amp;VLOOKUP(L13,'CONCAT Codes'!$A$14:$G$26,5,FALSE)&amp;"?subject="&amp;_xlfn.CONCAT(C13," - APPLICANT for ",A13)&amp;"&amp;cc="&amp;'CONCAT Codes'!$A$32&amp;"&amp;body="&amp;D13&amp;"%0A%0APlease see my resume and bio for the above tour.","Click HERE to apply")</f>
        <v>Click HERE to apply</v>
      </c>
      <c r="L13" s="56" t="s">
        <v>59</v>
      </c>
    </row>
    <row r="14" spans="1:14" ht="54.65" customHeight="1">
      <c r="A14" s="1" t="s">
        <v>770</v>
      </c>
      <c r="B14" s="23" t="s">
        <v>595</v>
      </c>
      <c r="C14" s="23" t="s">
        <v>596</v>
      </c>
      <c r="D14" s="15" t="s">
        <v>771</v>
      </c>
      <c r="E14" s="24" t="s">
        <v>777</v>
      </c>
      <c r="F14" s="23" t="s">
        <v>1</v>
      </c>
      <c r="G14" s="23" t="s">
        <v>772</v>
      </c>
      <c r="H14" s="23" t="s">
        <v>773</v>
      </c>
      <c r="I14" s="3" t="s">
        <v>32</v>
      </c>
      <c r="J14" s="55" t="s">
        <v>3</v>
      </c>
      <c r="K14" s="72" t="str">
        <f>HYPERLINK("mailto:"&amp;VLOOKUP(L14,'CONCAT Codes'!$A$14:$G$26,5,FALSE)&amp;"?subject="&amp;_xlfn.CONCAT(C14," - APPLICANT for ",A14)&amp;"&amp;cc="&amp;'CONCAT Codes'!$A$32&amp;"&amp;body="&amp;D14&amp;"%0A%0APlease see my resume and bio for the above tour.","Click HERE to apply")</f>
        <v>Click HERE to apply</v>
      </c>
      <c r="L14" s="56" t="s">
        <v>56</v>
      </c>
    </row>
    <row r="15" spans="1:14" ht="54.65" customHeight="1">
      <c r="A15" s="1" t="s">
        <v>802</v>
      </c>
      <c r="B15" s="23" t="s">
        <v>62</v>
      </c>
      <c r="C15" s="23" t="s">
        <v>63</v>
      </c>
      <c r="D15" s="15" t="s">
        <v>803</v>
      </c>
      <c r="E15" s="24" t="s">
        <v>820</v>
      </c>
      <c r="F15" s="23" t="s">
        <v>1</v>
      </c>
      <c r="G15" s="23" t="s">
        <v>345</v>
      </c>
      <c r="H15" s="23" t="s">
        <v>154</v>
      </c>
      <c r="I15" s="3" t="s">
        <v>32</v>
      </c>
      <c r="J15" s="55" t="s">
        <v>3</v>
      </c>
      <c r="K15" s="72" t="str">
        <f>HYPERLINK("mailto:"&amp;VLOOKUP(L15,'CONCAT Codes'!$A$14:$G$26,5,FALSE)&amp;"?subject="&amp;_xlfn.CONCAT(C15," - APPLICANT for ",A15)&amp;"&amp;cc="&amp;'CONCAT Codes'!$A$32&amp;"&amp;body="&amp;D15&amp;"%0A%0APlease see my resume and bio for the above tour.","Click HERE to apply")</f>
        <v>Click HERE to apply</v>
      </c>
      <c r="L15" s="56" t="s">
        <v>59</v>
      </c>
      <c r="N15" s="50"/>
    </row>
    <row r="16" spans="1:14" ht="54.65" customHeight="1">
      <c r="A16" s="1" t="s">
        <v>804</v>
      </c>
      <c r="B16" s="23" t="s">
        <v>62</v>
      </c>
      <c r="C16" s="23" t="s">
        <v>63</v>
      </c>
      <c r="D16" s="15" t="s">
        <v>545</v>
      </c>
      <c r="E16" s="24" t="s">
        <v>830</v>
      </c>
      <c r="F16" s="23" t="s">
        <v>1</v>
      </c>
      <c r="G16" s="23" t="s">
        <v>345</v>
      </c>
      <c r="H16" s="23" t="s">
        <v>154</v>
      </c>
      <c r="I16" s="3" t="s">
        <v>32</v>
      </c>
      <c r="J16" s="55" t="s">
        <v>3</v>
      </c>
      <c r="K16" s="72" t="str">
        <f>HYPERLINK("mailto:"&amp;VLOOKUP(L16,'CONCAT Codes'!$A$14:$G$26,5,FALSE)&amp;"?subject="&amp;_xlfn.CONCAT(C16," - APPLICANT for ",A16)&amp;"&amp;cc="&amp;'CONCAT Codes'!$A$32&amp;"&amp;body="&amp;D16&amp;"%0A%0APlease see my resume and bio for the above tour.","Click HERE to apply")</f>
        <v>Click HERE to apply</v>
      </c>
      <c r="L16" s="56" t="s">
        <v>59</v>
      </c>
      <c r="N16" s="50"/>
    </row>
    <row r="17" spans="1:14" ht="54.65" customHeight="1">
      <c r="A17" s="1" t="s">
        <v>805</v>
      </c>
      <c r="B17" s="23" t="s">
        <v>62</v>
      </c>
      <c r="C17" s="23" t="s">
        <v>63</v>
      </c>
      <c r="D17" s="15" t="s">
        <v>806</v>
      </c>
      <c r="E17" s="24" t="s">
        <v>821</v>
      </c>
      <c r="F17" s="23" t="s">
        <v>1</v>
      </c>
      <c r="G17" s="23" t="s">
        <v>350</v>
      </c>
      <c r="H17" s="23" t="s">
        <v>154</v>
      </c>
      <c r="I17" s="3" t="s">
        <v>32</v>
      </c>
      <c r="J17" s="55" t="s">
        <v>3</v>
      </c>
      <c r="K17" s="72" t="str">
        <f>HYPERLINK("mailto:"&amp;VLOOKUP(L17,'CONCAT Codes'!$A$14:$G$26,5,FALSE)&amp;"?subject="&amp;_xlfn.CONCAT(C17," - APPLICANT for ",A17)&amp;"&amp;cc="&amp;'CONCAT Codes'!$A$32&amp;"&amp;body="&amp;D17&amp;"%0A%0APlease see my resume and bio for the above tour.","Click HERE to apply")</f>
        <v>Click HERE to apply</v>
      </c>
      <c r="L17" s="56" t="s">
        <v>59</v>
      </c>
      <c r="N17" s="50"/>
    </row>
    <row r="18" spans="1:14" ht="54.65" customHeight="1">
      <c r="A18" s="1" t="s">
        <v>807</v>
      </c>
      <c r="B18" s="23" t="s">
        <v>62</v>
      </c>
      <c r="C18" s="23" t="s">
        <v>63</v>
      </c>
      <c r="D18" s="15" t="s">
        <v>808</v>
      </c>
      <c r="E18" s="24" t="s">
        <v>822</v>
      </c>
      <c r="F18" s="23" t="s">
        <v>1</v>
      </c>
      <c r="G18" s="23" t="s">
        <v>162</v>
      </c>
      <c r="H18" s="23" t="s">
        <v>154</v>
      </c>
      <c r="I18" s="3" t="s">
        <v>32</v>
      </c>
      <c r="J18" s="55" t="s">
        <v>3</v>
      </c>
      <c r="K18" s="72" t="str">
        <f>HYPERLINK("mailto:"&amp;VLOOKUP(L18,'CONCAT Codes'!$A$14:$G$26,5,FALSE)&amp;"?subject="&amp;_xlfn.CONCAT(C18," - APPLICANT for ",A18)&amp;"&amp;cc="&amp;'CONCAT Codes'!$A$32&amp;"&amp;body="&amp;D18&amp;"%0A%0APlease see my resume and bio for the above tour.","Click HERE to apply")</f>
        <v>Click HERE to apply</v>
      </c>
      <c r="L18" s="56" t="s">
        <v>59</v>
      </c>
      <c r="M18" s="49"/>
      <c r="N18" s="50"/>
    </row>
    <row r="19" spans="1:14" s="50" customFormat="1" ht="54.65" customHeight="1">
      <c r="A19" s="1" t="s">
        <v>809</v>
      </c>
      <c r="B19" s="23" t="s">
        <v>62</v>
      </c>
      <c r="C19" s="23" t="s">
        <v>63</v>
      </c>
      <c r="D19" s="15" t="s">
        <v>810</v>
      </c>
      <c r="E19" s="24" t="s">
        <v>823</v>
      </c>
      <c r="F19" s="23" t="s">
        <v>1</v>
      </c>
      <c r="G19" s="23" t="s">
        <v>201</v>
      </c>
      <c r="H19" s="23" t="s">
        <v>154</v>
      </c>
      <c r="I19" s="3" t="s">
        <v>32</v>
      </c>
      <c r="J19" s="55" t="s">
        <v>3</v>
      </c>
      <c r="K19" s="72" t="str">
        <f>HYPERLINK("mailto:"&amp;VLOOKUP(L19,'CONCAT Codes'!$A$14:$G$26,5,FALSE)&amp;"?subject="&amp;_xlfn.CONCAT(C19," - APPLICANT for ",A19)&amp;"&amp;cc="&amp;'CONCAT Codes'!$A$32&amp;"&amp;body="&amp;D19&amp;"%0A%0APlease see my resume and bio for the above tour.","Click HERE to apply")</f>
        <v>Click HERE to apply</v>
      </c>
      <c r="L19" s="56" t="s">
        <v>59</v>
      </c>
      <c r="M19" s="25"/>
    </row>
    <row r="20" spans="1:14" s="50" customFormat="1" ht="54.65" customHeight="1">
      <c r="A20" s="1" t="s">
        <v>811</v>
      </c>
      <c r="B20" s="23" t="s">
        <v>62</v>
      </c>
      <c r="C20" s="23" t="s">
        <v>63</v>
      </c>
      <c r="D20" s="15" t="s">
        <v>812</v>
      </c>
      <c r="E20" s="24" t="s">
        <v>824</v>
      </c>
      <c r="F20" s="23" t="s">
        <v>1</v>
      </c>
      <c r="G20" s="23" t="s">
        <v>433</v>
      </c>
      <c r="H20" s="23" t="s">
        <v>154</v>
      </c>
      <c r="I20" s="3" t="s">
        <v>32</v>
      </c>
      <c r="J20" s="55" t="s">
        <v>3</v>
      </c>
      <c r="K20" s="72" t="str">
        <f>HYPERLINK("mailto:"&amp;VLOOKUP(L20,'CONCAT Codes'!$A$14:$G$26,5,FALSE)&amp;"?subject="&amp;_xlfn.CONCAT(C20," - APPLICANT for ",A20)&amp;"&amp;cc="&amp;'CONCAT Codes'!$A$32&amp;"&amp;body="&amp;D20&amp;"%0A%0APlease see my resume and bio for the above tour.","Click HERE to apply")</f>
        <v>Click HERE to apply</v>
      </c>
      <c r="L20" s="56" t="s">
        <v>59</v>
      </c>
      <c r="M20" s="25"/>
      <c r="N20" s="25"/>
    </row>
    <row r="21" spans="1:14" ht="54.65" customHeight="1">
      <c r="A21" s="1" t="s">
        <v>813</v>
      </c>
      <c r="B21" s="23" t="s">
        <v>62</v>
      </c>
      <c r="C21" s="23" t="s">
        <v>63</v>
      </c>
      <c r="D21" s="15" t="s">
        <v>814</v>
      </c>
      <c r="E21" s="24" t="s">
        <v>825</v>
      </c>
      <c r="F21" s="23" t="s">
        <v>1</v>
      </c>
      <c r="G21" s="23" t="s">
        <v>345</v>
      </c>
      <c r="H21" s="23" t="s">
        <v>154</v>
      </c>
      <c r="I21" s="3" t="s">
        <v>32</v>
      </c>
      <c r="J21" s="55" t="s">
        <v>3</v>
      </c>
      <c r="K21" s="72" t="str">
        <f>HYPERLINK("mailto:"&amp;VLOOKUP(L21,'CONCAT Codes'!$A$14:$G$26,5,FALSE)&amp;"?subject="&amp;_xlfn.CONCAT(C21," - APPLICANT for ",A21)&amp;"&amp;cc="&amp;'CONCAT Codes'!$A$32&amp;"&amp;body="&amp;D21&amp;"%0A%0APlease see my resume and bio for the above tour.","Click HERE to apply")</f>
        <v>Click HERE to apply</v>
      </c>
      <c r="L21" s="56" t="s">
        <v>59</v>
      </c>
    </row>
    <row r="22" spans="1:14" ht="54.65" customHeight="1">
      <c r="A22" s="1" t="s">
        <v>326</v>
      </c>
      <c r="B22" s="23" t="s">
        <v>37</v>
      </c>
      <c r="C22" s="23" t="s">
        <v>327</v>
      </c>
      <c r="D22" s="15" t="s">
        <v>328</v>
      </c>
      <c r="E22" s="24" t="s">
        <v>383</v>
      </c>
      <c r="F22" s="23" t="s">
        <v>1</v>
      </c>
      <c r="G22" s="23" t="s">
        <v>329</v>
      </c>
      <c r="H22" s="23" t="s">
        <v>330</v>
      </c>
      <c r="I22" s="3" t="s">
        <v>7</v>
      </c>
      <c r="J22" s="55" t="s">
        <v>3</v>
      </c>
      <c r="K22" s="72" t="str">
        <f>HYPERLINK("mailto:"&amp;VLOOKUP(L22,'CONCAT Codes'!$A$14:$G$26,5,FALSE)&amp;"?subject="&amp;_xlfn.CONCAT(C22," - APPLICANT for ",A22)&amp;"&amp;cc="&amp;'CONCAT Codes'!$A$32&amp;"&amp;body="&amp;D22&amp;"%0A%0APlease see my resume and bio for the above tour.","Click HERE to apply")</f>
        <v>Click HERE to apply</v>
      </c>
      <c r="L22" s="56" t="s">
        <v>351</v>
      </c>
    </row>
    <row r="23" spans="1:14" ht="54.65" customHeight="1">
      <c r="A23" s="1" t="s">
        <v>331</v>
      </c>
      <c r="B23" s="23" t="s">
        <v>37</v>
      </c>
      <c r="C23" s="23" t="s">
        <v>327</v>
      </c>
      <c r="D23" s="15" t="s">
        <v>332</v>
      </c>
      <c r="E23" s="24" t="s">
        <v>336</v>
      </c>
      <c r="F23" s="23" t="s">
        <v>1</v>
      </c>
      <c r="G23" s="23" t="s">
        <v>161</v>
      </c>
      <c r="H23" s="23" t="s">
        <v>330</v>
      </c>
      <c r="I23" s="3" t="s">
        <v>7</v>
      </c>
      <c r="J23" s="55" t="s">
        <v>3</v>
      </c>
      <c r="K23" s="72" t="str">
        <f>HYPERLINK("mailto:"&amp;VLOOKUP(L23,'CONCAT Codes'!$A$14:$G$26,5,FALSE)&amp;"?subject="&amp;_xlfn.CONCAT(C23," - APPLICANT for ",A23)&amp;"&amp;cc="&amp;'CONCAT Codes'!$A$32&amp;"&amp;body="&amp;D23&amp;"%0A%0APlease see my resume and bio for the above tour.","Click HERE to apply")</f>
        <v>Click HERE to apply</v>
      </c>
      <c r="L23" s="56" t="s">
        <v>351</v>
      </c>
    </row>
    <row r="24" spans="1:14" ht="54.65" customHeight="1">
      <c r="A24" s="1" t="s">
        <v>436</v>
      </c>
      <c r="B24" s="23" t="s">
        <v>37</v>
      </c>
      <c r="C24" s="23" t="s">
        <v>437</v>
      </c>
      <c r="D24" s="15" t="s">
        <v>438</v>
      </c>
      <c r="E24" s="24" t="s">
        <v>462</v>
      </c>
      <c r="F24" s="23" t="s">
        <v>1</v>
      </c>
      <c r="G24" s="23" t="s">
        <v>439</v>
      </c>
      <c r="H24" s="23" t="s">
        <v>440</v>
      </c>
      <c r="I24" s="3" t="s">
        <v>7</v>
      </c>
      <c r="J24" s="55" t="s">
        <v>3</v>
      </c>
      <c r="K24" s="72" t="str">
        <f>HYPERLINK("mailto:"&amp;VLOOKUP(L24,'CONCAT Codes'!$A$14:$G$26,5,FALSE)&amp;"?subject="&amp;_xlfn.CONCAT(C24," - APPLICANT for ",A24)&amp;"&amp;cc="&amp;'CONCAT Codes'!$A$32&amp;"&amp;body="&amp;D24&amp;"%0A%0APlease see my resume and bio for the above tour.","Click HERE to apply")</f>
        <v>Click HERE to apply</v>
      </c>
      <c r="L24" s="56" t="s">
        <v>351</v>
      </c>
    </row>
    <row r="25" spans="1:14" ht="54.65" customHeight="1">
      <c r="A25" s="1" t="s">
        <v>447</v>
      </c>
      <c r="B25" s="23" t="s">
        <v>37</v>
      </c>
      <c r="C25" s="23" t="s">
        <v>448</v>
      </c>
      <c r="D25" s="15" t="s">
        <v>449</v>
      </c>
      <c r="E25" s="24" t="s">
        <v>460</v>
      </c>
      <c r="F25" s="23" t="s">
        <v>1</v>
      </c>
      <c r="G25" s="23" t="s">
        <v>450</v>
      </c>
      <c r="H25" s="23" t="s">
        <v>451</v>
      </c>
      <c r="I25" s="3" t="s">
        <v>7</v>
      </c>
      <c r="J25" s="55" t="s">
        <v>3</v>
      </c>
      <c r="K25" s="72" t="str">
        <f>HYPERLINK("mailto:"&amp;VLOOKUP(L25,'CONCAT Codes'!$A$14:$G$26,5,FALSE)&amp;"?subject="&amp;_xlfn.CONCAT(C25," - APPLICANT for ",A25)&amp;"&amp;cc="&amp;'CONCAT Codes'!$A$32&amp;"&amp;body="&amp;D25&amp;"%0A%0APlease see my resume and bio for the above tour.","Click HERE to apply")</f>
        <v>Click HERE to apply</v>
      </c>
      <c r="L25" s="56" t="s">
        <v>351</v>
      </c>
    </row>
    <row r="26" spans="1:14" ht="54.65" customHeight="1">
      <c r="A26" s="1" t="s">
        <v>452</v>
      </c>
      <c r="B26" s="23" t="s">
        <v>37</v>
      </c>
      <c r="C26" s="23" t="s">
        <v>448</v>
      </c>
      <c r="D26" s="15" t="s">
        <v>453</v>
      </c>
      <c r="E26" s="24" t="s">
        <v>459</v>
      </c>
      <c r="F26" s="23" t="s">
        <v>1</v>
      </c>
      <c r="G26" s="23" t="s">
        <v>439</v>
      </c>
      <c r="H26" s="23" t="s">
        <v>457</v>
      </c>
      <c r="I26" s="3" t="s">
        <v>7</v>
      </c>
      <c r="J26" s="55" t="s">
        <v>3</v>
      </c>
      <c r="K26" s="72" t="str">
        <f>HYPERLINK("mailto:"&amp;VLOOKUP(L26,'CONCAT Codes'!$A$14:$G$26,5,FALSE)&amp;"?subject="&amp;_xlfn.CONCAT(C26," - APPLICANT for ",A26)&amp;"&amp;cc="&amp;'CONCAT Codes'!$A$32&amp;"&amp;body="&amp;D26&amp;"%0A%0APlease see my resume and bio for the above tour.","Click HERE to apply")</f>
        <v>Click HERE to apply</v>
      </c>
      <c r="L26" s="56" t="s">
        <v>351</v>
      </c>
    </row>
    <row r="27" spans="1:14" ht="54.65" customHeight="1">
      <c r="A27" s="1" t="s">
        <v>454</v>
      </c>
      <c r="B27" s="23" t="s">
        <v>37</v>
      </c>
      <c r="C27" s="23" t="s">
        <v>448</v>
      </c>
      <c r="D27" s="15" t="s">
        <v>453</v>
      </c>
      <c r="E27" s="24" t="s">
        <v>461</v>
      </c>
      <c r="F27" s="23" t="s">
        <v>1</v>
      </c>
      <c r="G27" s="23" t="s">
        <v>439</v>
      </c>
      <c r="H27" s="23" t="s">
        <v>456</v>
      </c>
      <c r="I27" s="3" t="s">
        <v>7</v>
      </c>
      <c r="J27" s="55" t="s">
        <v>3</v>
      </c>
      <c r="K27" s="72" t="str">
        <f>HYPERLINK("mailto:"&amp;VLOOKUP(L27,'CONCAT Codes'!$A$14:$G$26,5,FALSE)&amp;"?subject="&amp;_xlfn.CONCAT(C27," - APPLICANT for ",A27)&amp;"&amp;cc="&amp;'CONCAT Codes'!$A$32&amp;"&amp;body="&amp;D27&amp;"%0A%0APlease see my resume and bio for the above tour.","Click HERE to apply")</f>
        <v>Click HERE to apply</v>
      </c>
      <c r="L27" s="56" t="s">
        <v>351</v>
      </c>
    </row>
    <row r="28" spans="1:14" ht="54.65" customHeight="1">
      <c r="A28" s="1" t="s">
        <v>568</v>
      </c>
      <c r="B28" s="23" t="s">
        <v>8</v>
      </c>
      <c r="C28" s="23" t="s">
        <v>554</v>
      </c>
      <c r="D28" s="15" t="s">
        <v>569</v>
      </c>
      <c r="E28" s="24" t="s">
        <v>578</v>
      </c>
      <c r="F28" s="23" t="s">
        <v>26</v>
      </c>
      <c r="G28" s="23" t="s">
        <v>29</v>
      </c>
      <c r="H28" s="23" t="s">
        <v>9</v>
      </c>
      <c r="I28" s="3" t="s">
        <v>7</v>
      </c>
      <c r="J28" s="55" t="s">
        <v>3</v>
      </c>
      <c r="K28" s="72" t="str">
        <f>HYPERLINK("mailto:"&amp;VLOOKUP(L28,'CONCAT Codes'!$A$14:$G$26,5,FALSE)&amp;"?subject="&amp;_xlfn.CONCAT(C28," - APPLICANT for ",A28)&amp;"&amp;cc="&amp;'CONCAT Codes'!$A$32&amp;"&amp;body="&amp;D28&amp;"%0A%0APlease see my resume and bio for the above tour.","Click HERE to apply")</f>
        <v>Click HERE to apply</v>
      </c>
      <c r="L28" s="56" t="s">
        <v>77</v>
      </c>
    </row>
    <row r="29" spans="1:14" ht="54.65" customHeight="1">
      <c r="A29" s="1" t="s">
        <v>619</v>
      </c>
      <c r="B29" s="23" t="s">
        <v>37</v>
      </c>
      <c r="C29" s="23" t="s">
        <v>437</v>
      </c>
      <c r="D29" s="15" t="s">
        <v>274</v>
      </c>
      <c r="E29" s="24" t="s">
        <v>630</v>
      </c>
      <c r="F29" s="23" t="s">
        <v>1</v>
      </c>
      <c r="G29" s="23" t="s">
        <v>620</v>
      </c>
      <c r="H29" s="23" t="s">
        <v>440</v>
      </c>
      <c r="I29" s="3" t="s">
        <v>7</v>
      </c>
      <c r="J29" s="55" t="s">
        <v>3</v>
      </c>
      <c r="K29" s="72" t="str">
        <f>HYPERLINK("mailto:"&amp;VLOOKUP(L29,'CONCAT Codes'!$A$14:$G$26,5,FALSE)&amp;"?subject="&amp;_xlfn.CONCAT(C29," - APPLICANT for ",A29)&amp;"&amp;cc="&amp;'CONCAT Codes'!$A$32&amp;"&amp;body="&amp;D29&amp;"%0A%0APlease see my resume and bio for the above tour.","Click HERE to apply")</f>
        <v>Click HERE to apply</v>
      </c>
      <c r="L29" s="56" t="s">
        <v>351</v>
      </c>
    </row>
    <row r="30" spans="1:14" ht="54.65" customHeight="1">
      <c r="A30" s="1" t="s">
        <v>621</v>
      </c>
      <c r="B30" s="23" t="s">
        <v>37</v>
      </c>
      <c r="C30" s="23" t="s">
        <v>448</v>
      </c>
      <c r="D30" s="15" t="s">
        <v>453</v>
      </c>
      <c r="E30" s="24" t="s">
        <v>632</v>
      </c>
      <c r="F30" s="23" t="s">
        <v>1</v>
      </c>
      <c r="G30" s="23" t="s">
        <v>439</v>
      </c>
      <c r="H30" s="23" t="s">
        <v>456</v>
      </c>
      <c r="I30" s="3" t="s">
        <v>7</v>
      </c>
      <c r="J30" s="55" t="s">
        <v>3</v>
      </c>
      <c r="K30" s="72" t="str">
        <f>HYPERLINK("mailto:"&amp;VLOOKUP(L30,'CONCAT Codes'!$A$14:$G$26,5,FALSE)&amp;"?subject="&amp;_xlfn.CONCAT(C30," - APPLICANT for ",A30)&amp;"&amp;cc="&amp;'CONCAT Codes'!$A$32&amp;"&amp;body="&amp;D30&amp;"%0A%0APlease see my resume and bio for the above tour.","Click HERE to apply")</f>
        <v>Click HERE to apply</v>
      </c>
      <c r="L30" s="56" t="s">
        <v>351</v>
      </c>
    </row>
    <row r="31" spans="1:14" ht="54.65" customHeight="1">
      <c r="A31" s="1" t="s">
        <v>783</v>
      </c>
      <c r="B31" s="23" t="s">
        <v>0</v>
      </c>
      <c r="C31" s="23" t="s">
        <v>346</v>
      </c>
      <c r="D31" s="15" t="s">
        <v>784</v>
      </c>
      <c r="E31" s="24" t="s">
        <v>827</v>
      </c>
      <c r="F31" s="23" t="s">
        <v>26</v>
      </c>
      <c r="G31" s="23" t="s">
        <v>41</v>
      </c>
      <c r="H31" s="23" t="s">
        <v>785</v>
      </c>
      <c r="I31" s="3" t="s">
        <v>786</v>
      </c>
      <c r="J31" s="55" t="s">
        <v>3</v>
      </c>
      <c r="K31" s="72" t="str">
        <f>HYPERLINK("mailto:"&amp;VLOOKUP(L31,'CONCAT Codes'!$A$14:$G$26,5,FALSE)&amp;"?subject="&amp;_xlfn.CONCAT(C31," - APPLICANT for ",A31)&amp;"&amp;cc="&amp;'CONCAT Codes'!$A$32&amp;"&amp;body="&amp;D31&amp;"%0A%0APlease see my resume and bio for the above tour.","Click HERE to apply")</f>
        <v>Click HERE to apply</v>
      </c>
      <c r="L31" s="56" t="s">
        <v>60</v>
      </c>
    </row>
    <row r="32" spans="1:14" ht="54.65" customHeight="1">
      <c r="A32" s="1" t="s">
        <v>184</v>
      </c>
      <c r="B32" s="23" t="s">
        <v>185</v>
      </c>
      <c r="C32" s="23" t="s">
        <v>186</v>
      </c>
      <c r="D32" s="15" t="s">
        <v>187</v>
      </c>
      <c r="E32" s="24" t="s">
        <v>189</v>
      </c>
      <c r="F32" s="23" t="s">
        <v>16</v>
      </c>
      <c r="G32" s="23" t="s">
        <v>64</v>
      </c>
      <c r="H32" s="23" t="s">
        <v>188</v>
      </c>
      <c r="I32" s="3" t="s">
        <v>11</v>
      </c>
      <c r="J32" s="55" t="s">
        <v>3</v>
      </c>
      <c r="K32" s="72" t="str">
        <f>HYPERLINK("mailto:"&amp;VLOOKUP(L32,'CONCAT Codes'!$A$14:$G$26,5,FALSE)&amp;"?subject="&amp;_xlfn.CONCAT(C32," - APPLICANT for ",A32)&amp;"&amp;cc="&amp;'CONCAT Codes'!$A$32&amp;"&amp;body="&amp;D32&amp;"%0A%0APlease see my resume and bio for the above tour.","Click HERE to apply")</f>
        <v>Click HERE to apply</v>
      </c>
      <c r="L32" s="56" t="s">
        <v>77</v>
      </c>
    </row>
    <row r="33" spans="1:12" ht="54.65" customHeight="1">
      <c r="A33" s="1" t="s">
        <v>226</v>
      </c>
      <c r="B33" s="23" t="s">
        <v>37</v>
      </c>
      <c r="C33" s="23" t="s">
        <v>227</v>
      </c>
      <c r="D33" s="15" t="s">
        <v>228</v>
      </c>
      <c r="E33" s="24" t="s">
        <v>234</v>
      </c>
      <c r="F33" s="23" t="s">
        <v>1</v>
      </c>
      <c r="G33" s="23" t="s">
        <v>40</v>
      </c>
      <c r="H33" s="23" t="s">
        <v>229</v>
      </c>
      <c r="I33" s="3" t="s">
        <v>11</v>
      </c>
      <c r="J33" s="55" t="s">
        <v>3</v>
      </c>
      <c r="K33" s="72" t="str">
        <f>HYPERLINK("mailto:"&amp;VLOOKUP(L33,'CONCAT Codes'!$A$14:$G$26,5,FALSE)&amp;"?subject="&amp;_xlfn.CONCAT(C33," - APPLICANT for ",A33)&amp;"&amp;cc="&amp;'CONCAT Codes'!$A$32&amp;"&amp;body="&amp;D33&amp;"%0A%0APlease see my resume and bio for the above tour.","Click HERE to apply")</f>
        <v>Click HERE to apply</v>
      </c>
      <c r="L33" s="56" t="s">
        <v>351</v>
      </c>
    </row>
    <row r="34" spans="1:12" ht="54.65" customHeight="1">
      <c r="A34" s="1" t="s">
        <v>241</v>
      </c>
      <c r="B34" s="23" t="s">
        <v>37</v>
      </c>
      <c r="C34" s="23" t="s">
        <v>227</v>
      </c>
      <c r="D34" s="15" t="s">
        <v>239</v>
      </c>
      <c r="E34" s="24" t="s">
        <v>246</v>
      </c>
      <c r="F34" s="23" t="s">
        <v>1</v>
      </c>
      <c r="G34" s="23" t="s">
        <v>242</v>
      </c>
      <c r="H34" s="23" t="s">
        <v>238</v>
      </c>
      <c r="I34" s="3" t="s">
        <v>11</v>
      </c>
      <c r="J34" s="55" t="s">
        <v>3</v>
      </c>
      <c r="K34" s="72" t="str">
        <f>HYPERLINK("mailto:"&amp;VLOOKUP(L34,'CONCAT Codes'!$A$14:$G$26,5,FALSE)&amp;"?subject="&amp;_xlfn.CONCAT(C34," - APPLICANT for ",A34)&amp;"&amp;cc="&amp;'CONCAT Codes'!$A$32&amp;"&amp;body="&amp;D34&amp;"%0A%0APlease see my resume and bio for the above tour.","Click HERE to apply")</f>
        <v>Click HERE to apply</v>
      </c>
      <c r="L34" s="56" t="s">
        <v>351</v>
      </c>
    </row>
    <row r="35" spans="1:12" ht="54.65" customHeight="1">
      <c r="A35" s="1" t="s">
        <v>243</v>
      </c>
      <c r="B35" s="23" t="s">
        <v>37</v>
      </c>
      <c r="C35" s="23" t="s">
        <v>227</v>
      </c>
      <c r="D35" s="15" t="s">
        <v>244</v>
      </c>
      <c r="E35" s="24" t="s">
        <v>247</v>
      </c>
      <c r="F35" s="23" t="s">
        <v>1</v>
      </c>
      <c r="G35" s="23" t="s">
        <v>240</v>
      </c>
      <c r="H35" s="23" t="s">
        <v>238</v>
      </c>
      <c r="I35" s="3" t="s">
        <v>11</v>
      </c>
      <c r="J35" s="55" t="s">
        <v>3</v>
      </c>
      <c r="K35" s="72" t="str">
        <f>HYPERLINK("mailto:"&amp;VLOOKUP(L35,'CONCAT Codes'!$A$14:$G$26,5,FALSE)&amp;"?subject="&amp;_xlfn.CONCAT(C35," - APPLICANT for ",A35)&amp;"&amp;cc="&amp;'CONCAT Codes'!$A$32&amp;"&amp;body="&amp;D35&amp;"%0A%0APlease see my resume and bio for the above tour.","Click HERE to apply")</f>
        <v>Click HERE to apply</v>
      </c>
      <c r="L35" s="56" t="s">
        <v>351</v>
      </c>
    </row>
    <row r="36" spans="1:12" ht="54.65" customHeight="1">
      <c r="A36" s="1" t="s">
        <v>391</v>
      </c>
      <c r="B36" s="23" t="s">
        <v>37</v>
      </c>
      <c r="C36" s="23" t="s">
        <v>227</v>
      </c>
      <c r="D36" s="15" t="s">
        <v>319</v>
      </c>
      <c r="E36" s="24" t="s">
        <v>399</v>
      </c>
      <c r="F36" s="23" t="s">
        <v>1</v>
      </c>
      <c r="G36" s="23" t="s">
        <v>392</v>
      </c>
      <c r="H36" s="23" t="s">
        <v>238</v>
      </c>
      <c r="I36" s="3" t="s">
        <v>11</v>
      </c>
      <c r="J36" s="55" t="s">
        <v>3</v>
      </c>
      <c r="K36" s="72" t="str">
        <f>HYPERLINK("mailto:"&amp;VLOOKUP(L36,'CONCAT Codes'!$A$14:$G$26,5,FALSE)&amp;"?subject="&amp;_xlfn.CONCAT(C36," - APPLICANT for ",A36)&amp;"&amp;cc="&amp;'CONCAT Codes'!$A$32&amp;"&amp;body="&amp;D36&amp;"%0A%0APlease see my resume and bio for the above tour.","Click HERE to apply")</f>
        <v>Click HERE to apply</v>
      </c>
      <c r="L36" s="56" t="s">
        <v>351</v>
      </c>
    </row>
    <row r="37" spans="1:12" ht="54.65" customHeight="1">
      <c r="A37" s="1" t="s">
        <v>476</v>
      </c>
      <c r="B37" s="23" t="s">
        <v>185</v>
      </c>
      <c r="C37" s="23" t="s">
        <v>477</v>
      </c>
      <c r="D37" s="15" t="s">
        <v>478</v>
      </c>
      <c r="E37" s="24" t="s">
        <v>479</v>
      </c>
      <c r="F37" s="23" t="s">
        <v>16</v>
      </c>
      <c r="G37" s="23" t="s">
        <v>378</v>
      </c>
      <c r="H37" s="23" t="s">
        <v>188</v>
      </c>
      <c r="I37" s="3" t="s">
        <v>11</v>
      </c>
      <c r="J37" s="55" t="s">
        <v>3</v>
      </c>
      <c r="K37" s="72" t="str">
        <f>HYPERLINK("mailto:"&amp;VLOOKUP(L37,'CONCAT Codes'!$A$14:$G$26,5,FALSE)&amp;"?subject="&amp;_xlfn.CONCAT(C37," - APPLICANT for ",A37)&amp;"&amp;cc="&amp;'CONCAT Codes'!$A$32&amp;"&amp;body="&amp;D37&amp;"%0A%0APlease see my resume and bio for the above tour.","Click HERE to apply")</f>
        <v>Click HERE to apply</v>
      </c>
      <c r="L37" s="56" t="s">
        <v>77</v>
      </c>
    </row>
    <row r="38" spans="1:12" ht="54.65" customHeight="1">
      <c r="A38" s="1" t="s">
        <v>353</v>
      </c>
      <c r="B38" s="23" t="s">
        <v>37</v>
      </c>
      <c r="C38" s="23" t="s">
        <v>354</v>
      </c>
      <c r="D38" s="1" t="s">
        <v>260</v>
      </c>
      <c r="E38" s="23" t="s">
        <v>403</v>
      </c>
      <c r="F38" s="24" t="s">
        <v>1</v>
      </c>
      <c r="G38" s="24" t="s">
        <v>51</v>
      </c>
      <c r="H38" s="24" t="s">
        <v>355</v>
      </c>
      <c r="I38" s="3" t="s">
        <v>356</v>
      </c>
      <c r="J38" s="24" t="s">
        <v>3</v>
      </c>
      <c r="K38" s="72" t="str">
        <f>HYPERLINK("mailto:"&amp;VLOOKUP(L38,'CONCAT Codes'!$A$14:$G$26,5,FALSE)&amp;"?subject="&amp;_xlfn.CONCAT(C38," - APPLICANT for ",A38)&amp;"&amp;cc="&amp;'CONCAT Codes'!$A$32&amp;"&amp;body="&amp;D38&amp;"%0A%0APlease see my resume and bio for the above tour.","Click HERE to apply")</f>
        <v>Click HERE to apply</v>
      </c>
      <c r="L38" s="24" t="s">
        <v>351</v>
      </c>
    </row>
    <row r="39" spans="1:12" ht="54.65" customHeight="1">
      <c r="A39" s="1" t="s">
        <v>681</v>
      </c>
      <c r="B39" s="23" t="s">
        <v>185</v>
      </c>
      <c r="C39" s="23" t="s">
        <v>682</v>
      </c>
      <c r="D39" s="15" t="s">
        <v>683</v>
      </c>
      <c r="E39" s="24" t="s">
        <v>705</v>
      </c>
      <c r="F39" s="23" t="s">
        <v>16</v>
      </c>
      <c r="G39" s="23" t="s">
        <v>313</v>
      </c>
      <c r="H39" s="23" t="s">
        <v>684</v>
      </c>
      <c r="I39" s="3" t="s">
        <v>710</v>
      </c>
      <c r="J39" s="55" t="s">
        <v>3</v>
      </c>
      <c r="K39" s="72" t="str">
        <f>HYPERLINK("mailto:"&amp;VLOOKUP(L39,'CONCAT Codes'!$A$14:$G$26,5,FALSE)&amp;"?subject="&amp;_xlfn.CONCAT(C39," - APPLICANT for ",A39)&amp;"&amp;cc="&amp;'CONCAT Codes'!$A$32&amp;"&amp;body="&amp;D39&amp;"%0A%0APlease see my resume and bio for the above tour.","Click HERE to apply")</f>
        <v>Click HERE to apply</v>
      </c>
      <c r="L39" s="56" t="s">
        <v>77</v>
      </c>
    </row>
    <row r="40" spans="1:12" ht="54.65" customHeight="1">
      <c r="A40" s="1" t="s">
        <v>485</v>
      </c>
      <c r="B40" s="23" t="s">
        <v>8</v>
      </c>
      <c r="C40" s="23" t="s">
        <v>318</v>
      </c>
      <c r="D40" s="15" t="s">
        <v>486</v>
      </c>
      <c r="E40" s="24" t="s">
        <v>510</v>
      </c>
      <c r="F40" s="23" t="s">
        <v>1</v>
      </c>
      <c r="G40" s="23" t="s">
        <v>205</v>
      </c>
      <c r="H40" s="23" t="s">
        <v>158</v>
      </c>
      <c r="I40" s="3" t="s">
        <v>159</v>
      </c>
      <c r="J40" s="55" t="s">
        <v>3</v>
      </c>
      <c r="K40" s="72" t="str">
        <f>HYPERLINK("mailto:"&amp;VLOOKUP(L40,'CONCAT Codes'!$A$14:$G$26,5,FALSE)&amp;"?subject="&amp;_xlfn.CONCAT(C40," - APPLICANT for ",A40)&amp;"&amp;cc="&amp;'CONCAT Codes'!$A$32&amp;"&amp;body="&amp;D40&amp;"%0A%0APlease see my resume and bio for the above tour.","Click HERE to apply")</f>
        <v>Click HERE to apply</v>
      </c>
      <c r="L40" s="56" t="s">
        <v>77</v>
      </c>
    </row>
    <row r="41" spans="1:12" ht="54.65" customHeight="1">
      <c r="A41" s="1" t="s">
        <v>487</v>
      </c>
      <c r="B41" s="23" t="s">
        <v>8</v>
      </c>
      <c r="C41" s="23" t="s">
        <v>318</v>
      </c>
      <c r="D41" s="15" t="s">
        <v>488</v>
      </c>
      <c r="E41" s="24" t="s">
        <v>509</v>
      </c>
      <c r="F41" s="23" t="s">
        <v>1</v>
      </c>
      <c r="G41" s="23" t="s">
        <v>489</v>
      </c>
      <c r="H41" s="23" t="s">
        <v>158</v>
      </c>
      <c r="I41" s="3" t="s">
        <v>159</v>
      </c>
      <c r="J41" s="55" t="s">
        <v>3</v>
      </c>
      <c r="K41" s="72" t="str">
        <f>HYPERLINK("mailto:"&amp;VLOOKUP(L41,'CONCAT Codes'!$A$14:$G$26,5,FALSE)&amp;"?subject="&amp;_xlfn.CONCAT(C41," - APPLICANT for ",A41)&amp;"&amp;cc="&amp;'CONCAT Codes'!$A$32&amp;"&amp;body="&amp;D41&amp;"%0A%0APlease see my resume and bio for the above tour.","Click HERE to apply")</f>
        <v>Click HERE to apply</v>
      </c>
      <c r="L41" s="56" t="s">
        <v>77</v>
      </c>
    </row>
    <row r="42" spans="1:12" ht="54.65" customHeight="1">
      <c r="A42" s="1" t="s">
        <v>490</v>
      </c>
      <c r="B42" s="23" t="s">
        <v>8</v>
      </c>
      <c r="C42" s="23" t="s">
        <v>318</v>
      </c>
      <c r="D42" s="15" t="s">
        <v>517</v>
      </c>
      <c r="E42" s="78" t="s">
        <v>519</v>
      </c>
      <c r="F42" s="23" t="s">
        <v>16</v>
      </c>
      <c r="G42" s="23" t="s">
        <v>33</v>
      </c>
      <c r="H42" s="23" t="s">
        <v>158</v>
      </c>
      <c r="I42" s="3" t="s">
        <v>159</v>
      </c>
      <c r="J42" s="55" t="s">
        <v>3</v>
      </c>
      <c r="K42" s="72" t="str">
        <f>HYPERLINK("mailto:"&amp;VLOOKUP(L42,'CONCAT Codes'!$A$14:$G$26,5,FALSE)&amp;"?subject="&amp;_xlfn.CONCAT(C42," - APPLICANT for ",A42)&amp;"&amp;cc="&amp;'CONCAT Codes'!$A$32&amp;"&amp;body="&amp;D42&amp;"%0A%0APlease see my resume and bio for the above tour.","Click HERE to apply")</f>
        <v>Click HERE to apply</v>
      </c>
      <c r="L42" s="56" t="s">
        <v>77</v>
      </c>
    </row>
    <row r="43" spans="1:12" ht="54.65" customHeight="1">
      <c r="A43" s="1" t="s">
        <v>491</v>
      </c>
      <c r="B43" s="23" t="s">
        <v>8</v>
      </c>
      <c r="C43" s="23" t="s">
        <v>318</v>
      </c>
      <c r="D43" s="15" t="s">
        <v>518</v>
      </c>
      <c r="E43" s="78" t="s">
        <v>520</v>
      </c>
      <c r="F43" s="23" t="s">
        <v>16</v>
      </c>
      <c r="G43" s="23" t="s">
        <v>33</v>
      </c>
      <c r="H43" s="23" t="s">
        <v>158</v>
      </c>
      <c r="I43" s="3" t="s">
        <v>159</v>
      </c>
      <c r="J43" s="55" t="s">
        <v>3</v>
      </c>
      <c r="K43" s="72" t="str">
        <f>HYPERLINK("mailto:"&amp;VLOOKUP(L43,'CONCAT Codes'!$A$14:$G$26,5,FALSE)&amp;"?subject="&amp;_xlfn.CONCAT(C43," - APPLICANT for ",A43)&amp;"&amp;cc="&amp;'CONCAT Codes'!$A$32&amp;"&amp;body="&amp;D43&amp;"%0A%0APlease see my resume and bio for the above tour.","Click HERE to apply")</f>
        <v>Click HERE to apply</v>
      </c>
      <c r="L43" s="56" t="s">
        <v>77</v>
      </c>
    </row>
    <row r="44" spans="1:12" ht="54.65" customHeight="1">
      <c r="A44" s="1" t="s">
        <v>560</v>
      </c>
      <c r="B44" s="23" t="s">
        <v>8</v>
      </c>
      <c r="C44" s="23" t="s">
        <v>555</v>
      </c>
      <c r="D44" s="15" t="s">
        <v>561</v>
      </c>
      <c r="E44" s="24" t="s">
        <v>576</v>
      </c>
      <c r="F44" s="23" t="s">
        <v>1</v>
      </c>
      <c r="G44" s="23" t="s">
        <v>378</v>
      </c>
      <c r="H44" s="23" t="s">
        <v>158</v>
      </c>
      <c r="I44" s="3" t="s">
        <v>159</v>
      </c>
      <c r="J44" s="55" t="s">
        <v>3</v>
      </c>
      <c r="K44" s="72" t="str">
        <f>HYPERLINK("mailto:"&amp;VLOOKUP(L44,'CONCAT Codes'!$A$14:$G$26,5,FALSE)&amp;"?subject="&amp;_xlfn.CONCAT(C44," - APPLICANT for ",A44)&amp;"&amp;cc="&amp;'CONCAT Codes'!$A$32&amp;"&amp;body="&amp;D44&amp;"%0A%0APlease see my resume and bio for the above tour.","Click HERE to apply")</f>
        <v>Click HERE to apply</v>
      </c>
      <c r="L44" s="56" t="s">
        <v>77</v>
      </c>
    </row>
    <row r="45" spans="1:12" ht="54.65" customHeight="1">
      <c r="A45" s="1" t="s">
        <v>570</v>
      </c>
      <c r="B45" s="23" t="s">
        <v>8</v>
      </c>
      <c r="C45" s="23" t="s">
        <v>555</v>
      </c>
      <c r="D45" s="15" t="s">
        <v>571</v>
      </c>
      <c r="E45" s="24" t="s">
        <v>579</v>
      </c>
      <c r="F45" s="23" t="s">
        <v>1</v>
      </c>
      <c r="G45" s="23" t="s">
        <v>41</v>
      </c>
      <c r="H45" s="23" t="s">
        <v>158</v>
      </c>
      <c r="I45" s="3" t="s">
        <v>159</v>
      </c>
      <c r="J45" s="55" t="s">
        <v>3</v>
      </c>
      <c r="K45" s="72" t="str">
        <f>HYPERLINK("mailto:"&amp;VLOOKUP(L45,'CONCAT Codes'!$A$14:$G$26,5,FALSE)&amp;"?subject="&amp;_xlfn.CONCAT(C45," - APPLICANT for ",A45)&amp;"&amp;cc="&amp;'CONCAT Codes'!$A$32&amp;"&amp;body="&amp;D45&amp;"%0A%0APlease see my resume and bio for the above tour.","Click HERE to apply")</f>
        <v>Click HERE to apply</v>
      </c>
      <c r="L45" s="56" t="s">
        <v>77</v>
      </c>
    </row>
    <row r="46" spans="1:12" ht="54.65" customHeight="1">
      <c r="A46" s="1" t="s">
        <v>594</v>
      </c>
      <c r="B46" s="23" t="s">
        <v>595</v>
      </c>
      <c r="C46" s="23" t="s">
        <v>596</v>
      </c>
      <c r="D46" s="15" t="s">
        <v>597</v>
      </c>
      <c r="E46" s="24" t="s">
        <v>606</v>
      </c>
      <c r="F46" s="23" t="s">
        <v>1</v>
      </c>
      <c r="G46" s="23" t="s">
        <v>598</v>
      </c>
      <c r="H46" s="23" t="s">
        <v>163</v>
      </c>
      <c r="I46" s="3" t="s">
        <v>2</v>
      </c>
      <c r="J46" s="55" t="s">
        <v>3</v>
      </c>
      <c r="K46" s="72" t="str">
        <f>HYPERLINK("mailto:"&amp;VLOOKUP(L46,'CONCAT Codes'!$A$14:$G$26,5,FALSE)&amp;"?subject="&amp;_xlfn.CONCAT(C46," - APPLICANT for ",A46)&amp;"&amp;cc="&amp;'CONCAT Codes'!$A$32&amp;"&amp;body="&amp;D46&amp;"%0A%0APlease see my resume and bio for the above tour.","Click HERE to apply")</f>
        <v>Click HERE to apply</v>
      </c>
      <c r="L46" s="56" t="s">
        <v>56</v>
      </c>
    </row>
    <row r="47" spans="1:12" ht="54.65" customHeight="1">
      <c r="A47" s="1" t="s">
        <v>263</v>
      </c>
      <c r="B47" s="23" t="s">
        <v>6</v>
      </c>
      <c r="C47" s="23" t="s">
        <v>262</v>
      </c>
      <c r="D47" s="15" t="s">
        <v>264</v>
      </c>
      <c r="E47" s="24" t="s">
        <v>637</v>
      </c>
      <c r="F47" s="23" t="s">
        <v>26</v>
      </c>
      <c r="G47" s="23" t="s">
        <v>29</v>
      </c>
      <c r="H47" s="23" t="s">
        <v>36</v>
      </c>
      <c r="I47" s="3" t="s">
        <v>2</v>
      </c>
      <c r="J47" s="55" t="s">
        <v>3</v>
      </c>
      <c r="K47" s="72" t="str">
        <f>HYPERLINK("mailto:"&amp;VLOOKUP(L47,'CONCAT Codes'!$A$14:$G$26,5,FALSE)&amp;"?subject="&amp;_xlfn.CONCAT(C47," - APPLICANT for ",A47)&amp;"&amp;cc="&amp;'CONCAT Codes'!$A$32&amp;"&amp;body="&amp;D47&amp;"%0A%0APlease see my resume and bio for the above tour.","Click HERE to apply")</f>
        <v>Click HERE to apply</v>
      </c>
      <c r="L47" s="56" t="s">
        <v>458</v>
      </c>
    </row>
    <row r="48" spans="1:12" ht="54.65" customHeight="1">
      <c r="A48" s="1" t="s">
        <v>324</v>
      </c>
      <c r="B48" s="23" t="s">
        <v>6</v>
      </c>
      <c r="C48" s="23" t="s">
        <v>262</v>
      </c>
      <c r="D48" s="15" t="s">
        <v>325</v>
      </c>
      <c r="E48" s="24" t="s">
        <v>638</v>
      </c>
      <c r="F48" s="23" t="s">
        <v>26</v>
      </c>
      <c r="G48" s="23" t="s">
        <v>29</v>
      </c>
      <c r="H48" s="23" t="s">
        <v>36</v>
      </c>
      <c r="I48" s="3" t="s">
        <v>2</v>
      </c>
      <c r="J48" s="55" t="s">
        <v>3</v>
      </c>
      <c r="K48" s="72" t="str">
        <f>HYPERLINK("mailto:"&amp;VLOOKUP(L48,'CONCAT Codes'!$A$14:$G$26,5,FALSE)&amp;"?subject="&amp;_xlfn.CONCAT(C48," - APPLICANT for ",A48)&amp;"&amp;cc="&amp;'CONCAT Codes'!$A$32&amp;"&amp;body="&amp;D48&amp;"%0A%0APlease see my resume and bio for the above tour.","Click HERE to apply")</f>
        <v>Click HERE to apply</v>
      </c>
      <c r="L48" s="56" t="s">
        <v>458</v>
      </c>
    </row>
    <row r="49" spans="1:12" ht="54.65" customHeight="1">
      <c r="A49" s="1" t="s">
        <v>265</v>
      </c>
      <c r="B49" s="23" t="s">
        <v>6</v>
      </c>
      <c r="C49" s="23" t="s">
        <v>262</v>
      </c>
      <c r="D49" s="15" t="s">
        <v>266</v>
      </c>
      <c r="E49" s="24" t="s">
        <v>639</v>
      </c>
      <c r="F49" s="23" t="s">
        <v>26</v>
      </c>
      <c r="G49" s="23" t="s">
        <v>267</v>
      </c>
      <c r="H49" s="23" t="s">
        <v>36</v>
      </c>
      <c r="I49" s="3" t="s">
        <v>2</v>
      </c>
      <c r="J49" s="55" t="s">
        <v>3</v>
      </c>
      <c r="K49" s="72" t="str">
        <f>HYPERLINK("mailto:"&amp;VLOOKUP(L49,'CONCAT Codes'!$A$14:$G$26,5,FALSE)&amp;"?subject="&amp;_xlfn.CONCAT(C49," - APPLICANT for ",A49)&amp;"&amp;cc="&amp;'CONCAT Codes'!$A$32&amp;"&amp;body="&amp;D49&amp;"%0A%0APlease see my resume and bio for the above tour.","Click HERE to apply")</f>
        <v>Click HERE to apply</v>
      </c>
      <c r="L49" s="56" t="s">
        <v>458</v>
      </c>
    </row>
    <row r="50" spans="1:12" ht="54.65" customHeight="1">
      <c r="A50" s="1" t="s">
        <v>287</v>
      </c>
      <c r="B50" s="23" t="s">
        <v>6</v>
      </c>
      <c r="C50" s="23" t="s">
        <v>262</v>
      </c>
      <c r="D50" s="15" t="s">
        <v>288</v>
      </c>
      <c r="E50" s="24" t="s">
        <v>640</v>
      </c>
      <c r="F50" s="23" t="s">
        <v>26</v>
      </c>
      <c r="G50" s="23" t="s">
        <v>289</v>
      </c>
      <c r="H50" s="23" t="s">
        <v>36</v>
      </c>
      <c r="I50" s="3" t="s">
        <v>2</v>
      </c>
      <c r="J50" s="55" t="s">
        <v>3</v>
      </c>
      <c r="K50" s="72" t="str">
        <f>HYPERLINK("mailto:"&amp;VLOOKUP(L50,'CONCAT Codes'!$A$14:$G$26,5,FALSE)&amp;"?subject="&amp;_xlfn.CONCAT(C50," - APPLICANT for ",A50)&amp;"&amp;cc="&amp;'CONCAT Codes'!$A$32&amp;"&amp;body="&amp;D50&amp;"%0A%0APlease see my resume and bio for the above tour.","Click HERE to apply")</f>
        <v>Click HERE to apply</v>
      </c>
      <c r="L50" s="56" t="s">
        <v>458</v>
      </c>
    </row>
    <row r="51" spans="1:12" ht="54.65" customHeight="1">
      <c r="A51" s="1" t="s">
        <v>290</v>
      </c>
      <c r="B51" s="23" t="s">
        <v>6</v>
      </c>
      <c r="C51" s="23" t="s">
        <v>262</v>
      </c>
      <c r="D51" s="15" t="s">
        <v>291</v>
      </c>
      <c r="E51" s="24" t="s">
        <v>641</v>
      </c>
      <c r="F51" s="23" t="s">
        <v>26</v>
      </c>
      <c r="G51" s="23" t="s">
        <v>29</v>
      </c>
      <c r="H51" s="23" t="s">
        <v>36</v>
      </c>
      <c r="I51" s="3" t="s">
        <v>2</v>
      </c>
      <c r="J51" s="55" t="s">
        <v>3</v>
      </c>
      <c r="K51" s="72" t="str">
        <f>HYPERLINK("mailto:"&amp;VLOOKUP(L51,'CONCAT Codes'!$A$14:$G$26,5,FALSE)&amp;"?subject="&amp;_xlfn.CONCAT(C51," - APPLICANT for ",A51)&amp;"&amp;cc="&amp;'CONCAT Codes'!$A$32&amp;"&amp;body="&amp;D51&amp;"%0A%0APlease see my resume and bio for the above tour.","Click HERE to apply")</f>
        <v>Click HERE to apply</v>
      </c>
      <c r="L51" s="56" t="s">
        <v>458</v>
      </c>
    </row>
    <row r="52" spans="1:12" ht="54.65" customHeight="1">
      <c r="A52" s="1" t="s">
        <v>292</v>
      </c>
      <c r="B52" s="23" t="s">
        <v>6</v>
      </c>
      <c r="C52" s="23" t="s">
        <v>262</v>
      </c>
      <c r="D52" s="15" t="s">
        <v>634</v>
      </c>
      <c r="E52" s="24" t="s">
        <v>642</v>
      </c>
      <c r="F52" s="23" t="s">
        <v>26</v>
      </c>
      <c r="G52" s="23" t="s">
        <v>29</v>
      </c>
      <c r="H52" s="23" t="s">
        <v>36</v>
      </c>
      <c r="I52" s="3" t="s">
        <v>2</v>
      </c>
      <c r="J52" s="55" t="s">
        <v>3</v>
      </c>
      <c r="K52" s="72" t="str">
        <f>HYPERLINK("mailto:"&amp;VLOOKUP(L52,'CONCAT Codes'!$A$14:$G$26,5,FALSE)&amp;"?subject="&amp;_xlfn.CONCAT(C52," - APPLICANT for ",A52)&amp;"&amp;cc="&amp;'CONCAT Codes'!$A$32&amp;"&amp;body="&amp;D52&amp;"%0A%0APlease see my resume and bio for the above tour.","Click HERE to apply")</f>
        <v>Click HERE to apply</v>
      </c>
      <c r="L52" s="56" t="s">
        <v>458</v>
      </c>
    </row>
    <row r="53" spans="1:12" ht="54.65" customHeight="1">
      <c r="A53" s="1" t="s">
        <v>293</v>
      </c>
      <c r="B53" s="23" t="s">
        <v>6</v>
      </c>
      <c r="C53" s="23" t="s">
        <v>262</v>
      </c>
      <c r="D53" s="15" t="s">
        <v>294</v>
      </c>
      <c r="E53" s="24" t="s">
        <v>635</v>
      </c>
      <c r="F53" s="23" t="s">
        <v>26</v>
      </c>
      <c r="G53" s="23" t="s">
        <v>29</v>
      </c>
      <c r="H53" s="23" t="s">
        <v>36</v>
      </c>
      <c r="I53" s="3" t="s">
        <v>2</v>
      </c>
      <c r="J53" s="55" t="s">
        <v>3</v>
      </c>
      <c r="K53" s="72" t="str">
        <f>HYPERLINK("mailto:"&amp;VLOOKUP(L53,'CONCAT Codes'!$A$14:$G$26,5,FALSE)&amp;"?subject="&amp;_xlfn.CONCAT(C53," - APPLICANT for ",A53)&amp;"&amp;cc="&amp;'CONCAT Codes'!$A$32&amp;"&amp;body="&amp;D53&amp;"%0A%0APlease see my resume and bio for the above tour.","Click HERE to apply")</f>
        <v>Click HERE to apply</v>
      </c>
      <c r="L53" s="56" t="s">
        <v>458</v>
      </c>
    </row>
    <row r="54" spans="1:12" ht="54.65" customHeight="1">
      <c r="A54" s="86" t="s">
        <v>295</v>
      </c>
      <c r="B54" s="24" t="s">
        <v>6</v>
      </c>
      <c r="C54" s="24" t="s">
        <v>262</v>
      </c>
      <c r="D54" s="86" t="s">
        <v>286</v>
      </c>
      <c r="E54" s="24" t="s">
        <v>643</v>
      </c>
      <c r="F54" s="24" t="s">
        <v>26</v>
      </c>
      <c r="G54" s="24" t="s">
        <v>289</v>
      </c>
      <c r="H54" s="24" t="s">
        <v>36</v>
      </c>
      <c r="I54" s="3" t="s">
        <v>2</v>
      </c>
      <c r="J54" s="24" t="s">
        <v>3</v>
      </c>
      <c r="K54" s="72" t="str">
        <f>HYPERLINK("mailto:"&amp;VLOOKUP(L54,'CONCAT Codes'!$A$14:$G$26,5,FALSE)&amp;"?subject="&amp;_xlfn.CONCAT(C54," - APPLICANT for ",A54)&amp;"&amp;cc="&amp;'CONCAT Codes'!$A$32&amp;"&amp;body="&amp;D54&amp;"%0A%0APlease see my resume and bio for the above tour.","Click HERE to apply")</f>
        <v>Click HERE to apply</v>
      </c>
      <c r="L54" s="56" t="s">
        <v>458</v>
      </c>
    </row>
    <row r="55" spans="1:12" ht="54.65" customHeight="1">
      <c r="A55" s="23" t="s">
        <v>589</v>
      </c>
      <c r="B55" s="23" t="s">
        <v>6</v>
      </c>
      <c r="C55" s="23" t="s">
        <v>262</v>
      </c>
      <c r="D55" s="1" t="s">
        <v>166</v>
      </c>
      <c r="E55" s="23" t="s">
        <v>653</v>
      </c>
      <c r="F55" s="23" t="s">
        <v>1</v>
      </c>
      <c r="G55" s="23" t="s">
        <v>313</v>
      </c>
      <c r="H55" s="23" t="s">
        <v>36</v>
      </c>
      <c r="I55" s="3" t="s">
        <v>2</v>
      </c>
      <c r="J55" s="24" t="s">
        <v>3</v>
      </c>
      <c r="K55" s="72" t="str">
        <f>HYPERLINK("mailto:"&amp;VLOOKUP(L55,'CONCAT Codes'!$A$14:$G$26,5,FALSE)&amp;"?subject="&amp;_xlfn.CONCAT(C55," - APPLICANT for ",A55)&amp;"&amp;cc="&amp;'CONCAT Codes'!$A$32&amp;"&amp;body="&amp;D55&amp;"%0A%0APlease see my resume and bio for the above tour.","Click HERE to apply")</f>
        <v>Click HERE to apply</v>
      </c>
      <c r="L55" s="23" t="s">
        <v>458</v>
      </c>
    </row>
    <row r="56" spans="1:12" ht="54.65" customHeight="1">
      <c r="A56" s="1" t="s">
        <v>728</v>
      </c>
      <c r="B56" s="23" t="s">
        <v>190</v>
      </c>
      <c r="C56" s="23" t="s">
        <v>729</v>
      </c>
      <c r="D56" s="15" t="s">
        <v>730</v>
      </c>
      <c r="E56" s="24" t="s">
        <v>751</v>
      </c>
      <c r="F56" s="23" t="s">
        <v>26</v>
      </c>
      <c r="G56" s="23" t="s">
        <v>731</v>
      </c>
      <c r="H56" s="23" t="s">
        <v>163</v>
      </c>
      <c r="I56" s="3" t="s">
        <v>2</v>
      </c>
      <c r="J56" s="55" t="s">
        <v>3</v>
      </c>
      <c r="K56" s="72" t="str">
        <f>HYPERLINK("mailto:"&amp;VLOOKUP(L56,'CONCAT Codes'!$A$14:$G$26,5,FALSE)&amp;"?subject="&amp;_xlfn.CONCAT(C56," - APPLICANT for ",A56)&amp;"&amp;cc="&amp;'CONCAT Codes'!$A$32&amp;"&amp;body="&amp;D56&amp;"%0A%0APlease see my resume and bio for the above tour.","Click HERE to apply")</f>
        <v>Click HERE to apply</v>
      </c>
      <c r="L56" s="56" t="s">
        <v>191</v>
      </c>
    </row>
    <row r="57" spans="1:12" ht="54.65" customHeight="1">
      <c r="A57" s="1" t="s">
        <v>780</v>
      </c>
      <c r="B57" s="23" t="s">
        <v>190</v>
      </c>
      <c r="C57" s="23" t="s">
        <v>781</v>
      </c>
      <c r="D57" s="15" t="s">
        <v>782</v>
      </c>
      <c r="E57" s="24" t="s">
        <v>826</v>
      </c>
      <c r="F57" s="23" t="s">
        <v>1</v>
      </c>
      <c r="G57" s="23" t="s">
        <v>29</v>
      </c>
      <c r="H57" s="23" t="s">
        <v>163</v>
      </c>
      <c r="I57" s="3" t="s">
        <v>2</v>
      </c>
      <c r="J57" s="55" t="s">
        <v>3</v>
      </c>
      <c r="K57" s="72" t="str">
        <f>HYPERLINK("mailto:"&amp;VLOOKUP(L57,'CONCAT Codes'!$A$14:$G$26,5,FALSE)&amp;"?subject="&amp;_xlfn.CONCAT(C57," - APPLICANT for ",A57)&amp;"&amp;cc="&amp;'CONCAT Codes'!$A$32&amp;"&amp;body="&amp;D57&amp;"%0A%0APlease see my resume and bio for the above tour.","Click HERE to apply")</f>
        <v>Click HERE to apply</v>
      </c>
      <c r="L57" s="56" t="s">
        <v>458</v>
      </c>
    </row>
    <row r="58" spans="1:12" ht="63" customHeight="1">
      <c r="A58" s="1" t="s">
        <v>441</v>
      </c>
      <c r="B58" s="23" t="s">
        <v>37</v>
      </c>
      <c r="C58" s="23" t="s">
        <v>442</v>
      </c>
      <c r="D58" s="15" t="s">
        <v>443</v>
      </c>
      <c r="E58" s="24" t="s">
        <v>455</v>
      </c>
      <c r="F58" s="23" t="s">
        <v>1</v>
      </c>
      <c r="G58" s="23" t="s">
        <v>444</v>
      </c>
      <c r="H58" s="23" t="s">
        <v>445</v>
      </c>
      <c r="I58" s="3" t="s">
        <v>446</v>
      </c>
      <c r="J58" s="55" t="s">
        <v>3</v>
      </c>
      <c r="K58" s="73" t="str">
        <f>HYPERLINK("mailto:"&amp;VLOOKUP(L58,'CONCAT Codes'!$A$14:$G$26,5,FALSE)&amp;"?subject="&amp;_xlfn.CONCAT(C58," - APPLICANT for ",A58)&amp;"&amp;cc="&amp;'CONCAT Codes'!$A$32&amp;"&amp;body="&amp;D58&amp;"%0A%0APlease see my resume and bio for the above tour.","Click HERE to apply")</f>
        <v>Click HERE to apply</v>
      </c>
      <c r="L58" s="56" t="s">
        <v>351</v>
      </c>
    </row>
    <row r="59" spans="1:12" ht="54.65" customHeight="1">
      <c r="A59" s="1" t="s">
        <v>732</v>
      </c>
      <c r="B59" s="23" t="s">
        <v>37</v>
      </c>
      <c r="C59" s="23" t="s">
        <v>442</v>
      </c>
      <c r="D59" s="15" t="s">
        <v>733</v>
      </c>
      <c r="E59" s="24" t="s">
        <v>759</v>
      </c>
      <c r="F59" s="23" t="s">
        <v>1</v>
      </c>
      <c r="G59" s="23" t="s">
        <v>734</v>
      </c>
      <c r="H59" s="23" t="s">
        <v>176</v>
      </c>
      <c r="I59" s="3" t="s">
        <v>446</v>
      </c>
      <c r="J59" s="55" t="s">
        <v>3</v>
      </c>
      <c r="K59" s="73" t="str">
        <f>HYPERLINK("mailto:"&amp;VLOOKUP(L59,'CONCAT Codes'!$A$14:$G$26,5,FALSE)&amp;"?subject="&amp;_xlfn.CONCAT(C59," - APPLICANT for ",A59)&amp;"&amp;cc="&amp;'CONCAT Codes'!$A$32&amp;"&amp;body="&amp;D59&amp;"%0A%0APlease see my resume and bio for the above tour.","Click HERE to apply")</f>
        <v>Click HERE to apply</v>
      </c>
      <c r="L59" s="56" t="s">
        <v>351</v>
      </c>
    </row>
    <row r="60" spans="1:12" ht="54.65" customHeight="1">
      <c r="A60" s="1" t="s">
        <v>735</v>
      </c>
      <c r="B60" s="23" t="s">
        <v>37</v>
      </c>
      <c r="C60" s="23" t="s">
        <v>442</v>
      </c>
      <c r="D60" s="15" t="s">
        <v>736</v>
      </c>
      <c r="E60" s="24" t="s">
        <v>752</v>
      </c>
      <c r="F60" s="23" t="s">
        <v>1</v>
      </c>
      <c r="G60" s="23" t="s">
        <v>33</v>
      </c>
      <c r="H60" s="23" t="s">
        <v>445</v>
      </c>
      <c r="I60" s="3" t="s">
        <v>446</v>
      </c>
      <c r="J60" s="55" t="s">
        <v>3</v>
      </c>
      <c r="K60" s="73" t="str">
        <f>HYPERLINK("mailto:"&amp;VLOOKUP(L60,'CONCAT Codes'!$A$14:$G$26,5,FALSE)&amp;"?subject="&amp;_xlfn.CONCAT(C60," - APPLICANT for ",A60)&amp;"&amp;cc="&amp;'CONCAT Codes'!$A$32&amp;"&amp;body="&amp;D60&amp;"%0A%0APlease see my resume and bio for the above tour.","Click HERE to apply")</f>
        <v>Click HERE to apply</v>
      </c>
      <c r="L60" s="56" t="s">
        <v>351</v>
      </c>
    </row>
    <row r="61" spans="1:12" ht="54.65" customHeight="1">
      <c r="A61" s="1" t="s">
        <v>737</v>
      </c>
      <c r="B61" s="23" t="s">
        <v>37</v>
      </c>
      <c r="C61" s="23" t="s">
        <v>442</v>
      </c>
      <c r="D61" s="15" t="s">
        <v>758</v>
      </c>
      <c r="E61" s="24" t="s">
        <v>753</v>
      </c>
      <c r="F61" s="23" t="s">
        <v>1</v>
      </c>
      <c r="G61" s="23" t="s">
        <v>28</v>
      </c>
      <c r="H61" s="23" t="s">
        <v>445</v>
      </c>
      <c r="I61" s="3" t="s">
        <v>446</v>
      </c>
      <c r="J61" s="55" t="s">
        <v>3</v>
      </c>
      <c r="K61" s="73" t="str">
        <f>HYPERLINK("mailto:"&amp;VLOOKUP(L61,'CONCAT Codes'!$A$14:$G$26,5,FALSE)&amp;"?subject="&amp;_xlfn.CONCAT(C61," - APPLICANT for ",A61)&amp;"&amp;cc="&amp;'CONCAT Codes'!$A$32&amp;"&amp;body="&amp;D61&amp;"%0A%0APlease see my resume and bio for the above tour.","Click HERE to apply")</f>
        <v>Click HERE to apply</v>
      </c>
      <c r="L61" s="56" t="s">
        <v>351</v>
      </c>
    </row>
    <row r="62" spans="1:12" ht="54.65" customHeight="1">
      <c r="A62" s="1" t="s">
        <v>738</v>
      </c>
      <c r="B62" s="23" t="s">
        <v>37</v>
      </c>
      <c r="C62" s="23" t="s">
        <v>442</v>
      </c>
      <c r="D62" s="15" t="s">
        <v>739</v>
      </c>
      <c r="E62" s="24" t="s">
        <v>754</v>
      </c>
      <c r="F62" s="23" t="s">
        <v>1</v>
      </c>
      <c r="G62" s="23" t="s">
        <v>33</v>
      </c>
      <c r="H62" s="23" t="s">
        <v>445</v>
      </c>
      <c r="I62" s="3" t="s">
        <v>446</v>
      </c>
      <c r="J62" s="55" t="s">
        <v>3</v>
      </c>
      <c r="K62" s="73" t="str">
        <f>HYPERLINK("mailto:"&amp;VLOOKUP(L62,'CONCAT Codes'!$A$14:$G$26,5,FALSE)&amp;"?subject="&amp;_xlfn.CONCAT(C62," - APPLICANT for ",A62)&amp;"&amp;cc="&amp;'CONCAT Codes'!$A$32&amp;"&amp;body="&amp;D62&amp;"%0A%0APlease see my resume and bio for the above tour.","Click HERE to apply")</f>
        <v>Click HERE to apply</v>
      </c>
      <c r="L62" s="56" t="s">
        <v>351</v>
      </c>
    </row>
    <row r="63" spans="1:12" ht="144" customHeight="1">
      <c r="A63" s="1" t="s">
        <v>740</v>
      </c>
      <c r="B63" s="23" t="s">
        <v>37</v>
      </c>
      <c r="C63" s="23" t="s">
        <v>442</v>
      </c>
      <c r="D63" s="15" t="s">
        <v>741</v>
      </c>
      <c r="E63" s="24" t="s">
        <v>755</v>
      </c>
      <c r="F63" s="23" t="s">
        <v>1</v>
      </c>
      <c r="G63" s="23" t="s">
        <v>33</v>
      </c>
      <c r="H63" s="23" t="s">
        <v>445</v>
      </c>
      <c r="I63" s="3" t="s">
        <v>446</v>
      </c>
      <c r="J63" s="55" t="s">
        <v>3</v>
      </c>
      <c r="K63" s="73" t="str">
        <f>HYPERLINK("mailto:"&amp;VLOOKUP(L63,'CONCAT Codes'!$A$14:$G$26,5,FALSE)&amp;"?subject="&amp;_xlfn.CONCAT(C63," - APPLICANT for ",A63)&amp;"&amp;cc="&amp;'CONCAT Codes'!$A$32&amp;"&amp;body="&amp;D63&amp;"%0A%0APlease see my resume and bio for the above tour.","Click HERE to apply")</f>
        <v>Click HERE to apply</v>
      </c>
      <c r="L63" s="56" t="s">
        <v>351</v>
      </c>
    </row>
    <row r="64" spans="1:12" ht="54.65" customHeight="1">
      <c r="A64" s="1" t="s">
        <v>742</v>
      </c>
      <c r="B64" s="23" t="s">
        <v>37</v>
      </c>
      <c r="C64" s="23" t="s">
        <v>442</v>
      </c>
      <c r="D64" s="15" t="s">
        <v>608</v>
      </c>
      <c r="E64" s="24" t="s">
        <v>756</v>
      </c>
      <c r="F64" s="23" t="s">
        <v>1</v>
      </c>
      <c r="G64" s="23" t="s">
        <v>33</v>
      </c>
      <c r="H64" s="23" t="s">
        <v>445</v>
      </c>
      <c r="I64" s="3" t="s">
        <v>446</v>
      </c>
      <c r="J64" s="55" t="s">
        <v>3</v>
      </c>
      <c r="K64" s="73" t="str">
        <f>HYPERLINK("mailto:"&amp;VLOOKUP(L64,'CONCAT Codes'!$A$14:$G$26,5,FALSE)&amp;"?subject="&amp;_xlfn.CONCAT(C64," - APPLICANT for ",A64)&amp;"&amp;cc="&amp;'CONCAT Codes'!$A$32&amp;"&amp;body="&amp;D64&amp;"%0A%0APlease see my resume and bio for the above tour.","Click HERE to apply")</f>
        <v>Click HERE to apply</v>
      </c>
      <c r="L64" s="56" t="s">
        <v>351</v>
      </c>
    </row>
    <row r="65" spans="1:12" ht="54.65" customHeight="1">
      <c r="A65" s="1" t="s">
        <v>800</v>
      </c>
      <c r="B65" s="23" t="s">
        <v>42</v>
      </c>
      <c r="C65" s="23" t="s">
        <v>493</v>
      </c>
      <c r="D65" s="15" t="s">
        <v>801</v>
      </c>
      <c r="E65" s="24" t="s">
        <v>829</v>
      </c>
      <c r="F65" s="23" t="s">
        <v>26</v>
      </c>
      <c r="G65" s="23" t="s">
        <v>267</v>
      </c>
      <c r="H65" s="23" t="s">
        <v>553</v>
      </c>
      <c r="I65" s="3" t="s">
        <v>204</v>
      </c>
      <c r="J65" s="55" t="s">
        <v>3</v>
      </c>
      <c r="K65" s="73" t="str">
        <f>HYPERLINK("mailto:"&amp;VLOOKUP(L65,'CONCAT Codes'!$A$14:$G$26,5,FALSE)&amp;"?subject="&amp;_xlfn.CONCAT(C65," - APPLICANT for ",A65)&amp;"&amp;cc="&amp;'CONCAT Codes'!$A$32&amp;"&amp;body="&amp;D65&amp;"%0A%0APlease see my resume and bio for the above tour.","Click HERE to apply")</f>
        <v>Click HERE to apply</v>
      </c>
      <c r="L65" s="56" t="s">
        <v>61</v>
      </c>
    </row>
    <row r="66" spans="1:12" ht="54.65" customHeight="1">
      <c r="A66" s="1" t="s">
        <v>168</v>
      </c>
      <c r="B66" s="23" t="s">
        <v>10</v>
      </c>
      <c r="C66" s="23" t="s">
        <v>43</v>
      </c>
      <c r="D66" s="15" t="s">
        <v>169</v>
      </c>
      <c r="E66" s="24" t="s">
        <v>172</v>
      </c>
      <c r="F66" s="23" t="s">
        <v>26</v>
      </c>
      <c r="G66" s="23" t="s">
        <v>170</v>
      </c>
      <c r="H66" s="23" t="s">
        <v>44</v>
      </c>
      <c r="I66" s="3" t="s">
        <v>14</v>
      </c>
      <c r="J66" s="55" t="s">
        <v>3</v>
      </c>
      <c r="K66" s="73" t="str">
        <f>HYPERLINK("mailto:"&amp;VLOOKUP(L66,'CONCAT Codes'!$A$14:$G$26,5,FALSE)&amp;"?subject="&amp;_xlfn.CONCAT(C66," - APPLICANT for ",A66)&amp;"&amp;cc="&amp;'CONCAT Codes'!$A$32&amp;"&amp;body="&amp;D66&amp;"%0A%0APlease see my resume and bio for the above tour.","Click HERE to apply")</f>
        <v>Click HERE to apply</v>
      </c>
      <c r="L66" s="56" t="s">
        <v>58</v>
      </c>
    </row>
    <row r="67" spans="1:12" ht="54.65" customHeight="1">
      <c r="A67" s="1" t="s">
        <v>224</v>
      </c>
      <c r="B67" s="23" t="s">
        <v>42</v>
      </c>
      <c r="C67" s="23" t="s">
        <v>164</v>
      </c>
      <c r="D67" s="15" t="s">
        <v>165</v>
      </c>
      <c r="E67" s="24" t="s">
        <v>225</v>
      </c>
      <c r="F67" s="23" t="s">
        <v>1</v>
      </c>
      <c r="G67" s="23" t="s">
        <v>33</v>
      </c>
      <c r="H67" s="23" t="s">
        <v>44</v>
      </c>
      <c r="I67" s="3" t="s">
        <v>14</v>
      </c>
      <c r="J67" s="55" t="s">
        <v>3</v>
      </c>
      <c r="K67" s="73" t="str">
        <f>HYPERLINK("mailto:"&amp;VLOOKUP(L67,'CONCAT Codes'!$A$14:$G$26,5,FALSE)&amp;"?subject="&amp;_xlfn.CONCAT(C67," - APPLICANT for ",A67)&amp;"&amp;cc="&amp;'CONCAT Codes'!$A$32&amp;"&amp;body="&amp;D67&amp;"%0A%0APlease see my resume and bio for the above tour.","Click HERE to apply")</f>
        <v>Click HERE to apply</v>
      </c>
      <c r="L67" s="56" t="s">
        <v>61</v>
      </c>
    </row>
    <row r="68" spans="1:12" ht="54.65" customHeight="1">
      <c r="A68" s="1" t="s">
        <v>235</v>
      </c>
      <c r="B68" s="23" t="s">
        <v>10</v>
      </c>
      <c r="C68" s="23" t="s">
        <v>236</v>
      </c>
      <c r="D68" s="15" t="s">
        <v>237</v>
      </c>
      <c r="E68" s="24" t="s">
        <v>245</v>
      </c>
      <c r="F68" s="23" t="s">
        <v>26</v>
      </c>
      <c r="G68" s="23" t="s">
        <v>28</v>
      </c>
      <c r="H68" s="23" t="s">
        <v>44</v>
      </c>
      <c r="I68" s="3" t="s">
        <v>14</v>
      </c>
      <c r="J68" s="55" t="s">
        <v>3</v>
      </c>
      <c r="K68" s="73" t="str">
        <f>HYPERLINK("mailto:"&amp;VLOOKUP(L68,'CONCAT Codes'!$A$14:$G$26,5,FALSE)&amp;"?subject="&amp;_xlfn.CONCAT(C68," - APPLICANT for ",A68)&amp;"&amp;cc="&amp;'CONCAT Codes'!$A$32&amp;"&amp;body="&amp;D68&amp;"%0A%0APlease see my resume and bio for the above tour.","Click HERE to apply")</f>
        <v>Click HERE to apply</v>
      </c>
      <c r="L68" s="56" t="s">
        <v>58</v>
      </c>
    </row>
    <row r="69" spans="1:12" ht="54.65" customHeight="1">
      <c r="A69" s="1" t="s">
        <v>496</v>
      </c>
      <c r="B69" s="23" t="s">
        <v>10</v>
      </c>
      <c r="C69" s="23" t="s">
        <v>495</v>
      </c>
      <c r="D69" s="15" t="s">
        <v>497</v>
      </c>
      <c r="E69" s="24" t="s">
        <v>514</v>
      </c>
      <c r="F69" s="23" t="s">
        <v>26</v>
      </c>
      <c r="G69" s="23" t="s">
        <v>29</v>
      </c>
      <c r="H69" s="23" t="s">
        <v>44</v>
      </c>
      <c r="I69" s="3" t="s">
        <v>14</v>
      </c>
      <c r="J69" s="55" t="s">
        <v>3</v>
      </c>
      <c r="K69" s="73" t="str">
        <f>HYPERLINK("mailto:"&amp;VLOOKUP(L69,'CONCAT Codes'!$A$14:$G$26,5,FALSE)&amp;"?subject="&amp;_xlfn.CONCAT(C69," - APPLICANT for ",A69)&amp;"&amp;cc="&amp;'CONCAT Codes'!$A$32&amp;"&amp;body="&amp;D69&amp;"%0A%0APlease see my resume and bio for the above tour.","Click HERE to apply")</f>
        <v>Click HERE to apply</v>
      </c>
      <c r="L69" s="56" t="s">
        <v>58</v>
      </c>
    </row>
    <row r="70" spans="1:12" ht="82.5" customHeight="1">
      <c r="A70" s="1" t="s">
        <v>713</v>
      </c>
      <c r="B70" s="23" t="s">
        <v>42</v>
      </c>
      <c r="C70" s="23" t="s">
        <v>714</v>
      </c>
      <c r="D70" s="15" t="s">
        <v>715</v>
      </c>
      <c r="E70" s="24" t="s">
        <v>746</v>
      </c>
      <c r="F70" s="23" t="s">
        <v>1</v>
      </c>
      <c r="G70" s="23" t="s">
        <v>716</v>
      </c>
      <c r="H70" s="23" t="s">
        <v>176</v>
      </c>
      <c r="I70" s="3" t="s">
        <v>760</v>
      </c>
      <c r="J70" s="55" t="s">
        <v>3</v>
      </c>
      <c r="K70" s="73" t="str">
        <f>HYPERLINK("mailto:"&amp;VLOOKUP(L70,'CONCAT Codes'!$A$14:$G$26,5,FALSE)&amp;"?subject="&amp;_xlfn.CONCAT(C70," - APPLICANT for ",A70)&amp;"&amp;cc="&amp;'CONCAT Codes'!$A$32&amp;"&amp;body="&amp;D70&amp;"%0A%0APlease see my resume and bio for the above tour.","Click HERE to apply")</f>
        <v>Click HERE to apply</v>
      </c>
      <c r="L70" s="56" t="s">
        <v>61</v>
      </c>
    </row>
    <row r="71" spans="1:12" ht="54.65" customHeight="1">
      <c r="A71" s="1" t="s">
        <v>259</v>
      </c>
      <c r="B71" s="23" t="s">
        <v>37</v>
      </c>
      <c r="C71" s="23" t="s">
        <v>198</v>
      </c>
      <c r="D71" s="15" t="s">
        <v>260</v>
      </c>
      <c r="E71" s="24" t="s">
        <v>272</v>
      </c>
      <c r="F71" s="23" t="s">
        <v>1</v>
      </c>
      <c r="G71" s="23" t="s">
        <v>261</v>
      </c>
      <c r="H71" s="23" t="s">
        <v>199</v>
      </c>
      <c r="I71" s="3" t="s">
        <v>200</v>
      </c>
      <c r="J71" s="55" t="s">
        <v>3</v>
      </c>
      <c r="K71" s="73" t="str">
        <f>HYPERLINK("mailto:"&amp;VLOOKUP(L71,'CONCAT Codes'!$A$14:$G$26,5,FALSE)&amp;"?subject="&amp;_xlfn.CONCAT(C71," - APPLICANT for ",A71)&amp;"&amp;cc="&amp;'CONCAT Codes'!$A$32&amp;"&amp;body="&amp;D71&amp;"%0A%0APlease see my resume and bio for the above tour.","Click HERE to apply")</f>
        <v>Click HERE to apply</v>
      </c>
      <c r="L71" s="56" t="s">
        <v>351</v>
      </c>
    </row>
    <row r="72" spans="1:12" ht="54.65" customHeight="1">
      <c r="A72" s="1" t="s">
        <v>590</v>
      </c>
      <c r="B72" s="23" t="s">
        <v>37</v>
      </c>
      <c r="C72" s="23" t="s">
        <v>198</v>
      </c>
      <c r="D72" s="15" t="s">
        <v>260</v>
      </c>
      <c r="E72" s="24" t="s">
        <v>603</v>
      </c>
      <c r="F72" s="23" t="s">
        <v>1</v>
      </c>
      <c r="G72" s="23" t="s">
        <v>261</v>
      </c>
      <c r="H72" s="23" t="s">
        <v>199</v>
      </c>
      <c r="I72" s="3" t="s">
        <v>200</v>
      </c>
      <c r="J72" s="55" t="s">
        <v>3</v>
      </c>
      <c r="K72" s="73" t="str">
        <f>HYPERLINK("mailto:"&amp;VLOOKUP(L72,'CONCAT Codes'!$A$14:$G$26,5,FALSE)&amp;"?subject="&amp;_xlfn.CONCAT(C72," - APPLICANT for ",A72)&amp;"&amp;cc="&amp;'CONCAT Codes'!$A$32&amp;"&amp;body="&amp;D72&amp;"%0A%0APlease see my resume and bio for the above tour.","Click HERE to apply")</f>
        <v>Click HERE to apply</v>
      </c>
      <c r="L72" s="56" t="s">
        <v>351</v>
      </c>
    </row>
    <row r="73" spans="1:12" ht="54.65" customHeight="1">
      <c r="A73" s="1" t="s">
        <v>591</v>
      </c>
      <c r="B73" s="23" t="s">
        <v>37</v>
      </c>
      <c r="C73" s="23" t="s">
        <v>198</v>
      </c>
      <c r="D73" s="15" t="s">
        <v>602</v>
      </c>
      <c r="E73" s="24" t="s">
        <v>601</v>
      </c>
      <c r="F73" s="23" t="s">
        <v>1</v>
      </c>
      <c r="G73" s="23" t="s">
        <v>40</v>
      </c>
      <c r="H73" s="23" t="s">
        <v>199</v>
      </c>
      <c r="I73" s="3" t="s">
        <v>200</v>
      </c>
      <c r="J73" s="55" t="s">
        <v>3</v>
      </c>
      <c r="K73" s="73" t="str">
        <f>HYPERLINK("mailto:"&amp;VLOOKUP(L73,'CONCAT Codes'!$A$14:$G$26,5,FALSE)&amp;"?subject="&amp;_xlfn.CONCAT(C73," - APPLICANT for ",A73)&amp;"&amp;cc="&amp;'CONCAT Codes'!$A$32&amp;"&amp;body="&amp;D73&amp;"%0A%0APlease see my resume and bio for the above tour.","Click HERE to apply")</f>
        <v>Click HERE to apply</v>
      </c>
      <c r="L73" s="56" t="s">
        <v>351</v>
      </c>
    </row>
    <row r="74" spans="1:12" ht="54.65" customHeight="1">
      <c r="A74" s="1" t="s">
        <v>592</v>
      </c>
      <c r="B74" s="23" t="s">
        <v>37</v>
      </c>
      <c r="C74" s="23" t="s">
        <v>198</v>
      </c>
      <c r="D74" s="15" t="s">
        <v>260</v>
      </c>
      <c r="E74" s="24" t="s">
        <v>604</v>
      </c>
      <c r="F74" s="23" t="s">
        <v>1</v>
      </c>
      <c r="G74" s="23" t="s">
        <v>593</v>
      </c>
      <c r="H74" s="23" t="s">
        <v>199</v>
      </c>
      <c r="I74" s="3" t="s">
        <v>200</v>
      </c>
      <c r="J74" s="55" t="s">
        <v>3</v>
      </c>
      <c r="K74" s="73" t="str">
        <f>HYPERLINK("mailto:"&amp;VLOOKUP(L74,'CONCAT Codes'!$A$14:$G$26,5,FALSE)&amp;"?subject="&amp;_xlfn.CONCAT(C74," - APPLICANT for ",A74)&amp;"&amp;cc="&amp;'CONCAT Codes'!$A$32&amp;"&amp;body="&amp;D74&amp;"%0A%0APlease see my resume and bio for the above tour.","Click HERE to apply")</f>
        <v>Click HERE to apply</v>
      </c>
      <c r="L74" s="56" t="s">
        <v>351</v>
      </c>
    </row>
    <row r="75" spans="1:12" ht="54.65" customHeight="1">
      <c r="A75" s="1" t="s">
        <v>530</v>
      </c>
      <c r="B75" s="23" t="s">
        <v>37</v>
      </c>
      <c r="C75" s="23" t="s">
        <v>527</v>
      </c>
      <c r="D75" s="15" t="s">
        <v>531</v>
      </c>
      <c r="E75" s="24" t="s">
        <v>540</v>
      </c>
      <c r="F75" s="23" t="s">
        <v>1</v>
      </c>
      <c r="G75" s="23" t="s">
        <v>40</v>
      </c>
      <c r="H75" s="23" t="s">
        <v>532</v>
      </c>
      <c r="I75" s="3" t="s">
        <v>533</v>
      </c>
      <c r="J75" s="55" t="s">
        <v>3</v>
      </c>
      <c r="K75" s="73" t="str">
        <f>HYPERLINK("mailto:"&amp;VLOOKUP(L75,'CONCAT Codes'!$A$14:$G$26,5,FALSE)&amp;"?subject="&amp;_xlfn.CONCAT(C75," - APPLICANT for ",A75)&amp;"&amp;cc="&amp;'CONCAT Codes'!$A$32&amp;"&amp;body="&amp;D75&amp;"%0A%0APlease see my resume and bio for the above tour.","Click HERE to apply")</f>
        <v>Click HERE to apply</v>
      </c>
      <c r="L75" s="56" t="s">
        <v>351</v>
      </c>
    </row>
    <row r="76" spans="1:12" ht="54.65" customHeight="1">
      <c r="A76" s="1" t="s">
        <v>534</v>
      </c>
      <c r="B76" s="23" t="s">
        <v>37</v>
      </c>
      <c r="C76" s="23" t="s">
        <v>527</v>
      </c>
      <c r="D76" s="15" t="s">
        <v>535</v>
      </c>
      <c r="E76" s="24" t="s">
        <v>541</v>
      </c>
      <c r="F76" s="23" t="s">
        <v>1</v>
      </c>
      <c r="G76" s="23" t="s">
        <v>29</v>
      </c>
      <c r="H76" s="23" t="s">
        <v>532</v>
      </c>
      <c r="I76" s="3" t="s">
        <v>533</v>
      </c>
      <c r="J76" s="55" t="s">
        <v>3</v>
      </c>
      <c r="K76" s="73" t="str">
        <f>HYPERLINK("mailto:"&amp;VLOOKUP(L76,'CONCAT Codes'!$A$14:$G$26,5,FALSE)&amp;"?subject="&amp;_xlfn.CONCAT(C76," - APPLICANT for ",A76)&amp;"&amp;cc="&amp;'CONCAT Codes'!$A$32&amp;"&amp;body="&amp;D76&amp;"%0A%0APlease see my resume and bio for the above tour.","Click HERE to apply")</f>
        <v>Click HERE to apply</v>
      </c>
      <c r="L76" s="56" t="s">
        <v>351</v>
      </c>
    </row>
    <row r="77" spans="1:12" ht="54.65" customHeight="1">
      <c r="A77" s="1" t="s">
        <v>320</v>
      </c>
      <c r="B77" s="23" t="s">
        <v>37</v>
      </c>
      <c r="C77" s="23" t="s">
        <v>321</v>
      </c>
      <c r="D77" s="15" t="s">
        <v>322</v>
      </c>
      <c r="E77" s="24" t="s">
        <v>323</v>
      </c>
      <c r="F77" s="23" t="s">
        <v>1</v>
      </c>
      <c r="G77" s="23" t="s">
        <v>40</v>
      </c>
      <c r="H77" s="23" t="s">
        <v>257</v>
      </c>
      <c r="I77" s="3" t="s">
        <v>258</v>
      </c>
      <c r="J77" s="55" t="s">
        <v>3</v>
      </c>
      <c r="K77" s="73" t="str">
        <f>HYPERLINK("mailto:"&amp;VLOOKUP(L77,'CONCAT Codes'!$A$14:$G$26,5,FALSE)&amp;"?subject="&amp;_xlfn.CONCAT(C77," - APPLICANT for ",A77)&amp;"&amp;cc="&amp;'CONCAT Codes'!$A$32&amp;"&amp;body="&amp;D77&amp;"%0A%0APlease see my resume and bio for the above tour.","Click HERE to apply")</f>
        <v>Click HERE to apply</v>
      </c>
      <c r="L77" s="56" t="s">
        <v>351</v>
      </c>
    </row>
    <row r="78" spans="1:12" ht="54.65" customHeight="1">
      <c r="A78" s="1" t="s">
        <v>556</v>
      </c>
      <c r="B78" s="23" t="s">
        <v>8</v>
      </c>
      <c r="C78" s="23" t="s">
        <v>555</v>
      </c>
      <c r="D78" s="15" t="s">
        <v>557</v>
      </c>
      <c r="E78" s="24" t="s">
        <v>575</v>
      </c>
      <c r="F78" s="23" t="s">
        <v>1</v>
      </c>
      <c r="G78" s="23" t="s">
        <v>33</v>
      </c>
      <c r="H78" s="23" t="s">
        <v>558</v>
      </c>
      <c r="I78" s="3" t="s">
        <v>559</v>
      </c>
      <c r="J78" s="55" t="s">
        <v>3</v>
      </c>
      <c r="K78" s="73" t="str">
        <f>HYPERLINK("mailto:"&amp;VLOOKUP(L78,'CONCAT Codes'!$A$14:$G$26,5,FALSE)&amp;"?subject="&amp;_xlfn.CONCAT(C78," - APPLICANT for ",A78)&amp;"&amp;cc="&amp;'CONCAT Codes'!$A$32&amp;"&amp;body="&amp;D78&amp;"%0A%0APlease see my resume and bio for the above tour.","Click HERE to apply")</f>
        <v>Click HERE to apply</v>
      </c>
      <c r="L78" s="56" t="s">
        <v>77</v>
      </c>
    </row>
    <row r="79" spans="1:12" ht="54.65" customHeight="1">
      <c r="A79" s="1" t="s">
        <v>526</v>
      </c>
      <c r="B79" s="23" t="s">
        <v>37</v>
      </c>
      <c r="C79" s="23" t="s">
        <v>527</v>
      </c>
      <c r="D79" s="15" t="s">
        <v>260</v>
      </c>
      <c r="E79" s="24" t="s">
        <v>539</v>
      </c>
      <c r="F79" s="23" t="s">
        <v>1</v>
      </c>
      <c r="G79" s="23" t="s">
        <v>28</v>
      </c>
      <c r="H79" s="23" t="s">
        <v>528</v>
      </c>
      <c r="I79" s="3" t="s">
        <v>529</v>
      </c>
      <c r="J79" s="55" t="s">
        <v>3</v>
      </c>
      <c r="K79" s="73" t="str">
        <f>HYPERLINK("mailto:"&amp;VLOOKUP(L79,'CONCAT Codes'!$A$14:$G$26,5,FALSE)&amp;"?subject="&amp;_xlfn.CONCAT(C79," - APPLICANT for ",A79)&amp;"&amp;cc="&amp;'CONCAT Codes'!$A$32&amp;"&amp;body="&amp;D79&amp;"%0A%0APlease see my resume and bio for the above tour.","Click HERE to apply")</f>
        <v>Click HERE to apply</v>
      </c>
      <c r="L79" s="56" t="s">
        <v>351</v>
      </c>
    </row>
    <row r="80" spans="1:12" ht="54.65" customHeight="1">
      <c r="A80" s="1" t="s">
        <v>607</v>
      </c>
      <c r="B80" s="23" t="s">
        <v>37</v>
      </c>
      <c r="C80" s="23" t="s">
        <v>173</v>
      </c>
      <c r="D80" s="15" t="s">
        <v>608</v>
      </c>
      <c r="E80" s="24" t="s">
        <v>613</v>
      </c>
      <c r="F80" s="23" t="s">
        <v>1</v>
      </c>
      <c r="G80" s="23" t="s">
        <v>167</v>
      </c>
      <c r="H80" s="23" t="s">
        <v>609</v>
      </c>
      <c r="I80" s="3" t="s">
        <v>610</v>
      </c>
      <c r="J80" s="55" t="s">
        <v>3</v>
      </c>
      <c r="K80" s="73" t="str">
        <f>HYPERLINK("mailto:"&amp;VLOOKUP(L80,'CONCAT Codes'!$A$14:$G$26,5,FALSE)&amp;"?subject="&amp;_xlfn.CONCAT(C80," - APPLICANT for ",A80)&amp;"&amp;cc="&amp;'CONCAT Codes'!$A$32&amp;"&amp;body="&amp;D80&amp;"%0A%0APlease see my resume and bio for the above tour.","Click HERE to apply")</f>
        <v>Click HERE to apply</v>
      </c>
      <c r="L80" s="56" t="s">
        <v>351</v>
      </c>
    </row>
    <row r="81" spans="1:14" ht="54.65" customHeight="1">
      <c r="A81" s="1" t="s">
        <v>385</v>
      </c>
      <c r="B81" s="23" t="s">
        <v>37</v>
      </c>
      <c r="C81" s="23" t="s">
        <v>386</v>
      </c>
      <c r="D81" s="15" t="s">
        <v>387</v>
      </c>
      <c r="E81" s="24" t="s">
        <v>398</v>
      </c>
      <c r="F81" s="23" t="s">
        <v>1</v>
      </c>
      <c r="G81" s="23" t="s">
        <v>388</v>
      </c>
      <c r="H81" s="23" t="s">
        <v>389</v>
      </c>
      <c r="I81" s="3" t="s">
        <v>390</v>
      </c>
      <c r="J81" s="55" t="s">
        <v>3</v>
      </c>
      <c r="K81" s="73" t="str">
        <f>HYPERLINK("mailto:"&amp;VLOOKUP(L81,'CONCAT Codes'!$A$14:$G$26,5,FALSE)&amp;"?subject="&amp;_xlfn.CONCAT(C81," - APPLICANT for ",A81)&amp;"&amp;cc="&amp;'CONCAT Codes'!$A$32&amp;"&amp;body="&amp;D81&amp;"%0A%0APlease see my resume and bio for the above tour.","Click HERE to apply")</f>
        <v>Click HERE to apply</v>
      </c>
      <c r="L81" s="56" t="s">
        <v>351</v>
      </c>
    </row>
    <row r="82" spans="1:14" ht="54.65" customHeight="1">
      <c r="A82" s="1" t="s">
        <v>599</v>
      </c>
      <c r="B82" s="23" t="s">
        <v>37</v>
      </c>
      <c r="C82" s="23" t="s">
        <v>386</v>
      </c>
      <c r="D82" s="15" t="s">
        <v>600</v>
      </c>
      <c r="E82" s="24" t="s">
        <v>605</v>
      </c>
      <c r="F82" s="23" t="s">
        <v>1</v>
      </c>
      <c r="G82" s="23" t="s">
        <v>40</v>
      </c>
      <c r="H82" s="23" t="s">
        <v>389</v>
      </c>
      <c r="I82" s="3" t="s">
        <v>390</v>
      </c>
      <c r="J82" s="55" t="s">
        <v>3</v>
      </c>
      <c r="K82" s="73" t="str">
        <f>HYPERLINK("mailto:"&amp;VLOOKUP(L82,'CONCAT Codes'!$A$14:$G$26,5,FALSE)&amp;"?subject="&amp;_xlfn.CONCAT(C82," - APPLICANT for ",A82)&amp;"&amp;cc="&amp;'CONCAT Codes'!$A$32&amp;"&amp;body="&amp;D82&amp;"%0A%0APlease see my resume and bio for the above tour.","Click HERE to apply")</f>
        <v>Click HERE to apply</v>
      </c>
      <c r="L82" s="56" t="s">
        <v>351</v>
      </c>
    </row>
    <row r="83" spans="1:14" ht="54.65" customHeight="1">
      <c r="A83" s="1" t="s">
        <v>645</v>
      </c>
      <c r="B83" s="23" t="s">
        <v>185</v>
      </c>
      <c r="C83" s="23" t="s">
        <v>646</v>
      </c>
      <c r="D83" s="15" t="s">
        <v>647</v>
      </c>
      <c r="E83" s="24" t="s">
        <v>652</v>
      </c>
      <c r="F83" s="23" t="s">
        <v>26</v>
      </c>
      <c r="G83" s="23" t="s">
        <v>167</v>
      </c>
      <c r="H83" s="23" t="s">
        <v>648</v>
      </c>
      <c r="I83" s="3" t="s">
        <v>649</v>
      </c>
      <c r="J83" s="55" t="s">
        <v>3</v>
      </c>
      <c r="K83" s="73" t="str">
        <f>HYPERLINK("mailto:"&amp;VLOOKUP(L83,'CONCAT Codes'!$A$14:$G$26,5,FALSE)&amp;"?subject="&amp;_xlfn.CONCAT(C83," - APPLICANT for ",A83)&amp;"&amp;cc="&amp;'CONCAT Codes'!$A$32&amp;"&amp;body="&amp;D83&amp;"%0A%0APlease see my resume and bio for the above tour.","Click HERE to apply")</f>
        <v>Click HERE to apply</v>
      </c>
      <c r="L83" s="56" t="s">
        <v>77</v>
      </c>
    </row>
    <row r="84" spans="1:14" ht="54.65" customHeight="1">
      <c r="A84" s="1" t="s">
        <v>622</v>
      </c>
      <c r="B84" s="23" t="s">
        <v>0</v>
      </c>
      <c r="C84" s="23" t="s">
        <v>623</v>
      </c>
      <c r="D84" s="15" t="s">
        <v>581</v>
      </c>
      <c r="E84" s="24" t="s">
        <v>629</v>
      </c>
      <c r="F84" s="23" t="s">
        <v>26</v>
      </c>
      <c r="G84" s="23" t="s">
        <v>624</v>
      </c>
      <c r="H84" s="23" t="s">
        <v>625</v>
      </c>
      <c r="I84" s="3" t="s">
        <v>626</v>
      </c>
      <c r="J84" s="55" t="s">
        <v>3</v>
      </c>
      <c r="K84" s="73" t="str">
        <f>HYPERLINK("mailto:"&amp;VLOOKUP(L84,'CONCAT Codes'!$A$14:$G$26,5,FALSE)&amp;"?subject="&amp;_xlfn.CONCAT(C84," - APPLICANT for ",A84)&amp;"&amp;cc="&amp;'CONCAT Codes'!$A$32&amp;"&amp;body="&amp;D84&amp;"%0A%0APlease see my resume and bio for the above tour.","Click HERE to apply")</f>
        <v>Click HERE to apply</v>
      </c>
      <c r="L84" s="56" t="s">
        <v>60</v>
      </c>
    </row>
    <row r="85" spans="1:14" ht="54.65" customHeight="1">
      <c r="A85" s="1" t="s">
        <v>792</v>
      </c>
      <c r="B85" s="23" t="s">
        <v>37</v>
      </c>
      <c r="C85" s="23" t="s">
        <v>793</v>
      </c>
      <c r="D85" s="15" t="s">
        <v>794</v>
      </c>
      <c r="E85" s="24" t="s">
        <v>828</v>
      </c>
      <c r="F85" s="23" t="s">
        <v>1</v>
      </c>
      <c r="G85" s="23" t="s">
        <v>433</v>
      </c>
      <c r="H85" s="23" t="s">
        <v>795</v>
      </c>
      <c r="I85" s="3" t="s">
        <v>796</v>
      </c>
      <c r="J85" s="55" t="s">
        <v>3</v>
      </c>
      <c r="K85" s="73" t="str">
        <f>HYPERLINK("mailto:"&amp;VLOOKUP(L85,'CONCAT Codes'!$A$14:$G$26,5,FALSE)&amp;"?subject="&amp;_xlfn.CONCAT(C85," - APPLICANT for ",A85)&amp;"&amp;cc="&amp;'CONCAT Codes'!$A$32&amp;"&amp;body="&amp;D85&amp;"%0A%0APlease see my resume and bio for the above tour.","Click HERE to apply")</f>
        <v>Click HERE to apply</v>
      </c>
      <c r="L85" s="56" t="s">
        <v>351</v>
      </c>
    </row>
    <row r="86" spans="1:14" ht="54.65" customHeight="1">
      <c r="A86" s="1" t="s">
        <v>797</v>
      </c>
      <c r="B86" s="23" t="s">
        <v>37</v>
      </c>
      <c r="C86" s="23" t="s">
        <v>793</v>
      </c>
      <c r="D86" s="15" t="s">
        <v>798</v>
      </c>
      <c r="E86" s="24" t="s">
        <v>831</v>
      </c>
      <c r="F86" s="23" t="s">
        <v>1</v>
      </c>
      <c r="G86" s="23" t="s">
        <v>28</v>
      </c>
      <c r="H86" s="23" t="s">
        <v>795</v>
      </c>
      <c r="I86" s="3" t="s">
        <v>796</v>
      </c>
      <c r="J86" s="55" t="s">
        <v>3</v>
      </c>
      <c r="K86" s="73" t="str">
        <f>HYPERLINK("mailto:"&amp;VLOOKUP(L86,'CONCAT Codes'!$A$14:$G$26,5,FALSE)&amp;"?subject="&amp;_xlfn.CONCAT(C86," - APPLICANT for ",A86)&amp;"&amp;cc="&amp;'CONCAT Codes'!$A$32&amp;"&amp;body="&amp;D86&amp;"%0A%0APlease see my resume and bio for the above tour.","Click HERE to apply")</f>
        <v>Click HERE to apply</v>
      </c>
      <c r="L86" s="56" t="s">
        <v>351</v>
      </c>
    </row>
    <row r="87" spans="1:14" ht="54.65" customHeight="1">
      <c r="A87" s="1" t="s">
        <v>799</v>
      </c>
      <c r="B87" s="23" t="s">
        <v>37</v>
      </c>
      <c r="C87" s="23" t="s">
        <v>793</v>
      </c>
      <c r="D87" s="15" t="s">
        <v>815</v>
      </c>
      <c r="E87" s="24" t="s">
        <v>819</v>
      </c>
      <c r="F87" s="23" t="s">
        <v>1</v>
      </c>
      <c r="G87" s="23" t="s">
        <v>29</v>
      </c>
      <c r="H87" s="23" t="s">
        <v>795</v>
      </c>
      <c r="I87" s="3" t="s">
        <v>796</v>
      </c>
      <c r="J87" s="55" t="s">
        <v>3</v>
      </c>
      <c r="K87" s="73" t="str">
        <f>HYPERLINK("mailto:"&amp;VLOOKUP(L87,'CONCAT Codes'!$A$14:$G$26,5,FALSE)&amp;"?subject="&amp;_xlfn.CONCAT(C87," - APPLICANT for ",A87)&amp;"&amp;cc="&amp;'CONCAT Codes'!$A$32&amp;"&amp;body="&amp;D87&amp;"%0A%0APlease see my resume and bio for the above tour.","Click HERE to apply")</f>
        <v>Click HERE to apply</v>
      </c>
      <c r="L87" s="56" t="s">
        <v>351</v>
      </c>
    </row>
    <row r="88" spans="1:14" ht="54.65" customHeight="1">
      <c r="A88" s="1" t="s">
        <v>269</v>
      </c>
      <c r="B88" s="23" t="s">
        <v>37</v>
      </c>
      <c r="C88" s="23" t="s">
        <v>183</v>
      </c>
      <c r="D88" s="15" t="s">
        <v>270</v>
      </c>
      <c r="E88" s="24" t="s">
        <v>273</v>
      </c>
      <c r="F88" s="23" t="s">
        <v>1</v>
      </c>
      <c r="G88" s="23" t="s">
        <v>162</v>
      </c>
      <c r="H88" s="23" t="s">
        <v>271</v>
      </c>
      <c r="I88" s="3" t="s">
        <v>34</v>
      </c>
      <c r="J88" s="55" t="s">
        <v>3</v>
      </c>
      <c r="K88" s="73" t="str">
        <f>HYPERLINK("mailto:"&amp;VLOOKUP(L88,'CONCAT Codes'!$A$14:$G$26,5,FALSE)&amp;"?subject="&amp;_xlfn.CONCAT(C88," - APPLICANT for ",A88)&amp;"&amp;cc="&amp;'CONCAT Codes'!$A$32&amp;"&amp;body="&amp;D88&amp;"%0A%0APlease see my resume and bio for the above tour.","Click HERE to apply")</f>
        <v>Click HERE to apply</v>
      </c>
      <c r="L88" s="56" t="s">
        <v>351</v>
      </c>
    </row>
    <row r="89" spans="1:14" ht="54.65" customHeight="1">
      <c r="A89" s="1" t="s">
        <v>521</v>
      </c>
      <c r="B89" s="23" t="s">
        <v>6</v>
      </c>
      <c r="C89" s="23" t="s">
        <v>155</v>
      </c>
      <c r="D89" s="15" t="s">
        <v>522</v>
      </c>
      <c r="E89" s="24" t="s">
        <v>524</v>
      </c>
      <c r="F89" s="23" t="s">
        <v>26</v>
      </c>
      <c r="G89" s="23" t="s">
        <v>29</v>
      </c>
      <c r="H89" s="23" t="s">
        <v>156</v>
      </c>
      <c r="I89" s="3" t="s">
        <v>34</v>
      </c>
      <c r="J89" s="55" t="s">
        <v>3</v>
      </c>
      <c r="K89" s="73" t="str">
        <f>HYPERLINK("mailto:"&amp;VLOOKUP(L89,'CONCAT Codes'!$A$14:$G$26,5,FALSE)&amp;"?subject="&amp;_xlfn.CONCAT(C89," - APPLICANT for ",A89)&amp;"&amp;cc="&amp;'CONCAT Codes'!$A$32&amp;"&amp;body="&amp;D89&amp;"%0A%0APlease see my resume and bio for the above tour.","Click HERE to apply")</f>
        <v>Click HERE to apply</v>
      </c>
      <c r="L89" s="56" t="s">
        <v>61</v>
      </c>
    </row>
    <row r="90" spans="1:14" ht="165.65" customHeight="1">
      <c r="A90" s="1" t="s">
        <v>311</v>
      </c>
      <c r="B90" s="23" t="s">
        <v>6</v>
      </c>
      <c r="C90" s="23" t="s">
        <v>48</v>
      </c>
      <c r="D90" s="15" t="s">
        <v>312</v>
      </c>
      <c r="E90" s="24" t="s">
        <v>317</v>
      </c>
      <c r="F90" s="23" t="s">
        <v>1</v>
      </c>
      <c r="G90" s="23" t="s">
        <v>313</v>
      </c>
      <c r="H90" s="23" t="s">
        <v>49</v>
      </c>
      <c r="I90" s="3" t="s">
        <v>34</v>
      </c>
      <c r="J90" s="55" t="s">
        <v>3</v>
      </c>
      <c r="K90" s="73" t="str">
        <f>HYPERLINK("mailto:"&amp;VLOOKUP(L90,'CONCAT Codes'!$A$14:$G$26,5,FALSE)&amp;"?subject="&amp;_xlfn.CONCAT(C90," - APPLICANT for ",A90)&amp;"&amp;cc="&amp;'CONCAT Codes'!$A$32&amp;"&amp;body="&amp;D90&amp;"%0A%0APlease see my resume and bio for the above tour.","Click HERE to apply")</f>
        <v>Click HERE to apply</v>
      </c>
      <c r="L90" s="56" t="s">
        <v>61</v>
      </c>
    </row>
    <row r="91" spans="1:14" ht="54.65" customHeight="1">
      <c r="A91" s="1" t="s">
        <v>314</v>
      </c>
      <c r="B91" s="23" t="s">
        <v>6</v>
      </c>
      <c r="C91" s="23" t="s">
        <v>48</v>
      </c>
      <c r="D91" s="15" t="s">
        <v>315</v>
      </c>
      <c r="E91" s="24" t="s">
        <v>316</v>
      </c>
      <c r="F91" s="23" t="s">
        <v>16</v>
      </c>
      <c r="G91" s="23" t="s">
        <v>313</v>
      </c>
      <c r="H91" s="23" t="s">
        <v>49</v>
      </c>
      <c r="I91" s="3" t="s">
        <v>34</v>
      </c>
      <c r="J91" s="55" t="s">
        <v>3</v>
      </c>
      <c r="K91" s="73" t="str">
        <f>HYPERLINK("mailto:"&amp;VLOOKUP(L91,'CONCAT Codes'!$A$14:$G$26,5,FALSE)&amp;"?subject="&amp;_xlfn.CONCAT(C91," - APPLICANT for ",A91)&amp;"&amp;cc="&amp;'CONCAT Codes'!$A$32&amp;"&amp;body="&amp;D91&amp;"%0A%0APlease see my resume and bio for the above tour.","Click HERE to apply")</f>
        <v>Click HERE to apply</v>
      </c>
      <c r="L91" s="56" t="s">
        <v>61</v>
      </c>
    </row>
    <row r="92" spans="1:14" ht="114.5" customHeight="1">
      <c r="A92" s="1" t="s">
        <v>379</v>
      </c>
      <c r="B92" s="23" t="s">
        <v>42</v>
      </c>
      <c r="C92" s="23" t="s">
        <v>218</v>
      </c>
      <c r="D92" s="15" t="s">
        <v>380</v>
      </c>
      <c r="E92" s="24" t="s">
        <v>382</v>
      </c>
      <c r="F92" s="23" t="s">
        <v>26</v>
      </c>
      <c r="G92" s="23" t="s">
        <v>381</v>
      </c>
      <c r="H92" s="23" t="s">
        <v>281</v>
      </c>
      <c r="I92" s="3" t="s">
        <v>34</v>
      </c>
      <c r="J92" s="55" t="s">
        <v>3</v>
      </c>
      <c r="K92" s="73" t="str">
        <f>HYPERLINK("mailto:"&amp;VLOOKUP(L92,'CONCAT Codes'!$A$14:$G$26,5,FALSE)&amp;"?subject="&amp;_xlfn.CONCAT(C92," - APPLICANT for ",A92)&amp;"&amp;cc="&amp;'CONCAT Codes'!$A$32&amp;"&amp;body="&amp;D92&amp;"%0A%0APlease see my resume and bio for the above tour.","Click HERE to apply")</f>
        <v>Click HERE to apply</v>
      </c>
      <c r="L92" s="56" t="s">
        <v>61</v>
      </c>
    </row>
    <row r="93" spans="1:14" ht="54.65" customHeight="1">
      <c r="A93" s="1" t="s">
        <v>428</v>
      </c>
      <c r="B93" s="23" t="s">
        <v>6</v>
      </c>
      <c r="C93" s="23" t="s">
        <v>155</v>
      </c>
      <c r="D93" s="15" t="s">
        <v>429</v>
      </c>
      <c r="E93" s="24" t="s">
        <v>434</v>
      </c>
      <c r="F93" s="23" t="s">
        <v>1</v>
      </c>
      <c r="G93" s="23" t="s">
        <v>430</v>
      </c>
      <c r="H93" s="23" t="s">
        <v>156</v>
      </c>
      <c r="I93" s="3" t="s">
        <v>34</v>
      </c>
      <c r="J93" s="55" t="s">
        <v>3</v>
      </c>
      <c r="K93" s="73" t="str">
        <f>HYPERLINK("mailto:"&amp;VLOOKUP(L93,'CONCAT Codes'!$A$14:$G$26,5,FALSE)&amp;"?subject="&amp;_xlfn.CONCAT(C93," - APPLICANT for ",A93)&amp;"&amp;cc="&amp;'CONCAT Codes'!$A$32&amp;"&amp;body="&amp;D93&amp;"%0A%0APlease see my resume and bio for the above tour.","Click HERE to apply")</f>
        <v>Click HERE to apply</v>
      </c>
      <c r="L93" s="75" t="s">
        <v>61</v>
      </c>
    </row>
    <row r="94" spans="1:14" ht="79.5" customHeight="1">
      <c r="A94" s="1" t="s">
        <v>431</v>
      </c>
      <c r="B94" s="23" t="s">
        <v>6</v>
      </c>
      <c r="C94" s="23" t="s">
        <v>155</v>
      </c>
      <c r="D94" s="15" t="s">
        <v>432</v>
      </c>
      <c r="E94" s="24" t="s">
        <v>435</v>
      </c>
      <c r="F94" s="23" t="s">
        <v>26</v>
      </c>
      <c r="G94" s="23" t="s">
        <v>433</v>
      </c>
      <c r="H94" s="23" t="s">
        <v>156</v>
      </c>
      <c r="I94" s="3" t="s">
        <v>34</v>
      </c>
      <c r="J94" s="55" t="s">
        <v>3</v>
      </c>
      <c r="K94" s="73" t="str">
        <f>HYPERLINK("mailto:"&amp;VLOOKUP(L94,'CONCAT Codes'!$A$14:$G$26,5,FALSE)&amp;"?subject="&amp;_xlfn.CONCAT(C94," - APPLICANT for ",A94)&amp;"&amp;cc="&amp;'CONCAT Codes'!$A$32&amp;"&amp;body="&amp;D94&amp;"%0A%0APlease see my resume and bio for the above tour.","Click HERE to apply")</f>
        <v>Click HERE to apply</v>
      </c>
      <c r="L94" s="75" t="s">
        <v>61</v>
      </c>
    </row>
    <row r="95" spans="1:14" ht="174">
      <c r="A95" s="1" t="s">
        <v>536</v>
      </c>
      <c r="B95" s="23" t="s">
        <v>6</v>
      </c>
      <c r="C95" s="23" t="s">
        <v>155</v>
      </c>
      <c r="D95" s="15" t="s">
        <v>166</v>
      </c>
      <c r="E95" s="24" t="s">
        <v>537</v>
      </c>
      <c r="F95" s="23" t="s">
        <v>26</v>
      </c>
      <c r="G95" s="23" t="s">
        <v>167</v>
      </c>
      <c r="H95" s="23" t="s">
        <v>156</v>
      </c>
      <c r="I95" s="3" t="s">
        <v>34</v>
      </c>
      <c r="J95" s="55" t="s">
        <v>3</v>
      </c>
      <c r="K95" s="73" t="str">
        <f>HYPERLINK("mailto:"&amp;VLOOKUP(L95,'CONCAT Codes'!$A$14:$G$26,5,FALSE)&amp;"?subject="&amp;_xlfn.CONCAT(C95," - APPLICANT for ",A95)&amp;"&amp;cc="&amp;'CONCAT Codes'!$A$32&amp;"&amp;body="&amp;D95&amp;"%0A%0APlease see my resume and bio for the above tour.","Click HERE to apply")</f>
        <v>Click HERE to apply</v>
      </c>
      <c r="L95" s="56" t="s">
        <v>61</v>
      </c>
      <c r="M95" s="93"/>
      <c r="N95" s="93"/>
    </row>
    <row r="96" spans="1:14" ht="54.65" customHeight="1">
      <c r="A96" s="1" t="s">
        <v>616</v>
      </c>
      <c r="B96" s="23" t="s">
        <v>6</v>
      </c>
      <c r="C96" s="23" t="s">
        <v>48</v>
      </c>
      <c r="D96" s="15" t="s">
        <v>617</v>
      </c>
      <c r="E96" s="24" t="s">
        <v>633</v>
      </c>
      <c r="F96" s="23" t="s">
        <v>26</v>
      </c>
      <c r="G96" s="23" t="s">
        <v>618</v>
      </c>
      <c r="H96" s="23" t="s">
        <v>49</v>
      </c>
      <c r="I96" s="3" t="s">
        <v>34</v>
      </c>
      <c r="J96" s="55" t="s">
        <v>3</v>
      </c>
      <c r="K96" s="73" t="str">
        <f>HYPERLINK("mailto:"&amp;VLOOKUP(L96,'CONCAT Codes'!$A$14:$G$26,5,FALSE)&amp;"?subject="&amp;_xlfn.CONCAT(C96," - APPLICANT for ",A96)&amp;"&amp;cc="&amp;'CONCAT Codes'!$A$32&amp;"&amp;body="&amp;D96&amp;"%0A%0APlease see my resume and bio for the above tour.","Click HERE to apply")</f>
        <v>Click HERE to apply</v>
      </c>
      <c r="L96" s="56" t="s">
        <v>61</v>
      </c>
      <c r="M96" s="94"/>
      <c r="N96" s="93"/>
    </row>
    <row r="97" spans="1:14" ht="54.65" customHeight="1">
      <c r="A97" s="1" t="s">
        <v>787</v>
      </c>
      <c r="B97" s="23" t="s">
        <v>6</v>
      </c>
      <c r="C97" s="23" t="s">
        <v>155</v>
      </c>
      <c r="D97" s="15" t="s">
        <v>332</v>
      </c>
      <c r="E97" s="24" t="s">
        <v>816</v>
      </c>
      <c r="F97" s="23" t="s">
        <v>26</v>
      </c>
      <c r="G97" s="23" t="s">
        <v>788</v>
      </c>
      <c r="H97" s="23" t="s">
        <v>156</v>
      </c>
      <c r="I97" s="3" t="s">
        <v>34</v>
      </c>
      <c r="J97" s="55" t="s">
        <v>3</v>
      </c>
      <c r="K97" s="73" t="str">
        <f>HYPERLINK("mailto:"&amp;VLOOKUP(L97,'CONCAT Codes'!$A$14:$G$26,5,FALSE)&amp;"?subject="&amp;_xlfn.CONCAT(C97," - APPLICANT for ",A97)&amp;"&amp;cc="&amp;'CONCAT Codes'!$A$32&amp;"&amp;body="&amp;D97&amp;"%0A%0APlease see my resume and bio for the above tour.","Click HERE to apply")</f>
        <v>Click HERE to apply</v>
      </c>
      <c r="L97" s="56" t="s">
        <v>61</v>
      </c>
      <c r="M97" s="95"/>
      <c r="N97" s="93"/>
    </row>
    <row r="98" spans="1:14" ht="54.65" customHeight="1">
      <c r="A98" s="80" t="s">
        <v>789</v>
      </c>
      <c r="B98" s="81" t="s">
        <v>6</v>
      </c>
      <c r="C98" s="81" t="s">
        <v>155</v>
      </c>
      <c r="D98" s="82" t="s">
        <v>790</v>
      </c>
      <c r="E98" s="83" t="s">
        <v>817</v>
      </c>
      <c r="F98" s="81" t="s">
        <v>1</v>
      </c>
      <c r="G98" s="81" t="s">
        <v>482</v>
      </c>
      <c r="H98" s="81" t="s">
        <v>156</v>
      </c>
      <c r="I98" s="84" t="s">
        <v>34</v>
      </c>
      <c r="J98" s="97" t="s">
        <v>3</v>
      </c>
      <c r="K98" s="73" t="str">
        <f>HYPERLINK("mailto:"&amp;VLOOKUP(L98,'CONCAT Codes'!$A$14:$G$26,5,FALSE)&amp;"?subject="&amp;_xlfn.CONCAT(C98," - APPLICANT for ",A98)&amp;"&amp;cc="&amp;'CONCAT Codes'!$A$32&amp;"&amp;body="&amp;D98&amp;"%0A%0APlease see my resume and bio for the above tour.","Click HERE to apply")</f>
        <v>Click HERE to apply</v>
      </c>
      <c r="L98" s="56" t="s">
        <v>61</v>
      </c>
      <c r="M98" s="95"/>
      <c r="N98" s="93"/>
    </row>
    <row r="99" spans="1:14" ht="54.65" customHeight="1">
      <c r="A99" s="1" t="s">
        <v>791</v>
      </c>
      <c r="B99" s="23" t="s">
        <v>6</v>
      </c>
      <c r="C99" s="23" t="s">
        <v>155</v>
      </c>
      <c r="D99" s="15" t="s">
        <v>549</v>
      </c>
      <c r="E99" s="24" t="s">
        <v>818</v>
      </c>
      <c r="F99" s="23" t="s">
        <v>1</v>
      </c>
      <c r="G99" s="23" t="s">
        <v>439</v>
      </c>
      <c r="H99" s="23" t="s">
        <v>156</v>
      </c>
      <c r="I99" s="3" t="s">
        <v>34</v>
      </c>
      <c r="J99" s="55" t="s">
        <v>3</v>
      </c>
      <c r="K99" s="73" t="str">
        <f>HYPERLINK("mailto:"&amp;VLOOKUP(L99,'CONCAT Codes'!$A$14:$G$26,5,FALSE)&amp;"?subject="&amp;_xlfn.CONCAT(C99," - APPLICANT for ",A99)&amp;"&amp;cc="&amp;'CONCAT Codes'!$A$32&amp;"&amp;body="&amp;D99&amp;"%0A%0APlease see my resume and bio for the above tour.","Click HERE to apply")</f>
        <v>Click HERE to apply</v>
      </c>
      <c r="L99" s="56" t="s">
        <v>61</v>
      </c>
      <c r="M99" s="95"/>
      <c r="N99" s="93"/>
    </row>
    <row r="100" spans="1:14" ht="54.65" customHeight="1">
      <c r="A100" s="1" t="s">
        <v>562</v>
      </c>
      <c r="B100" s="23" t="s">
        <v>37</v>
      </c>
      <c r="C100" s="23" t="s">
        <v>563</v>
      </c>
      <c r="D100" s="15" t="s">
        <v>564</v>
      </c>
      <c r="E100" s="24" t="s">
        <v>577</v>
      </c>
      <c r="F100" s="23" t="s">
        <v>1</v>
      </c>
      <c r="G100" s="23" t="s">
        <v>565</v>
      </c>
      <c r="H100" s="23" t="s">
        <v>566</v>
      </c>
      <c r="I100" s="3" t="s">
        <v>567</v>
      </c>
      <c r="J100" s="55" t="s">
        <v>3</v>
      </c>
      <c r="K100" s="73" t="str">
        <f>HYPERLINK("mailto:"&amp;VLOOKUP(L100,'CONCAT Codes'!$A$14:$G$26,5,FALSE)&amp;"?subject="&amp;_xlfn.CONCAT(C100," - APPLICANT for ",A100)&amp;"&amp;cc="&amp;'CONCAT Codes'!$A$32&amp;"&amp;body="&amp;D100&amp;"%0A%0APlease see my resume and bio for the above tour.","Click HERE to apply")</f>
        <v>Click HERE to apply</v>
      </c>
      <c r="L100" s="56" t="s">
        <v>351</v>
      </c>
      <c r="M100" s="95"/>
      <c r="N100" s="93"/>
    </row>
    <row r="101" spans="1:14" ht="54.65" customHeight="1">
      <c r="A101" s="1" t="s">
        <v>255</v>
      </c>
      <c r="B101" s="23" t="s">
        <v>37</v>
      </c>
      <c r="C101" s="23" t="s">
        <v>173</v>
      </c>
      <c r="D101" s="15" t="s">
        <v>174</v>
      </c>
      <c r="E101" s="24" t="s">
        <v>256</v>
      </c>
      <c r="F101" s="23" t="s">
        <v>1</v>
      </c>
      <c r="G101" s="23" t="s">
        <v>175</v>
      </c>
      <c r="H101" s="23" t="s">
        <v>253</v>
      </c>
      <c r="I101" s="3" t="s">
        <v>254</v>
      </c>
      <c r="J101" s="55" t="s">
        <v>3</v>
      </c>
      <c r="K101" s="73" t="str">
        <f>HYPERLINK("mailto:"&amp;VLOOKUP(L101,'CONCAT Codes'!$A$14:$G$26,5,FALSE)&amp;"?subject="&amp;_xlfn.CONCAT(C101," - APPLICANT for ",A101)&amp;"&amp;cc="&amp;'CONCAT Codes'!$A$32&amp;"&amp;body="&amp;D101&amp;"%0A%0APlease see my resume and bio for the above tour.","Click HERE to apply")</f>
        <v>Click HERE to apply</v>
      </c>
      <c r="L101" s="56" t="s">
        <v>351</v>
      </c>
      <c r="M101" s="95"/>
      <c r="N101" s="93"/>
    </row>
    <row r="102" spans="1:14" ht="54.65" customHeight="1">
      <c r="A102" s="62" t="s">
        <v>298</v>
      </c>
      <c r="B102" s="63" t="s">
        <v>37</v>
      </c>
      <c r="C102" s="63" t="s">
        <v>173</v>
      </c>
      <c r="D102" s="62" t="s">
        <v>299</v>
      </c>
      <c r="E102" s="24" t="s">
        <v>304</v>
      </c>
      <c r="F102" s="63" t="s">
        <v>1</v>
      </c>
      <c r="G102" s="63" t="s">
        <v>300</v>
      </c>
      <c r="H102" s="63" t="s">
        <v>301</v>
      </c>
      <c r="I102" s="64" t="s">
        <v>254</v>
      </c>
      <c r="J102" s="63" t="s">
        <v>3</v>
      </c>
      <c r="K102" s="73" t="str">
        <f>HYPERLINK("mailto:"&amp;VLOOKUP(L102,'CONCAT Codes'!$A$14:$G$26,5,FALSE)&amp;"?subject="&amp;_xlfn.CONCAT(C102," - APPLICANT for ",A102)&amp;"&amp;cc="&amp;'CONCAT Codes'!$A$32&amp;"&amp;body="&amp;D102&amp;"%0A%0APlease see my resume and bio for the above tour.","Click HERE to apply")</f>
        <v>Click HERE to apply</v>
      </c>
      <c r="L102" s="63" t="s">
        <v>351</v>
      </c>
      <c r="M102" s="95"/>
      <c r="N102" s="93"/>
    </row>
    <row r="103" spans="1:14" ht="54.65" customHeight="1">
      <c r="A103" s="62" t="s">
        <v>302</v>
      </c>
      <c r="B103" s="63" t="s">
        <v>37</v>
      </c>
      <c r="C103" s="63" t="s">
        <v>173</v>
      </c>
      <c r="D103" s="62" t="s">
        <v>303</v>
      </c>
      <c r="E103" s="24" t="s">
        <v>305</v>
      </c>
      <c r="F103" s="63" t="s">
        <v>1</v>
      </c>
      <c r="G103" s="63" t="s">
        <v>300</v>
      </c>
      <c r="H103" s="63" t="s">
        <v>301</v>
      </c>
      <c r="I103" s="64" t="s">
        <v>254</v>
      </c>
      <c r="J103" s="63" t="s">
        <v>3</v>
      </c>
      <c r="K103" s="73" t="str">
        <f>HYPERLINK("mailto:"&amp;VLOOKUP(L103,'CONCAT Codes'!$A$14:$G$26,5,FALSE)&amp;"?subject="&amp;_xlfn.CONCAT(C103," - APPLICANT for ",A103)&amp;"&amp;cc="&amp;'CONCAT Codes'!$A$32&amp;"&amp;body="&amp;D103&amp;"%0A%0APlease see my resume and bio for the above tour.","Click HERE to apply")</f>
        <v>Click HERE to apply</v>
      </c>
      <c r="L103" s="63" t="s">
        <v>351</v>
      </c>
      <c r="M103" s="95"/>
      <c r="N103" s="93"/>
    </row>
    <row r="104" spans="1:14" ht="54.65" customHeight="1">
      <c r="A104" s="1" t="s">
        <v>393</v>
      </c>
      <c r="B104" s="23" t="s">
        <v>37</v>
      </c>
      <c r="C104" s="23" t="s">
        <v>394</v>
      </c>
      <c r="D104" s="15" t="s">
        <v>260</v>
      </c>
      <c r="E104" s="24" t="s">
        <v>400</v>
      </c>
      <c r="F104" s="23" t="s">
        <v>1</v>
      </c>
      <c r="G104" s="23" t="s">
        <v>395</v>
      </c>
      <c r="H104" s="23" t="s">
        <v>396</v>
      </c>
      <c r="I104" s="3" t="s">
        <v>397</v>
      </c>
      <c r="J104" s="55" t="s">
        <v>3</v>
      </c>
      <c r="K104" s="73" t="str">
        <f>HYPERLINK("mailto:"&amp;VLOOKUP(L104,'CONCAT Codes'!$A$14:$G$26,5,FALSE)&amp;"?subject="&amp;_xlfn.CONCAT(C104," - APPLICANT for ",A104)&amp;"&amp;cc="&amp;'CONCAT Codes'!$A$32&amp;"&amp;body="&amp;D104&amp;"%0A%0APlease see my resume and bio for the above tour.","Click HERE to apply")</f>
        <v>Click HERE to apply</v>
      </c>
      <c r="L104" s="56" t="s">
        <v>351</v>
      </c>
      <c r="M104" s="95"/>
      <c r="N104" s="93"/>
    </row>
    <row r="105" spans="1:14" ht="54.65" customHeight="1">
      <c r="A105" s="1" t="s">
        <v>480</v>
      </c>
      <c r="B105" s="23" t="s">
        <v>6</v>
      </c>
      <c r="C105" s="23" t="s">
        <v>38</v>
      </c>
      <c r="D105" s="15" t="s">
        <v>481</v>
      </c>
      <c r="E105" s="24" t="s">
        <v>512</v>
      </c>
      <c r="F105" s="23" t="s">
        <v>1</v>
      </c>
      <c r="G105" s="23" t="s">
        <v>482</v>
      </c>
      <c r="H105" s="23" t="s">
        <v>12</v>
      </c>
      <c r="I105" s="3" t="s">
        <v>13</v>
      </c>
      <c r="J105" s="55" t="s">
        <v>3</v>
      </c>
      <c r="K105" s="73" t="str">
        <f>HYPERLINK("mailto:"&amp;VLOOKUP(L105,'CONCAT Codes'!$A$14:$G$26,5,FALSE)&amp;"?subject="&amp;_xlfn.CONCAT(C105," - APPLICANT for ",A105)&amp;"&amp;cc="&amp;'CONCAT Codes'!$A$32&amp;"&amp;body="&amp;D105&amp;"%0A%0APlease see my resume and bio for the above tour.","Click HERE to apply")</f>
        <v>Click HERE to apply</v>
      </c>
      <c r="L105" s="56" t="s">
        <v>61</v>
      </c>
    </row>
    <row r="106" spans="1:14" ht="54.65" customHeight="1">
      <c r="A106" s="1" t="s">
        <v>275</v>
      </c>
      <c r="B106" s="23" t="s">
        <v>6</v>
      </c>
      <c r="C106" s="23" t="s">
        <v>38</v>
      </c>
      <c r="D106" s="15" t="s">
        <v>276</v>
      </c>
      <c r="E106" s="24" t="s">
        <v>279</v>
      </c>
      <c r="F106" s="23" t="s">
        <v>1</v>
      </c>
      <c r="G106" s="23" t="s">
        <v>157</v>
      </c>
      <c r="H106" s="23" t="s">
        <v>12</v>
      </c>
      <c r="I106" s="3" t="s">
        <v>13</v>
      </c>
      <c r="J106" s="55" t="s">
        <v>3</v>
      </c>
      <c r="K106" s="73" t="str">
        <f>HYPERLINK("mailto:"&amp;VLOOKUP(L106,'CONCAT Codes'!$A$14:$G$26,5,FALSE)&amp;"?subject="&amp;_xlfn.CONCAT(C106," - APPLICANT for ",A106)&amp;"&amp;cc="&amp;'CONCAT Codes'!$A$32&amp;"&amp;body="&amp;D106&amp;"%0A%0APlease see my resume and bio for the above tour.","Click HERE to apply")</f>
        <v>Click HERE to apply</v>
      </c>
      <c r="L106" s="75" t="s">
        <v>61</v>
      </c>
    </row>
    <row r="107" spans="1:14" ht="54.65" customHeight="1">
      <c r="A107" s="1" t="s">
        <v>277</v>
      </c>
      <c r="B107" s="23" t="s">
        <v>6</v>
      </c>
      <c r="C107" s="23" t="s">
        <v>38</v>
      </c>
      <c r="D107" s="15" t="s">
        <v>278</v>
      </c>
      <c r="E107" s="24" t="s">
        <v>280</v>
      </c>
      <c r="F107" s="23" t="s">
        <v>1</v>
      </c>
      <c r="G107" s="23" t="s">
        <v>157</v>
      </c>
      <c r="H107" s="23" t="s">
        <v>12</v>
      </c>
      <c r="I107" s="3" t="s">
        <v>13</v>
      </c>
      <c r="J107" s="55" t="s">
        <v>3</v>
      </c>
      <c r="K107" s="73" t="str">
        <f>HYPERLINK("mailto:"&amp;VLOOKUP(L107,'CONCAT Codes'!$A$14:$G$26,5,FALSE)&amp;"?subject="&amp;_xlfn.CONCAT(C107," - APPLICANT for ",A107)&amp;"&amp;cc="&amp;'CONCAT Codes'!$A$32&amp;"&amp;body="&amp;D107&amp;"%0A%0APlease see my resume and bio for the above tour.","Click HERE to apply")</f>
        <v>Click HERE to apply</v>
      </c>
      <c r="L107" s="75" t="s">
        <v>61</v>
      </c>
    </row>
    <row r="108" spans="1:14" ht="54.65" customHeight="1">
      <c r="A108" s="1" t="s">
        <v>333</v>
      </c>
      <c r="B108" s="23" t="s">
        <v>6</v>
      </c>
      <c r="C108" s="23" t="s">
        <v>38</v>
      </c>
      <c r="D108" s="15" t="s">
        <v>334</v>
      </c>
      <c r="E108" s="24" t="s">
        <v>779</v>
      </c>
      <c r="F108" s="23" t="s">
        <v>1</v>
      </c>
      <c r="G108" s="23" t="s">
        <v>335</v>
      </c>
      <c r="H108" s="23" t="s">
        <v>12</v>
      </c>
      <c r="I108" s="3" t="s">
        <v>13</v>
      </c>
      <c r="J108" s="55" t="s">
        <v>3</v>
      </c>
      <c r="K108" s="73" t="str">
        <f>HYPERLINK("mailto:"&amp;VLOOKUP(L108,'CONCAT Codes'!$A$14:$G$26,5,FALSE)&amp;"?subject="&amp;_xlfn.CONCAT(C108," - APPLICANT for ",A108)&amp;"&amp;cc="&amp;'CONCAT Codes'!$A$32&amp;"&amp;body="&amp;D108&amp;"%0A%0APlease see my resume and bio for the above tour.","Click HERE to apply")</f>
        <v>Click HERE to apply</v>
      </c>
      <c r="L108" s="75" t="s">
        <v>61</v>
      </c>
    </row>
    <row r="109" spans="1:14" ht="54.65" customHeight="1">
      <c r="A109" s="75" t="s">
        <v>543</v>
      </c>
      <c r="B109" s="75" t="s">
        <v>0</v>
      </c>
      <c r="C109" s="75" t="s">
        <v>544</v>
      </c>
      <c r="D109" s="79" t="s">
        <v>545</v>
      </c>
      <c r="E109" s="23" t="s">
        <v>552</v>
      </c>
      <c r="F109" s="75" t="s">
        <v>26</v>
      </c>
      <c r="G109" s="75" t="s">
        <v>41</v>
      </c>
      <c r="H109" s="75" t="s">
        <v>546</v>
      </c>
      <c r="I109" s="64" t="s">
        <v>13</v>
      </c>
      <c r="J109" s="63" t="s">
        <v>3</v>
      </c>
      <c r="K109" s="73" t="str">
        <f>HYPERLINK("mailto:"&amp;VLOOKUP(L109,'CONCAT Codes'!$A$14:$G$26,5,FALSE)&amp;"?subject="&amp;_xlfn.CONCAT(C109," - APPLICANT for ",A109)&amp;"&amp;cc="&amp;'CONCAT Codes'!$A$32&amp;"&amp;body="&amp;D109&amp;"%0A%0APlease see my resume and bio for the above tour.","Click HERE to apply")</f>
        <v>Click HERE to apply</v>
      </c>
      <c r="L109" s="75" t="s">
        <v>60</v>
      </c>
    </row>
    <row r="110" spans="1:14" ht="54.65" customHeight="1">
      <c r="A110" s="1" t="s">
        <v>547</v>
      </c>
      <c r="B110" s="23" t="s">
        <v>0</v>
      </c>
      <c r="C110" s="23" t="s">
        <v>171</v>
      </c>
      <c r="D110" s="15" t="s">
        <v>474</v>
      </c>
      <c r="E110" s="24" t="s">
        <v>550</v>
      </c>
      <c r="F110" s="23" t="s">
        <v>1</v>
      </c>
      <c r="G110" s="23" t="s">
        <v>28</v>
      </c>
      <c r="H110" s="23" t="s">
        <v>408</v>
      </c>
      <c r="I110" s="3" t="s">
        <v>13</v>
      </c>
      <c r="J110" s="55" t="s">
        <v>3</v>
      </c>
      <c r="K110" s="73" t="str">
        <f>HYPERLINK("mailto:"&amp;VLOOKUP(L110,'CONCAT Codes'!$A$14:$G$26,5,FALSE)&amp;"?subject="&amp;_xlfn.CONCAT(C110," - APPLICANT for ",A110)&amp;"&amp;cc="&amp;'CONCAT Codes'!$A$32&amp;"&amp;body="&amp;D110&amp;"%0A%0APlease see my resume and bio for the above tour.","Click HERE to apply")</f>
        <v>Click HERE to apply</v>
      </c>
      <c r="L110" s="56" t="s">
        <v>352</v>
      </c>
    </row>
    <row r="111" spans="1:14" ht="54.65" customHeight="1">
      <c r="A111" s="1" t="s">
        <v>548</v>
      </c>
      <c r="B111" s="23" t="s">
        <v>6</v>
      </c>
      <c r="C111" s="23" t="s">
        <v>38</v>
      </c>
      <c r="D111" s="15" t="s">
        <v>549</v>
      </c>
      <c r="E111" s="24" t="s">
        <v>551</v>
      </c>
      <c r="F111" s="23" t="s">
        <v>26</v>
      </c>
      <c r="G111" s="23" t="s">
        <v>378</v>
      </c>
      <c r="H111" s="23" t="s">
        <v>12</v>
      </c>
      <c r="I111" s="3" t="s">
        <v>13</v>
      </c>
      <c r="J111" s="55" t="s">
        <v>3</v>
      </c>
      <c r="K111" s="73" t="str">
        <f>HYPERLINK("mailto:"&amp;VLOOKUP(L111,'CONCAT Codes'!$A$14:$G$26,5,FALSE)&amp;"?subject="&amp;_xlfn.CONCAT(C111," - APPLICANT for ",A111)&amp;"&amp;cc="&amp;'CONCAT Codes'!$A$32&amp;"&amp;body="&amp;D111&amp;"%0A%0APlease see my resume and bio for the above tour.","Click HERE to apply")</f>
        <v>Click HERE to apply</v>
      </c>
      <c r="L111" s="56" t="s">
        <v>61</v>
      </c>
    </row>
    <row r="112" spans="1:14" ht="54.65" customHeight="1">
      <c r="A112" s="1" t="s">
        <v>650</v>
      </c>
      <c r="B112" s="23" t="s">
        <v>6</v>
      </c>
      <c r="C112" s="23" t="s">
        <v>38</v>
      </c>
      <c r="D112" s="15" t="s">
        <v>569</v>
      </c>
      <c r="E112" s="24" t="s">
        <v>651</v>
      </c>
      <c r="F112" s="23" t="s">
        <v>1</v>
      </c>
      <c r="G112" s="23" t="s">
        <v>482</v>
      </c>
      <c r="H112" s="23" t="s">
        <v>12</v>
      </c>
      <c r="I112" s="3" t="s">
        <v>13</v>
      </c>
      <c r="J112" s="55" t="s">
        <v>3</v>
      </c>
      <c r="K112" s="73" t="str">
        <f>HYPERLINK("mailto:"&amp;VLOOKUP(L112,'CONCAT Codes'!$A$14:$G$26,5,FALSE)&amp;"?subject="&amp;_xlfn.CONCAT(C112," - APPLICANT for ",A112)&amp;"&amp;cc="&amp;'CONCAT Codes'!$A$32&amp;"&amp;body="&amp;D112&amp;"%0A%0APlease see my resume and bio for the above tour.","Click HERE to apply")</f>
        <v>Click HERE to apply</v>
      </c>
      <c r="L112" s="56" t="s">
        <v>61</v>
      </c>
    </row>
    <row r="113" spans="1:12" ht="54.65" customHeight="1">
      <c r="A113" s="1" t="s">
        <v>761</v>
      </c>
      <c r="B113" s="23" t="s">
        <v>0</v>
      </c>
      <c r="C113" s="23" t="s">
        <v>171</v>
      </c>
      <c r="D113" s="15" t="s">
        <v>762</v>
      </c>
      <c r="E113" s="24" t="s">
        <v>774</v>
      </c>
      <c r="F113" s="23" t="s">
        <v>1</v>
      </c>
      <c r="G113" s="23" t="s">
        <v>28</v>
      </c>
      <c r="H113" s="23" t="s">
        <v>408</v>
      </c>
      <c r="I113" s="3" t="s">
        <v>13</v>
      </c>
      <c r="J113" s="55" t="s">
        <v>3</v>
      </c>
      <c r="K113" s="73" t="str">
        <f>HYPERLINK("mailto:"&amp;VLOOKUP(L113,'CONCAT Codes'!$A$14:$G$26,5,FALSE)&amp;"?subject="&amp;_xlfn.CONCAT(C113," - APPLICANT for ",A113)&amp;"&amp;cc="&amp;'CONCAT Codes'!$A$32&amp;"&amp;body="&amp;D113&amp;"%0A%0APlease see my resume and bio for the above tour.","Click HERE to apply")</f>
        <v>Click HERE to apply</v>
      </c>
      <c r="L113" s="56" t="s">
        <v>352</v>
      </c>
    </row>
    <row r="114" spans="1:12" ht="54.65" customHeight="1">
      <c r="A114" s="1" t="s">
        <v>230</v>
      </c>
      <c r="B114" s="23" t="s">
        <v>17</v>
      </c>
      <c r="C114" s="23" t="s">
        <v>231</v>
      </c>
      <c r="D114" s="15" t="s">
        <v>232</v>
      </c>
      <c r="E114" s="24" t="s">
        <v>233</v>
      </c>
      <c r="F114" s="23" t="s">
        <v>16</v>
      </c>
      <c r="G114" s="23" t="s">
        <v>29</v>
      </c>
      <c r="H114" s="23" t="s">
        <v>45</v>
      </c>
      <c r="I114" s="3" t="s">
        <v>46</v>
      </c>
      <c r="J114" s="55" t="s">
        <v>3</v>
      </c>
      <c r="K114" s="73" t="str">
        <f>HYPERLINK("mailto:"&amp;VLOOKUP(L114,'CONCAT Codes'!$A$14:$G$26,5,FALSE)&amp;"?subject="&amp;_xlfn.CONCAT(C114," - APPLICANT for ",A114)&amp;"&amp;cc="&amp;'CONCAT Codes'!$A$32&amp;"&amp;body="&amp;D114&amp;"%0A%0APlease see my resume and bio for the above tour.","Click HERE to apply")</f>
        <v>Click HERE to apply</v>
      </c>
      <c r="L114" s="56" t="s">
        <v>57</v>
      </c>
    </row>
    <row r="115" spans="1:12" ht="54.65" customHeight="1">
      <c r="A115" s="87" t="s">
        <v>250</v>
      </c>
      <c r="B115" s="76" t="s">
        <v>6</v>
      </c>
      <c r="C115" s="76" t="s">
        <v>251</v>
      </c>
      <c r="D115" s="77" t="s">
        <v>581</v>
      </c>
      <c r="E115" s="78" t="s">
        <v>636</v>
      </c>
      <c r="F115" s="76" t="s">
        <v>26</v>
      </c>
      <c r="G115" s="76" t="s">
        <v>468</v>
      </c>
      <c r="H115" s="76" t="s">
        <v>252</v>
      </c>
      <c r="I115" s="88" t="s">
        <v>46</v>
      </c>
      <c r="J115" s="56" t="s">
        <v>3</v>
      </c>
      <c r="K115" s="73" t="str">
        <f>HYPERLINK("mailto:"&amp;VLOOKUP(L115,'CONCAT Codes'!$A$14:$G$26,5,FALSE)&amp;"?subject="&amp;_xlfn.CONCAT(C115," - APPLICANT for ",A115)&amp;"&amp;cc="&amp;'CONCAT Codes'!$A$32&amp;"&amp;body="&amp;D115&amp;"%0A%0APlease see my resume and bio for the above tour.","Click HERE to apply")</f>
        <v>Click HERE to apply</v>
      </c>
      <c r="L115" s="56" t="s">
        <v>458</v>
      </c>
    </row>
    <row r="116" spans="1:12" ht="54.65" customHeight="1">
      <c r="A116" s="23" t="s">
        <v>404</v>
      </c>
      <c r="B116" s="23" t="s">
        <v>6</v>
      </c>
      <c r="C116" s="23" t="s">
        <v>251</v>
      </c>
      <c r="D116" s="1" t="s">
        <v>405</v>
      </c>
      <c r="E116" s="23" t="s">
        <v>644</v>
      </c>
      <c r="F116" s="23" t="s">
        <v>26</v>
      </c>
      <c r="G116" s="23" t="s">
        <v>75</v>
      </c>
      <c r="H116" s="23" t="s">
        <v>252</v>
      </c>
      <c r="I116" s="3" t="s">
        <v>46</v>
      </c>
      <c r="J116" s="24" t="s">
        <v>3</v>
      </c>
      <c r="K116" s="73" t="str">
        <f>HYPERLINK("mailto:"&amp;VLOOKUP(L116,'CONCAT Codes'!$A$14:$G$26,5,FALSE)&amp;"?subject="&amp;_xlfn.CONCAT(C116," - APPLICANT for ",A116)&amp;"&amp;cc="&amp;'CONCAT Codes'!$A$32&amp;"&amp;body="&amp;D116&amp;"%0A%0APlease see my resume and bio for the above tour.","Click HERE to apply")</f>
        <v>Click HERE to apply</v>
      </c>
      <c r="L116" s="23" t="s">
        <v>458</v>
      </c>
    </row>
    <row r="117" spans="1:12" ht="54.65" customHeight="1">
      <c r="A117" s="23" t="s">
        <v>582</v>
      </c>
      <c r="B117" s="23" t="s">
        <v>6</v>
      </c>
      <c r="C117" s="23" t="s">
        <v>251</v>
      </c>
      <c r="D117" s="1" t="s">
        <v>583</v>
      </c>
      <c r="E117" s="23" t="s">
        <v>654</v>
      </c>
      <c r="F117" s="23" t="s">
        <v>1</v>
      </c>
      <c r="G117" s="23" t="s">
        <v>161</v>
      </c>
      <c r="H117" s="23" t="s">
        <v>252</v>
      </c>
      <c r="I117" s="3" t="s">
        <v>46</v>
      </c>
      <c r="J117" s="24" t="s">
        <v>3</v>
      </c>
      <c r="K117" s="73" t="str">
        <f>HYPERLINK("mailto:"&amp;VLOOKUP(L117,'CONCAT Codes'!$A$14:$G$26,5,FALSE)&amp;"?subject="&amp;_xlfn.CONCAT(C117," - APPLICANT for ",A117)&amp;"&amp;cc="&amp;'CONCAT Codes'!$A$32&amp;"&amp;body="&amp;D117&amp;"%0A%0APlease see my resume and bio for the above tour.","Click HERE to apply")</f>
        <v>Click HERE to apply</v>
      </c>
      <c r="L117" s="23" t="s">
        <v>458</v>
      </c>
    </row>
    <row r="118" spans="1:12" ht="54.65" customHeight="1">
      <c r="A118" s="1" t="s">
        <v>177</v>
      </c>
      <c r="B118" s="51" t="s">
        <v>178</v>
      </c>
      <c r="C118" s="51" t="s">
        <v>179</v>
      </c>
      <c r="D118" s="1" t="s">
        <v>180</v>
      </c>
      <c r="E118" s="51" t="s">
        <v>182</v>
      </c>
      <c r="F118" s="51" t="s">
        <v>16</v>
      </c>
      <c r="G118" s="51" t="s">
        <v>40</v>
      </c>
      <c r="H118" s="51" t="s">
        <v>181</v>
      </c>
      <c r="I118" s="3" t="s">
        <v>15</v>
      </c>
      <c r="J118" s="55" t="s">
        <v>3</v>
      </c>
      <c r="K118" s="73" t="str">
        <f>HYPERLINK("mailto:"&amp;VLOOKUP(L118,'CONCAT Codes'!$A$14:$G$26,5,FALSE)&amp;"?subject="&amp;_xlfn.CONCAT(C118," - APPLICANT for ",A118)&amp;"&amp;cc="&amp;'CONCAT Codes'!$A$32&amp;"&amp;body="&amp;D118&amp;"%0A%0APlease see my resume and bio for the above tour.","Click HERE to apply")</f>
        <v>Click HERE to apply</v>
      </c>
      <c r="L118" s="55" t="s">
        <v>77</v>
      </c>
    </row>
    <row r="119" spans="1:12" ht="54.65" customHeight="1">
      <c r="A119" s="1" t="s">
        <v>338</v>
      </c>
      <c r="B119" s="23" t="s">
        <v>42</v>
      </c>
      <c r="C119" s="23" t="s">
        <v>339</v>
      </c>
      <c r="D119" s="15" t="s">
        <v>203</v>
      </c>
      <c r="E119" s="24" t="s">
        <v>349</v>
      </c>
      <c r="F119" s="23" t="s">
        <v>26</v>
      </c>
      <c r="G119" s="23" t="s">
        <v>201</v>
      </c>
      <c r="H119" s="23" t="s">
        <v>340</v>
      </c>
      <c r="I119" s="3" t="s">
        <v>15</v>
      </c>
      <c r="J119" s="55" t="s">
        <v>3</v>
      </c>
      <c r="K119" s="73" t="str">
        <f>HYPERLINK("mailto:"&amp;VLOOKUP(L119,'CONCAT Codes'!$A$14:$G$26,5,FALSE)&amp;"?subject="&amp;_xlfn.CONCAT(C119," - APPLICANT for ",A119)&amp;"&amp;cc="&amp;'CONCAT Codes'!$A$32&amp;"&amp;body="&amp;D119&amp;"%0A%0APlease see my resume and bio for the above tour.","Click HERE to apply")</f>
        <v>Click HERE to apply</v>
      </c>
      <c r="L119" s="56" t="s">
        <v>61</v>
      </c>
    </row>
    <row r="120" spans="1:12" ht="54.65" customHeight="1">
      <c r="A120" s="1" t="s">
        <v>341</v>
      </c>
      <c r="B120" s="23" t="s">
        <v>42</v>
      </c>
      <c r="C120" s="23" t="s">
        <v>339</v>
      </c>
      <c r="D120" s="15" t="s">
        <v>342</v>
      </c>
      <c r="E120" s="24" t="s">
        <v>347</v>
      </c>
      <c r="F120" s="23" t="s">
        <v>1</v>
      </c>
      <c r="G120" s="23" t="s">
        <v>28</v>
      </c>
      <c r="H120" s="23" t="s">
        <v>340</v>
      </c>
      <c r="I120" s="3" t="s">
        <v>15</v>
      </c>
      <c r="J120" s="55" t="s">
        <v>3</v>
      </c>
      <c r="K120" s="73" t="str">
        <f>HYPERLINK("mailto:"&amp;VLOOKUP(L120,'CONCAT Codes'!$A$14:$G$26,5,FALSE)&amp;"?subject="&amp;_xlfn.CONCAT(C120," - APPLICANT for ",A120)&amp;"&amp;cc="&amp;'CONCAT Codes'!$A$32&amp;"&amp;body="&amp;D120&amp;"%0A%0APlease see my resume and bio for the above tour.","Click HERE to apply")</f>
        <v>Click HERE to apply</v>
      </c>
      <c r="L120" s="56" t="s">
        <v>61</v>
      </c>
    </row>
    <row r="121" spans="1:12" ht="54.65" customHeight="1">
      <c r="A121" s="1" t="s">
        <v>572</v>
      </c>
      <c r="B121" s="23" t="s">
        <v>0</v>
      </c>
      <c r="C121" s="23" t="s">
        <v>573</v>
      </c>
      <c r="D121" s="15" t="s">
        <v>574</v>
      </c>
      <c r="E121" s="24" t="s">
        <v>580</v>
      </c>
      <c r="F121" s="23" t="s">
        <v>1</v>
      </c>
      <c r="G121" s="23" t="s">
        <v>41</v>
      </c>
      <c r="H121" s="23" t="s">
        <v>35</v>
      </c>
      <c r="I121" s="3" t="s">
        <v>15</v>
      </c>
      <c r="J121" s="55" t="s">
        <v>3</v>
      </c>
      <c r="K121" s="73" t="str">
        <f>HYPERLINK("mailto:"&amp;VLOOKUP(L121,'CONCAT Codes'!$A$14:$G$26,5,FALSE)&amp;"?subject="&amp;_xlfn.CONCAT(C121," - APPLICANT for ",A121)&amp;"&amp;cc="&amp;'CONCAT Codes'!$A$32&amp;"&amp;body="&amp;D121&amp;"%0A%0APlease see my resume and bio for the above tour.","Click HERE to apply")</f>
        <v>Click HERE to apply</v>
      </c>
      <c r="L121" s="56" t="s">
        <v>60</v>
      </c>
    </row>
    <row r="122" spans="1:12" ht="54.65" customHeight="1">
      <c r="A122" s="87" t="s">
        <v>611</v>
      </c>
      <c r="B122" s="76" t="s">
        <v>0</v>
      </c>
      <c r="C122" s="76" t="s">
        <v>377</v>
      </c>
      <c r="D122" s="77" t="s">
        <v>612</v>
      </c>
      <c r="E122" s="78" t="s">
        <v>615</v>
      </c>
      <c r="F122" s="76" t="s">
        <v>26</v>
      </c>
      <c r="G122" s="76" t="s">
        <v>614</v>
      </c>
      <c r="H122" s="76" t="s">
        <v>35</v>
      </c>
      <c r="I122" s="88" t="s">
        <v>15</v>
      </c>
      <c r="J122" s="56" t="s">
        <v>3</v>
      </c>
      <c r="K122" s="89" t="str">
        <f>HYPERLINK("mailto:"&amp;VLOOKUP(L122,'CONCAT Codes'!$A$14:$G$26,5,FALSE)&amp;"?subject="&amp;_xlfn.CONCAT(C122," - APPLICANT for ",A122)&amp;"&amp;cc="&amp;'CONCAT Codes'!$A$32&amp;"&amp;body="&amp;D122&amp;"%0A%0APlease see my resume and bio for the above tour.","Click HERE to apply")</f>
        <v>Click HERE to apply</v>
      </c>
      <c r="L122" s="56" t="s">
        <v>352</v>
      </c>
    </row>
    <row r="123" spans="1:12" ht="54.65" customHeight="1">
      <c r="A123" s="1" t="s">
        <v>655</v>
      </c>
      <c r="B123" s="23" t="s">
        <v>0</v>
      </c>
      <c r="C123" s="23" t="s">
        <v>377</v>
      </c>
      <c r="D123" s="15" t="s">
        <v>656</v>
      </c>
      <c r="E123" s="24" t="s">
        <v>706</v>
      </c>
      <c r="F123" s="23" t="s">
        <v>26</v>
      </c>
      <c r="G123" s="23" t="s">
        <v>657</v>
      </c>
      <c r="H123" s="23" t="s">
        <v>35</v>
      </c>
      <c r="I123" s="3" t="s">
        <v>15</v>
      </c>
      <c r="J123" s="55" t="s">
        <v>3</v>
      </c>
      <c r="K123" s="73" t="str">
        <f>HYPERLINK("mailto:"&amp;VLOOKUP(L123,'CONCAT Codes'!$A$14:$G$26,5,FALSE)&amp;"?subject="&amp;_xlfn.CONCAT(C123," - APPLICANT for ",A123)&amp;"&amp;cc="&amp;'CONCAT Codes'!$A$32&amp;"&amp;body="&amp;D123&amp;"%0A%0APlease see my resume and bio for the above tour.","Click HERE to apply")</f>
        <v>Click HERE to apply</v>
      </c>
      <c r="L123" s="56" t="s">
        <v>352</v>
      </c>
    </row>
    <row r="124" spans="1:12" ht="54.65" customHeight="1">
      <c r="A124" s="1" t="s">
        <v>721</v>
      </c>
      <c r="B124" s="23" t="s">
        <v>0</v>
      </c>
      <c r="C124" s="23" t="s">
        <v>722</v>
      </c>
      <c r="D124" s="15" t="s">
        <v>662</v>
      </c>
      <c r="E124" s="24" t="s">
        <v>749</v>
      </c>
      <c r="F124" s="23" t="s">
        <v>26</v>
      </c>
      <c r="G124" s="23" t="s">
        <v>28</v>
      </c>
      <c r="H124" s="23" t="s">
        <v>35</v>
      </c>
      <c r="I124" s="3" t="s">
        <v>15</v>
      </c>
      <c r="J124" s="55" t="s">
        <v>3</v>
      </c>
      <c r="K124" s="73" t="str">
        <f>HYPERLINK("mailto:"&amp;VLOOKUP(L124,'CONCAT Codes'!$A$14:$G$26,5,FALSE)&amp;"?subject="&amp;_xlfn.CONCAT(C124," - APPLICANT for ",A124)&amp;"&amp;cc="&amp;'CONCAT Codes'!$A$32&amp;"&amp;body="&amp;D124&amp;"%0A%0APlease see my resume and bio for the above tour.","Click HERE to apply")</f>
        <v>Click HERE to apply</v>
      </c>
      <c r="L124" s="56" t="s">
        <v>352</v>
      </c>
    </row>
    <row r="125" spans="1:12" ht="54.65" customHeight="1">
      <c r="A125" s="1" t="s">
        <v>743</v>
      </c>
      <c r="B125" s="23" t="s">
        <v>0</v>
      </c>
      <c r="C125" s="23" t="s">
        <v>346</v>
      </c>
      <c r="D125" s="15" t="s">
        <v>744</v>
      </c>
      <c r="E125" s="24" t="s">
        <v>757</v>
      </c>
      <c r="F125" s="23" t="s">
        <v>26</v>
      </c>
      <c r="G125" s="23" t="s">
        <v>41</v>
      </c>
      <c r="H125" s="23" t="s">
        <v>35</v>
      </c>
      <c r="I125" s="3" t="s">
        <v>15</v>
      </c>
      <c r="J125" s="55" t="s">
        <v>3</v>
      </c>
      <c r="K125" s="73" t="str">
        <f>HYPERLINK("mailto:"&amp;VLOOKUP(L125,'CONCAT Codes'!$A$14:$G$26,5,FALSE)&amp;"?subject="&amp;_xlfn.CONCAT(C125," - APPLICANT for ",A125)&amp;"&amp;cc="&amp;'CONCAT Codes'!$A$32&amp;"&amp;body="&amp;D125&amp;"%0A%0APlease see my resume and bio for the above tour.","Click HERE to apply")</f>
        <v>Click HERE to apply</v>
      </c>
      <c r="L125" s="56" t="s">
        <v>60</v>
      </c>
    </row>
    <row r="126" spans="1:12" ht="54.65" customHeight="1">
      <c r="A126" s="1" t="s">
        <v>767</v>
      </c>
      <c r="B126" s="23" t="s">
        <v>0</v>
      </c>
      <c r="C126" s="23" t="s">
        <v>346</v>
      </c>
      <c r="D126" s="15" t="s">
        <v>768</v>
      </c>
      <c r="E126" s="24" t="s">
        <v>776</v>
      </c>
      <c r="F126" s="23" t="s">
        <v>1</v>
      </c>
      <c r="G126" s="23" t="s">
        <v>769</v>
      </c>
      <c r="H126" s="23" t="s">
        <v>35</v>
      </c>
      <c r="I126" s="3" t="s">
        <v>15</v>
      </c>
      <c r="J126" s="55" t="s">
        <v>3</v>
      </c>
      <c r="K126" s="73" t="str">
        <f>HYPERLINK("mailto:"&amp;VLOOKUP(L126,'CONCAT Codes'!$A$14:$G$26,5,FALSE)&amp;"?subject="&amp;_xlfn.CONCAT(C126," - APPLICANT for ",A126)&amp;"&amp;cc="&amp;'CONCAT Codes'!$A$32&amp;"&amp;body="&amp;D126&amp;"%0A%0APlease see my resume and bio for the above tour.","Click HERE to apply")</f>
        <v>Click HERE to apply</v>
      </c>
      <c r="L126" s="56" t="s">
        <v>60</v>
      </c>
    </row>
    <row r="127" spans="1:12" ht="54.65" customHeight="1">
      <c r="A127" s="1" t="s">
        <v>307</v>
      </c>
      <c r="B127" s="23" t="s">
        <v>37</v>
      </c>
      <c r="C127" s="23" t="s">
        <v>308</v>
      </c>
      <c r="D127" s="15" t="s">
        <v>309</v>
      </c>
      <c r="E127" s="24" t="s">
        <v>525</v>
      </c>
      <c r="F127" s="23" t="s">
        <v>1</v>
      </c>
      <c r="G127" s="23" t="s">
        <v>50</v>
      </c>
      <c r="H127" s="23" t="s">
        <v>310</v>
      </c>
      <c r="I127" s="3" t="s">
        <v>47</v>
      </c>
      <c r="J127" s="55" t="s">
        <v>3</v>
      </c>
      <c r="K127" s="73" t="str">
        <f>HYPERLINK("mailto:"&amp;VLOOKUP(L127,'CONCAT Codes'!$A$14:$G$26,5,FALSE)&amp;"?subject="&amp;_xlfn.CONCAT(C127," - APPLICANT for ",A127)&amp;"&amp;cc="&amp;'CONCAT Codes'!$A$32&amp;"&amp;body="&amp;D127&amp;"%0A%0APlease see my resume and bio for the above tour.","Click HERE to apply")</f>
        <v>Click HERE to apply</v>
      </c>
      <c r="L127" s="56" t="s">
        <v>351</v>
      </c>
    </row>
    <row r="128" spans="1:12" ht="54.65" customHeight="1">
      <c r="A128" s="1" t="s">
        <v>501</v>
      </c>
      <c r="B128" s="23" t="s">
        <v>10</v>
      </c>
      <c r="C128" s="23" t="s">
        <v>502</v>
      </c>
      <c r="D128" s="15" t="s">
        <v>503</v>
      </c>
      <c r="E128" s="24" t="s">
        <v>508</v>
      </c>
      <c r="F128" s="23" t="s">
        <v>1</v>
      </c>
      <c r="G128" s="23" t="s">
        <v>64</v>
      </c>
      <c r="H128" s="23" t="s">
        <v>504</v>
      </c>
      <c r="I128" s="3" t="s">
        <v>505</v>
      </c>
      <c r="J128" s="55" t="s">
        <v>3</v>
      </c>
      <c r="K128" s="73" t="str">
        <f>HYPERLINK("mailto:"&amp;VLOOKUP(L128,'CONCAT Codes'!$A$14:$G$26,5,FALSE)&amp;"?subject="&amp;_xlfn.CONCAT(C128," - APPLICANT for ",A128)&amp;"&amp;cc="&amp;'CONCAT Codes'!$A$32&amp;"&amp;body="&amp;D128&amp;"%0A%0APlease see my resume and bio for the above tour.","Click HERE to apply")</f>
        <v>Click HERE to apply</v>
      </c>
      <c r="L128" s="56" t="s">
        <v>58</v>
      </c>
    </row>
    <row r="129" spans="1:12" ht="54.65" customHeight="1">
      <c r="A129" s="1" t="s">
        <v>210</v>
      </c>
      <c r="B129" s="23" t="s">
        <v>6</v>
      </c>
      <c r="C129" s="23" t="s">
        <v>39</v>
      </c>
      <c r="D129" s="15" t="s">
        <v>211</v>
      </c>
      <c r="E129" s="24" t="s">
        <v>222</v>
      </c>
      <c r="F129" s="23" t="s">
        <v>1</v>
      </c>
      <c r="G129" s="23" t="s">
        <v>41</v>
      </c>
      <c r="H129" s="23" t="s">
        <v>4</v>
      </c>
      <c r="I129" s="3"/>
      <c r="J129" s="55" t="s">
        <v>5</v>
      </c>
      <c r="K129" s="73" t="str">
        <f>HYPERLINK("mailto:"&amp;VLOOKUP(L129,'CONCAT Codes'!$A$14:$G$26,5,FALSE)&amp;"?subject="&amp;_xlfn.CONCAT(C129," - APPLICANT for ",A129)&amp;"&amp;cc="&amp;'CONCAT Codes'!$A$32&amp;"&amp;body="&amp;D129&amp;"%0A%0APlease see my resume and bio for the above tour.","Click HERE to apply")</f>
        <v>Click HERE to apply</v>
      </c>
      <c r="L129" s="56" t="s">
        <v>59</v>
      </c>
    </row>
    <row r="130" spans="1:12" ht="54.65" customHeight="1">
      <c r="A130" s="1" t="s">
        <v>214</v>
      </c>
      <c r="B130" s="23" t="s">
        <v>6</v>
      </c>
      <c r="C130" s="23" t="s">
        <v>39</v>
      </c>
      <c r="D130" s="15" t="s">
        <v>215</v>
      </c>
      <c r="E130" s="24" t="s">
        <v>220</v>
      </c>
      <c r="F130" s="23" t="s">
        <v>1</v>
      </c>
      <c r="G130" s="23" t="s">
        <v>41</v>
      </c>
      <c r="H130" s="23" t="s">
        <v>4</v>
      </c>
      <c r="I130" s="3"/>
      <c r="J130" s="55" t="s">
        <v>5</v>
      </c>
      <c r="K130" s="73" t="str">
        <f>HYPERLINK("mailto:"&amp;VLOOKUP(L130,'CONCAT Codes'!$A$14:$G$26,5,FALSE)&amp;"?subject="&amp;_xlfn.CONCAT(C130," - APPLICANT for ",A130)&amp;"&amp;cc="&amp;'CONCAT Codes'!$A$32&amp;"&amp;body="&amp;D130&amp;"%0A%0APlease see my resume and bio for the above tour.","Click HERE to apply")</f>
        <v>Click HERE to apply</v>
      </c>
      <c r="L130" s="56" t="s">
        <v>59</v>
      </c>
    </row>
    <row r="131" spans="1:12" ht="54.65" customHeight="1">
      <c r="A131" s="1" t="s">
        <v>216</v>
      </c>
      <c r="B131" s="23" t="s">
        <v>6</v>
      </c>
      <c r="C131" s="23" t="s">
        <v>39</v>
      </c>
      <c r="D131" s="15" t="s">
        <v>217</v>
      </c>
      <c r="E131" s="24" t="s">
        <v>296</v>
      </c>
      <c r="F131" s="23" t="s">
        <v>1</v>
      </c>
      <c r="G131" s="23" t="s">
        <v>41</v>
      </c>
      <c r="H131" s="23" t="s">
        <v>4</v>
      </c>
      <c r="I131" s="3"/>
      <c r="J131" s="55" t="s">
        <v>5</v>
      </c>
      <c r="K131" s="73" t="str">
        <f>HYPERLINK("mailto:"&amp;VLOOKUP(L131,'CONCAT Codes'!$A$14:$G$26,5,FALSE)&amp;"?subject="&amp;_xlfn.CONCAT(C131," - APPLICANT for ",A131)&amp;"&amp;cc="&amp;'CONCAT Codes'!$A$32&amp;"&amp;body="&amp;D131&amp;"%0A%0APlease see my resume and bio for the above tour.","Click HERE to apply")</f>
        <v>Click HERE to apply</v>
      </c>
      <c r="L131" s="56" t="s">
        <v>59</v>
      </c>
    </row>
    <row r="132" spans="1:12" ht="77" customHeight="1">
      <c r="A132" s="1" t="s">
        <v>371</v>
      </c>
      <c r="B132" s="23" t="s">
        <v>6</v>
      </c>
      <c r="C132" s="23" t="s">
        <v>39</v>
      </c>
      <c r="D132" s="15" t="s">
        <v>372</v>
      </c>
      <c r="E132" s="24" t="s">
        <v>373</v>
      </c>
      <c r="F132" s="23" t="s">
        <v>1</v>
      </c>
      <c r="G132" s="23" t="s">
        <v>41</v>
      </c>
      <c r="H132" s="23" t="s">
        <v>4</v>
      </c>
      <c r="I132" s="3"/>
      <c r="J132" s="55" t="s">
        <v>5</v>
      </c>
      <c r="K132" s="73" t="str">
        <f>HYPERLINK("mailto:"&amp;VLOOKUP(L132,'CONCAT Codes'!$A$14:$G$26,5,FALSE)&amp;"?subject="&amp;_xlfn.CONCAT(C132," - APPLICANT for ",A132)&amp;"&amp;cc="&amp;'CONCAT Codes'!$A$32&amp;"&amp;body="&amp;D132&amp;"%0A%0APlease see my resume and bio for the above tour.","Click HERE to apply")</f>
        <v>Click HERE to apply</v>
      </c>
      <c r="L132" s="56" t="s">
        <v>59</v>
      </c>
    </row>
    <row r="133" spans="1:12" ht="54.65" customHeight="1">
      <c r="A133" s="62" t="s">
        <v>409</v>
      </c>
      <c r="B133" s="63" t="s">
        <v>6</v>
      </c>
      <c r="C133" s="63" t="s">
        <v>410</v>
      </c>
      <c r="D133" s="62" t="s">
        <v>411</v>
      </c>
      <c r="E133" s="24" t="s">
        <v>465</v>
      </c>
      <c r="F133" s="24" t="s">
        <v>1</v>
      </c>
      <c r="G133" s="63" t="s">
        <v>412</v>
      </c>
      <c r="H133" s="63" t="s">
        <v>413</v>
      </c>
      <c r="I133" s="64"/>
      <c r="J133" s="63" t="s">
        <v>413</v>
      </c>
      <c r="K133" s="73" t="str">
        <f>HYPERLINK("mailto:"&amp;VLOOKUP(L133,'CONCAT Codes'!$A$14:$G$26,5,FALSE)&amp;"?subject="&amp;_xlfn.CONCAT(C133," - APPLICANT for ",A133)&amp;"&amp;cc="&amp;'CONCAT Codes'!$A$32&amp;"&amp;body="&amp;D133&amp;"%0A%0APlease see my resume and bio for the above tour.","Click HERE to apply")</f>
        <v>Click HERE to apply</v>
      </c>
      <c r="L133" s="63" t="s">
        <v>59</v>
      </c>
    </row>
    <row r="134" spans="1:12" ht="54.65" customHeight="1">
      <c r="A134" s="62" t="s">
        <v>414</v>
      </c>
      <c r="B134" s="63" t="s">
        <v>6</v>
      </c>
      <c r="C134" s="63" t="s">
        <v>39</v>
      </c>
      <c r="D134" s="62" t="s">
        <v>415</v>
      </c>
      <c r="E134" s="24" t="s">
        <v>421</v>
      </c>
      <c r="F134" s="24" t="s">
        <v>1</v>
      </c>
      <c r="G134" s="63" t="s">
        <v>40</v>
      </c>
      <c r="H134" s="63" t="s">
        <v>4</v>
      </c>
      <c r="I134" s="64"/>
      <c r="J134" s="63" t="s">
        <v>5</v>
      </c>
      <c r="K134" s="73" t="str">
        <f>HYPERLINK("mailto:"&amp;VLOOKUP(L134,'CONCAT Codes'!$A$14:$G$26,5,FALSE)&amp;"?subject="&amp;_xlfn.CONCAT(C134," - APPLICANT for ",A134)&amp;"&amp;cc="&amp;'CONCAT Codes'!$A$32&amp;"&amp;body="&amp;D134&amp;"%0A%0APlease see my resume and bio for the above tour.","Click HERE to apply")</f>
        <v>Click HERE to apply</v>
      </c>
      <c r="L134" s="63" t="s">
        <v>59</v>
      </c>
    </row>
    <row r="135" spans="1:12" ht="54.65" customHeight="1">
      <c r="A135" s="62" t="s">
        <v>416</v>
      </c>
      <c r="B135" s="63" t="s">
        <v>6</v>
      </c>
      <c r="C135" s="63" t="s">
        <v>39</v>
      </c>
      <c r="D135" s="62" t="s">
        <v>417</v>
      </c>
      <c r="E135" s="24" t="s">
        <v>464</v>
      </c>
      <c r="F135" s="24" t="s">
        <v>1</v>
      </c>
      <c r="G135" s="63" t="s">
        <v>40</v>
      </c>
      <c r="H135" s="63" t="s">
        <v>4</v>
      </c>
      <c r="I135" s="64"/>
      <c r="J135" s="63" t="s">
        <v>5</v>
      </c>
      <c r="K135" s="73" t="str">
        <f>HYPERLINK("mailto:"&amp;VLOOKUP(L135,'CONCAT Codes'!$A$14:$G$26,5,FALSE)&amp;"?subject="&amp;_xlfn.CONCAT(C135," - APPLICANT for ",A135)&amp;"&amp;cc="&amp;'CONCAT Codes'!$A$32&amp;"&amp;body="&amp;D135&amp;"%0A%0APlease see my resume and bio for the above tour.","Click HERE to apply")</f>
        <v>Click HERE to apply</v>
      </c>
      <c r="L135" s="63" t="s">
        <v>59</v>
      </c>
    </row>
    <row r="136" spans="1:12" ht="54.65" customHeight="1">
      <c r="A136" s="62" t="s">
        <v>418</v>
      </c>
      <c r="B136" s="63" t="s">
        <v>6</v>
      </c>
      <c r="C136" s="63" t="s">
        <v>39</v>
      </c>
      <c r="D136" s="62" t="s">
        <v>419</v>
      </c>
      <c r="E136" s="24" t="s">
        <v>422</v>
      </c>
      <c r="F136" s="24" t="s">
        <v>1</v>
      </c>
      <c r="G136" s="63" t="s">
        <v>40</v>
      </c>
      <c r="H136" s="63" t="s">
        <v>4</v>
      </c>
      <c r="I136" s="64"/>
      <c r="J136" s="63" t="s">
        <v>5</v>
      </c>
      <c r="K136" s="73" t="str">
        <f>HYPERLINK("mailto:"&amp;VLOOKUP(L136,'CONCAT Codes'!$A$14:$G$26,5,FALSE)&amp;"?subject="&amp;_xlfn.CONCAT(C136," - APPLICANT for ",A136)&amp;"&amp;cc="&amp;'CONCAT Codes'!$A$32&amp;"&amp;body="&amp;D136&amp;"%0A%0APlease see my resume and bio for the above tour.","Click HERE to apply")</f>
        <v>Click HERE to apply</v>
      </c>
      <c r="L136" s="63" t="s">
        <v>59</v>
      </c>
    </row>
    <row r="137" spans="1:12" ht="54.65" customHeight="1">
      <c r="A137" s="1" t="s">
        <v>469</v>
      </c>
      <c r="B137" s="23" t="s">
        <v>470</v>
      </c>
      <c r="C137" s="23" t="s">
        <v>471</v>
      </c>
      <c r="D137" s="15" t="s">
        <v>472</v>
      </c>
      <c r="E137" s="24" t="s">
        <v>475</v>
      </c>
      <c r="F137" s="23" t="s">
        <v>16</v>
      </c>
      <c r="G137" s="23" t="s">
        <v>41</v>
      </c>
      <c r="H137" s="23" t="s">
        <v>542</v>
      </c>
      <c r="I137" s="3"/>
      <c r="J137" s="55" t="s">
        <v>473</v>
      </c>
      <c r="K137" s="73" t="str">
        <f>HYPERLINK("mailto:"&amp;VLOOKUP(L137,'CONCAT Codes'!$A$14:$G$26,5,FALSE)&amp;"?subject="&amp;_xlfn.CONCAT(C137," - APPLICANT for ",A137)&amp;"&amp;cc="&amp;'CONCAT Codes'!$A$32&amp;"&amp;body="&amp;D137&amp;"%0A%0APlease see my resume and bio for the above tour.","Click HERE to apply")</f>
        <v>Click HERE to apply</v>
      </c>
      <c r="L137" s="56" t="s">
        <v>77</v>
      </c>
    </row>
    <row r="138" spans="1:12" ht="54.65" customHeight="1">
      <c r="A138" s="1" t="s">
        <v>658</v>
      </c>
      <c r="B138" s="23" t="s">
        <v>62</v>
      </c>
      <c r="C138" s="23" t="s">
        <v>659</v>
      </c>
      <c r="D138" s="15" t="s">
        <v>574</v>
      </c>
      <c r="E138" s="24" t="s">
        <v>707</v>
      </c>
      <c r="F138" s="23" t="s">
        <v>1</v>
      </c>
      <c r="G138" s="23" t="s">
        <v>40</v>
      </c>
      <c r="H138" s="23" t="s">
        <v>4</v>
      </c>
      <c r="I138" s="3"/>
      <c r="J138" s="55" t="s">
        <v>5</v>
      </c>
      <c r="K138" s="73" t="str">
        <f>HYPERLINK("mailto:"&amp;VLOOKUP(L138,'CONCAT Codes'!$A$14:$G$26,5,FALSE)&amp;"?subject="&amp;_xlfn.CONCAT(C138," - APPLICANT for ",A138)&amp;"&amp;cc="&amp;'CONCAT Codes'!$A$32&amp;"&amp;body="&amp;D138&amp;"%0A%0APlease see my resume and bio for the above tour.","Click HERE to apply")</f>
        <v>Click HERE to apply</v>
      </c>
      <c r="L138" s="56" t="s">
        <v>59</v>
      </c>
    </row>
    <row r="139" spans="1:12" ht="54.65" customHeight="1">
      <c r="A139" s="1" t="s">
        <v>660</v>
      </c>
      <c r="B139" s="23" t="s">
        <v>62</v>
      </c>
      <c r="C139" s="23" t="s">
        <v>659</v>
      </c>
      <c r="D139" s="15" t="s">
        <v>474</v>
      </c>
      <c r="E139" s="24" t="s">
        <v>708</v>
      </c>
      <c r="F139" s="23" t="s">
        <v>1</v>
      </c>
      <c r="G139" s="23" t="s">
        <v>40</v>
      </c>
      <c r="H139" s="23" t="s">
        <v>4</v>
      </c>
      <c r="I139" s="3"/>
      <c r="J139" s="55" t="s">
        <v>5</v>
      </c>
      <c r="K139" s="73" t="str">
        <f>HYPERLINK("mailto:"&amp;VLOOKUP(L139,'CONCAT Codes'!$A$14:$G$26,5,FALSE)&amp;"?subject="&amp;_xlfn.CONCAT(C139," - APPLICANT for ",A139)&amp;"&amp;cc="&amp;'CONCAT Codes'!$A$32&amp;"&amp;body="&amp;D139&amp;"%0A%0APlease see my resume and bio for the above tour.","Click HERE to apply")</f>
        <v>Click HERE to apply</v>
      </c>
      <c r="L139" s="56" t="s">
        <v>59</v>
      </c>
    </row>
    <row r="140" spans="1:12" ht="54.65" customHeight="1">
      <c r="A140" s="1" t="s">
        <v>661</v>
      </c>
      <c r="B140" s="23" t="s">
        <v>62</v>
      </c>
      <c r="C140" s="23" t="s">
        <v>659</v>
      </c>
      <c r="D140" s="15" t="s">
        <v>662</v>
      </c>
      <c r="E140" s="24" t="s">
        <v>709</v>
      </c>
      <c r="F140" s="23" t="s">
        <v>1</v>
      </c>
      <c r="G140" s="23" t="s">
        <v>50</v>
      </c>
      <c r="H140" s="23" t="s">
        <v>4</v>
      </c>
      <c r="I140" s="3"/>
      <c r="J140" s="55" t="s">
        <v>5</v>
      </c>
      <c r="K140" s="73" t="str">
        <f>HYPERLINK("mailto:"&amp;VLOOKUP(L140,'CONCAT Codes'!$A$14:$G$26,5,FALSE)&amp;"?subject="&amp;_xlfn.CONCAT(C140," - APPLICANT for ",A140)&amp;"&amp;cc="&amp;'CONCAT Codes'!$A$32&amp;"&amp;body="&amp;D140&amp;"%0A%0APlease see my resume and bio for the above tour.","Click HERE to apply")</f>
        <v>Click HERE to apply</v>
      </c>
      <c r="L140" s="56" t="s">
        <v>59</v>
      </c>
    </row>
    <row r="141" spans="1:12" ht="54.65" customHeight="1">
      <c r="A141" s="1" t="s">
        <v>663</v>
      </c>
      <c r="B141" s="23" t="s">
        <v>62</v>
      </c>
      <c r="C141" s="23" t="s">
        <v>659</v>
      </c>
      <c r="D141" s="15" t="s">
        <v>664</v>
      </c>
      <c r="E141" s="24" t="s">
        <v>692</v>
      </c>
      <c r="F141" s="23" t="s">
        <v>1</v>
      </c>
      <c r="G141" s="23" t="s">
        <v>40</v>
      </c>
      <c r="H141" s="23" t="s">
        <v>4</v>
      </c>
      <c r="I141" s="3"/>
      <c r="J141" s="55" t="s">
        <v>5</v>
      </c>
      <c r="K141" s="73" t="str">
        <f>HYPERLINK("mailto:"&amp;VLOOKUP(L141,'CONCAT Codes'!$A$14:$G$26,5,FALSE)&amp;"?subject="&amp;_xlfn.CONCAT(C141," - APPLICANT for ",A141)&amp;"&amp;cc="&amp;'CONCAT Codes'!$A$32&amp;"&amp;body="&amp;D141&amp;"%0A%0APlease see my resume and bio for the above tour.","Click HERE to apply")</f>
        <v>Click HERE to apply</v>
      </c>
      <c r="L141" s="56" t="s">
        <v>59</v>
      </c>
    </row>
    <row r="142" spans="1:12" ht="54.65" customHeight="1">
      <c r="A142" s="1" t="s">
        <v>665</v>
      </c>
      <c r="B142" s="23" t="s">
        <v>62</v>
      </c>
      <c r="C142" s="23" t="s">
        <v>659</v>
      </c>
      <c r="D142" s="15" t="s">
        <v>666</v>
      </c>
      <c r="E142" s="24" t="s">
        <v>693</v>
      </c>
      <c r="F142" s="23" t="s">
        <v>1</v>
      </c>
      <c r="G142" s="23" t="s">
        <v>667</v>
      </c>
      <c r="H142" s="23" t="s">
        <v>4</v>
      </c>
      <c r="I142" s="3"/>
      <c r="J142" s="55" t="s">
        <v>5</v>
      </c>
      <c r="K142" s="73" t="str">
        <f>HYPERLINK("mailto:"&amp;VLOOKUP(L142,'CONCAT Codes'!$A$14:$G$26,5,FALSE)&amp;"?subject="&amp;_xlfn.CONCAT(C142," - APPLICANT for ",A142)&amp;"&amp;cc="&amp;'CONCAT Codes'!$A$32&amp;"&amp;body="&amp;D142&amp;"%0A%0APlease see my resume and bio for the above tour.","Click HERE to apply")</f>
        <v>Click HERE to apply</v>
      </c>
      <c r="L142" s="56" t="s">
        <v>59</v>
      </c>
    </row>
    <row r="143" spans="1:12" ht="54.65" customHeight="1">
      <c r="A143" s="1" t="s">
        <v>668</v>
      </c>
      <c r="B143" s="23" t="s">
        <v>62</v>
      </c>
      <c r="C143" s="23" t="s">
        <v>659</v>
      </c>
      <c r="D143" s="15" t="s">
        <v>669</v>
      </c>
      <c r="E143" s="24" t="s">
        <v>694</v>
      </c>
      <c r="F143" s="23" t="s">
        <v>1</v>
      </c>
      <c r="G143" s="23" t="s">
        <v>667</v>
      </c>
      <c r="H143" s="23" t="s">
        <v>4</v>
      </c>
      <c r="I143" s="3"/>
      <c r="J143" s="55" t="s">
        <v>5</v>
      </c>
      <c r="K143" s="73" t="str">
        <f>HYPERLINK("mailto:"&amp;VLOOKUP(L143,'CONCAT Codes'!$A$14:$G$26,5,FALSE)&amp;"?subject="&amp;_xlfn.CONCAT(C143," - APPLICANT for ",A143)&amp;"&amp;cc="&amp;'CONCAT Codes'!$A$32&amp;"&amp;body="&amp;D143&amp;"%0A%0APlease see my resume and bio for the above tour.","Click HERE to apply")</f>
        <v>Click HERE to apply</v>
      </c>
      <c r="L143" s="56" t="s">
        <v>59</v>
      </c>
    </row>
    <row r="144" spans="1:12" ht="54.65" customHeight="1">
      <c r="A144" s="1" t="s">
        <v>670</v>
      </c>
      <c r="B144" s="23" t="s">
        <v>62</v>
      </c>
      <c r="C144" s="23" t="s">
        <v>659</v>
      </c>
      <c r="D144" s="15" t="s">
        <v>666</v>
      </c>
      <c r="E144" s="24" t="s">
        <v>695</v>
      </c>
      <c r="F144" s="23" t="s">
        <v>1</v>
      </c>
      <c r="G144" s="23" t="s">
        <v>667</v>
      </c>
      <c r="H144" s="23" t="s">
        <v>4</v>
      </c>
      <c r="I144" s="3"/>
      <c r="J144" s="55" t="s">
        <v>5</v>
      </c>
      <c r="K144" s="73" t="str">
        <f>HYPERLINK("mailto:"&amp;VLOOKUP(L144,'CONCAT Codes'!$A$14:$G$26,5,FALSE)&amp;"?subject="&amp;_xlfn.CONCAT(C144," - APPLICANT for ",A144)&amp;"&amp;cc="&amp;'CONCAT Codes'!$A$32&amp;"&amp;body="&amp;D144&amp;"%0A%0APlease see my resume and bio for the above tour.","Click HERE to apply")</f>
        <v>Click HERE to apply</v>
      </c>
      <c r="L144" s="56" t="s">
        <v>59</v>
      </c>
    </row>
    <row r="145" spans="1:12" ht="54.65" customHeight="1">
      <c r="A145" s="1" t="s">
        <v>671</v>
      </c>
      <c r="B145" s="23" t="s">
        <v>62</v>
      </c>
      <c r="C145" s="23" t="s">
        <v>659</v>
      </c>
      <c r="D145" s="15" t="s">
        <v>672</v>
      </c>
      <c r="E145" s="24" t="s">
        <v>696</v>
      </c>
      <c r="F145" s="23" t="s">
        <v>1</v>
      </c>
      <c r="G145" s="23" t="s">
        <v>667</v>
      </c>
      <c r="H145" s="23" t="s">
        <v>4</v>
      </c>
      <c r="I145" s="3"/>
      <c r="J145" s="55" t="s">
        <v>5</v>
      </c>
      <c r="K145" s="73" t="str">
        <f>HYPERLINK("mailto:"&amp;VLOOKUP(L145,'CONCAT Codes'!$A$14:$G$26,5,FALSE)&amp;"?subject="&amp;_xlfn.CONCAT(C145," - APPLICANT for ",A145)&amp;"&amp;cc="&amp;'CONCAT Codes'!$A$32&amp;"&amp;body="&amp;D145&amp;"%0A%0APlease see my resume and bio for the above tour.","Click HERE to apply")</f>
        <v>Click HERE to apply</v>
      </c>
      <c r="L145" s="56" t="s">
        <v>59</v>
      </c>
    </row>
    <row r="146" spans="1:12" ht="54.65" customHeight="1">
      <c r="A146" s="1" t="s">
        <v>673</v>
      </c>
      <c r="B146" s="23" t="s">
        <v>62</v>
      </c>
      <c r="C146" s="23" t="s">
        <v>659</v>
      </c>
      <c r="D146" s="15" t="s">
        <v>674</v>
      </c>
      <c r="E146" s="24" t="s">
        <v>697</v>
      </c>
      <c r="F146" s="23" t="s">
        <v>1</v>
      </c>
      <c r="G146" s="23" t="s">
        <v>489</v>
      </c>
      <c r="H146" s="23" t="s">
        <v>4</v>
      </c>
      <c r="I146" s="3"/>
      <c r="J146" s="55" t="s">
        <v>5</v>
      </c>
      <c r="K146" s="73" t="str">
        <f>HYPERLINK("mailto:"&amp;VLOOKUP(L146,'CONCAT Codes'!$A$14:$G$26,5,FALSE)&amp;"?subject="&amp;_xlfn.CONCAT(C146," - APPLICANT for ",A146)&amp;"&amp;cc="&amp;'CONCAT Codes'!$A$32&amp;"&amp;body="&amp;D146&amp;"%0A%0APlease see my resume and bio for the above tour.","Click HERE to apply")</f>
        <v>Click HERE to apply</v>
      </c>
      <c r="L146" s="56" t="s">
        <v>59</v>
      </c>
    </row>
    <row r="147" spans="1:12" ht="54.65" customHeight="1">
      <c r="A147" s="1" t="s">
        <v>677</v>
      </c>
      <c r="B147" s="23" t="s">
        <v>62</v>
      </c>
      <c r="C147" s="23" t="s">
        <v>659</v>
      </c>
      <c r="D147" s="15" t="s">
        <v>678</v>
      </c>
      <c r="E147" s="24" t="s">
        <v>699</v>
      </c>
      <c r="F147" s="23" t="s">
        <v>1</v>
      </c>
      <c r="G147" s="23" t="s">
        <v>489</v>
      </c>
      <c r="H147" s="23" t="s">
        <v>4</v>
      </c>
      <c r="I147" s="3"/>
      <c r="J147" s="55" t="s">
        <v>5</v>
      </c>
      <c r="K147" s="73" t="str">
        <f>HYPERLINK("mailto:"&amp;VLOOKUP(L147,'CONCAT Codes'!$A$14:$G$26,5,FALSE)&amp;"?subject="&amp;_xlfn.CONCAT(C147," - APPLICANT for ",A147)&amp;"&amp;cc="&amp;'CONCAT Codes'!$A$32&amp;"&amp;body="&amp;D147&amp;"%0A%0APlease see my resume and bio for the above tour.","Click HERE to apply")</f>
        <v>Click HERE to apply</v>
      </c>
      <c r="L147" s="56" t="s">
        <v>59</v>
      </c>
    </row>
    <row r="148" spans="1:12" ht="54.65" customHeight="1">
      <c r="A148" s="1" t="s">
        <v>685</v>
      </c>
      <c r="B148" s="23" t="s">
        <v>6</v>
      </c>
      <c r="C148" s="23" t="s">
        <v>39</v>
      </c>
      <c r="D148" s="15" t="s">
        <v>686</v>
      </c>
      <c r="E148" s="24" t="s">
        <v>701</v>
      </c>
      <c r="F148" s="23" t="s">
        <v>1</v>
      </c>
      <c r="G148" s="23" t="s">
        <v>33</v>
      </c>
      <c r="H148" s="23" t="s">
        <v>4</v>
      </c>
      <c r="I148" s="3"/>
      <c r="J148" s="55" t="s">
        <v>5</v>
      </c>
      <c r="K148" s="73" t="str">
        <f>HYPERLINK("mailto:"&amp;VLOOKUP(L148,'CONCAT Codes'!$A$14:$G$26,5,FALSE)&amp;"?subject="&amp;_xlfn.CONCAT(C148," - APPLICANT for ",A148)&amp;"&amp;cc="&amp;'CONCAT Codes'!$A$32&amp;"&amp;body="&amp;D148&amp;"%0A%0APlease see my resume and bio for the above tour.","Click HERE to apply")</f>
        <v>Click HERE to apply</v>
      </c>
      <c r="L148" s="56" t="s">
        <v>59</v>
      </c>
    </row>
    <row r="149" spans="1:12" ht="54.65" customHeight="1">
      <c r="A149" s="1" t="s">
        <v>687</v>
      </c>
      <c r="B149" s="23" t="s">
        <v>6</v>
      </c>
      <c r="C149" s="23" t="s">
        <v>39</v>
      </c>
      <c r="D149" s="15" t="s">
        <v>688</v>
      </c>
      <c r="E149" s="24" t="s">
        <v>702</v>
      </c>
      <c r="F149" s="23" t="s">
        <v>1</v>
      </c>
      <c r="G149" s="23" t="s">
        <v>28</v>
      </c>
      <c r="H149" s="23" t="s">
        <v>4</v>
      </c>
      <c r="I149" s="3"/>
      <c r="J149" s="55" t="s">
        <v>5</v>
      </c>
      <c r="K149" s="73" t="str">
        <f>HYPERLINK("mailto:"&amp;VLOOKUP(L149,'CONCAT Codes'!$A$14:$G$26,5,FALSE)&amp;"?subject="&amp;_xlfn.CONCAT(C149," - APPLICANT for ",A149)&amp;"&amp;cc="&amp;'CONCAT Codes'!$A$32&amp;"&amp;body="&amp;D149&amp;"%0A%0APlease see my resume and bio for the above tour.","Click HERE to apply")</f>
        <v>Click HERE to apply</v>
      </c>
      <c r="L149" s="56" t="s">
        <v>59</v>
      </c>
    </row>
    <row r="150" spans="1:12" ht="54.65" customHeight="1">
      <c r="A150" s="1" t="s">
        <v>584</v>
      </c>
      <c r="B150" s="23" t="s">
        <v>0</v>
      </c>
      <c r="C150" s="23" t="s">
        <v>585</v>
      </c>
      <c r="D150" s="15" t="s">
        <v>586</v>
      </c>
      <c r="E150" s="24" t="s">
        <v>778</v>
      </c>
      <c r="F150" s="23" t="s">
        <v>1</v>
      </c>
      <c r="G150" s="23" t="s">
        <v>337</v>
      </c>
      <c r="H150" s="23" t="s">
        <v>587</v>
      </c>
      <c r="I150" s="3"/>
      <c r="J150" s="55" t="s">
        <v>588</v>
      </c>
      <c r="K150" s="73" t="str">
        <f>HYPERLINK("mailto:"&amp;VLOOKUP(L150,'CONCAT Codes'!$A$14:$G$26,5,FALSE)&amp;"?subject="&amp;_xlfn.CONCAT(C150," - APPLICANT for ",A150)&amp;"&amp;cc="&amp;'CONCAT Codes'!$A$32&amp;"&amp;body="&amp;D150&amp;"%0A%0APlease see my resume and bio for the above tour.","Click HERE to apply")</f>
        <v>Click HERE to apply</v>
      </c>
      <c r="L150" s="56" t="s">
        <v>352</v>
      </c>
    </row>
    <row r="151" spans="1:12" ht="54.65" customHeight="1">
      <c r="A151" s="1" t="s">
        <v>675</v>
      </c>
      <c r="B151" s="23" t="s">
        <v>62</v>
      </c>
      <c r="C151" s="23" t="s">
        <v>659</v>
      </c>
      <c r="D151" s="15" t="s">
        <v>676</v>
      </c>
      <c r="E151" s="24" t="s">
        <v>698</v>
      </c>
      <c r="F151" s="23" t="s">
        <v>1</v>
      </c>
      <c r="G151" s="23" t="s">
        <v>489</v>
      </c>
      <c r="H151" s="23" t="s">
        <v>4</v>
      </c>
      <c r="I151" s="3"/>
      <c r="J151" s="55" t="s">
        <v>5</v>
      </c>
      <c r="K151" s="73" t="str">
        <f>HYPERLINK("mailto:"&amp;VLOOKUP(L151,'CONCAT Codes'!$A$14:$G$26,5,FALSE)&amp;"?subject="&amp;_xlfn.CONCAT(C151," - APPLICANT for ",A151)&amp;"&amp;cc="&amp;'CONCAT Codes'!$A$32&amp;"&amp;body="&amp;D151&amp;"%0A%0APlease see my resume and bio for the above tour.","Click HERE to apply")</f>
        <v>Click HERE to apply</v>
      </c>
      <c r="L151" s="56" t="s">
        <v>59</v>
      </c>
    </row>
  </sheetData>
  <autoFilter ref="A1:L119" xr:uid="{00000000-0001-0000-0000-000000000000}">
    <sortState xmlns:xlrd2="http://schemas.microsoft.com/office/spreadsheetml/2017/richdata2" ref="A2:L151">
      <sortCondition ref="I1:I119"/>
    </sortState>
  </autoFilter>
  <sortState xmlns:xlrd2="http://schemas.microsoft.com/office/spreadsheetml/2017/richdata2" ref="A2:M45">
    <sortCondition ref="M2:M45"/>
    <sortCondition ref="B2:B45"/>
    <sortCondition ref="C2:C45"/>
  </sortState>
  <conditionalFormatting sqref="A1:A1048576">
    <cfRule type="duplicateValues" dxfId="49" priority="4"/>
  </conditionalFormatting>
  <conditionalFormatting sqref="A96">
    <cfRule type="duplicateValues" dxfId="48" priority="6"/>
  </conditionalFormatting>
  <conditionalFormatting sqref="A96:A104">
    <cfRule type="duplicateValues" dxfId="47" priority="5"/>
  </conditionalFormatting>
  <conditionalFormatting sqref="A97:A102">
    <cfRule type="duplicateValues" dxfId="46" priority="8"/>
  </conditionalFormatting>
  <conditionalFormatting sqref="A105:A1048576 A1:A95">
    <cfRule type="duplicateValues" dxfId="45" priority="9"/>
  </conditionalFormatting>
  <conditionalFormatting sqref="K1:K1048576">
    <cfRule type="containsText" dxfId="44" priority="1" operator="containsText" text="Click HERE to apply">
      <formula>NOT(ISERROR(SEARCH("Click HERE to apply",K1)))</formula>
    </cfRule>
  </conditionalFormatting>
  <pageMargins left="0.25" right="0.25" top="0.75" bottom="0.75" header="0.3" footer="0.3"/>
  <pageSetup scale="61" fitToHeight="0" orientation="landscape" horizontalDpi="1200" verticalDpi="1200" r:id="rId1"/>
  <headerFooter>
    <oddHeader>&amp;L&amp;D&amp;C&amp;"-,Bold"&amp;22PFI Available Tours&amp;"-,Regular"&amp;14
Positions are reviewed weekly and the website is updated as needed.  &amp;R&amp;P of &amp;N</oddHeader>
    <oddFooter>&amp;C&amp;"-,Bold Italic"&amp;12If you are interested in a position, click on the link or
email your resume and bio with the position you are interested in.&amp;"-,Regular"&amp;11
Email:  dfas.indianapolis-in.zh.mbx.pfi@mail.mil
Website: https://www.dfas.mil/pfi</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FBFB39-075C-4F6B-9827-2D18833EDED2}">
  <dimension ref="A1:N74"/>
  <sheetViews>
    <sheetView zoomScale="90" zoomScaleNormal="90" workbookViewId="0">
      <selection activeCell="A13" sqref="A13:M13"/>
    </sheetView>
  </sheetViews>
  <sheetFormatPr defaultRowHeight="56.5" customHeight="1"/>
  <cols>
    <col min="1" max="1" width="12.453125" customWidth="1"/>
    <col min="2" max="2" width="27.1796875" customWidth="1"/>
    <col min="3" max="3" width="28.1796875" customWidth="1"/>
    <col min="4" max="4" width="21.54296875" customWidth="1"/>
    <col min="5" max="5" width="44.453125" customWidth="1"/>
    <col min="6" max="6" width="9.81640625" customWidth="1"/>
    <col min="7" max="7" width="13.1796875" customWidth="1"/>
    <col min="8" max="8" width="12.81640625" customWidth="1"/>
    <col min="10" max="10" width="11.81640625" customWidth="1"/>
    <col min="11" max="11" width="18.1796875" customWidth="1"/>
    <col min="12" max="12" width="20.54296875" customWidth="1"/>
    <col min="13" max="13" width="40.81640625" customWidth="1"/>
  </cols>
  <sheetData>
    <row r="1" spans="1:14" s="8" customFormat="1" ht="56.5" customHeight="1">
      <c r="A1" s="6" t="s">
        <v>22</v>
      </c>
      <c r="B1" s="7" t="s">
        <v>23</v>
      </c>
      <c r="C1" s="7" t="s">
        <v>24</v>
      </c>
      <c r="D1" s="6" t="s">
        <v>25</v>
      </c>
      <c r="E1" s="6" t="s">
        <v>21</v>
      </c>
      <c r="F1" s="7" t="s">
        <v>18</v>
      </c>
      <c r="G1" s="7" t="s">
        <v>19</v>
      </c>
      <c r="H1" s="7" t="s">
        <v>20</v>
      </c>
      <c r="I1" s="6" t="s">
        <v>52</v>
      </c>
      <c r="J1" s="7" t="s">
        <v>53</v>
      </c>
      <c r="K1" s="5" t="s">
        <v>27</v>
      </c>
      <c r="L1" s="7" t="s">
        <v>55</v>
      </c>
    </row>
    <row r="2" spans="1:14" s="25" customFormat="1" ht="56.5" customHeight="1">
      <c r="A2" s="1" t="s">
        <v>691</v>
      </c>
      <c r="B2" s="23" t="s">
        <v>62</v>
      </c>
      <c r="C2" s="23" t="s">
        <v>63</v>
      </c>
      <c r="D2" s="15" t="s">
        <v>407</v>
      </c>
      <c r="E2" s="24" t="s">
        <v>704</v>
      </c>
      <c r="F2" s="23" t="s">
        <v>1</v>
      </c>
      <c r="G2" s="23" t="s">
        <v>29</v>
      </c>
      <c r="H2" s="23" t="s">
        <v>154</v>
      </c>
      <c r="I2" s="3" t="s">
        <v>32</v>
      </c>
      <c r="J2" s="55" t="s">
        <v>3</v>
      </c>
      <c r="K2" s="72" t="str">
        <f>HYPERLINK("mailto:"&amp;VLOOKUP(L2,'CONCAT Codes'!$A$14:$G$26,5,FALSE)&amp;"?subject="&amp;_xlfn.CONCAT(C2," - APPLICANT for ",A2)&amp;"&amp;cc="&amp;'CONCAT Codes'!$A$32&amp;"&amp;body="&amp;D2&amp;"%0A%0APlease see my resume and bio for the above tour.","Click HERE to apply")</f>
        <v>Click HERE to apply</v>
      </c>
      <c r="L2" s="56" t="s">
        <v>59</v>
      </c>
    </row>
    <row r="3" spans="1:14" s="25" customFormat="1" ht="56.5" customHeight="1">
      <c r="A3" s="1" t="s">
        <v>492</v>
      </c>
      <c r="B3" s="23" t="s">
        <v>42</v>
      </c>
      <c r="C3" s="23" t="s">
        <v>493</v>
      </c>
      <c r="D3" s="15" t="s">
        <v>494</v>
      </c>
      <c r="E3" s="24" t="s">
        <v>507</v>
      </c>
      <c r="F3" s="23" t="s">
        <v>26</v>
      </c>
      <c r="G3" s="23" t="s">
        <v>267</v>
      </c>
      <c r="H3" s="23" t="s">
        <v>553</v>
      </c>
      <c r="I3" s="3" t="s">
        <v>204</v>
      </c>
      <c r="J3" s="55" t="s">
        <v>3</v>
      </c>
      <c r="K3" s="72" t="str">
        <f>HYPERLINK("mailto:"&amp;VLOOKUP(L3,'CONCAT Codes'!$A$14:$G$26,5,FALSE)&amp;"?subject="&amp;_xlfn.CONCAT(C3," - APPLICANT for ",A3)&amp;"&amp;cc="&amp;'CONCAT Codes'!$A$32&amp;"&amp;body="&amp;D3&amp;"%0A%0APlease see my resume and bio for the above tour.","Click HERE to apply")</f>
        <v>Click HERE to apply</v>
      </c>
      <c r="L3" s="56" t="s">
        <v>61</v>
      </c>
    </row>
    <row r="4" spans="1:14" s="25" customFormat="1" ht="56.5" customHeight="1">
      <c r="A4" s="1" t="s">
        <v>282</v>
      </c>
      <c r="B4" s="23" t="s">
        <v>42</v>
      </c>
      <c r="C4" s="23" t="s">
        <v>248</v>
      </c>
      <c r="D4" s="15" t="s">
        <v>283</v>
      </c>
      <c r="E4" s="24" t="s">
        <v>297</v>
      </c>
      <c r="F4" s="23" t="s">
        <v>26</v>
      </c>
      <c r="G4" s="23" t="s">
        <v>201</v>
      </c>
      <c r="H4" s="23" t="s">
        <v>249</v>
      </c>
      <c r="I4" s="3" t="s">
        <v>15</v>
      </c>
      <c r="J4" s="55" t="s">
        <v>3</v>
      </c>
      <c r="K4" s="73" t="str">
        <f>HYPERLINK("mailto:"&amp;VLOOKUP(L4,'CONCAT Codes'!$A$14:$G$26,5,FALSE)&amp;"?subject="&amp;_xlfn.CONCAT(C4," - APPLICANT for ",A4)&amp;"&amp;cc="&amp;'CONCAT Codes'!$A$32&amp;"&amp;body="&amp;D4&amp;"%0A%0APlease see my resume and bio for the above tour.","Click HERE to apply")</f>
        <v>Click HERE to apply</v>
      </c>
      <c r="L4" s="56" t="s">
        <v>61</v>
      </c>
      <c r="M4" s="95"/>
    </row>
    <row r="5" spans="1:14" s="25" customFormat="1" ht="56.5" customHeight="1">
      <c r="A5" s="1" t="s">
        <v>483</v>
      </c>
      <c r="B5" s="23" t="s">
        <v>42</v>
      </c>
      <c r="C5" s="23" t="s">
        <v>248</v>
      </c>
      <c r="D5" s="15" t="s">
        <v>484</v>
      </c>
      <c r="E5" s="24" t="s">
        <v>511</v>
      </c>
      <c r="F5" s="23" t="s">
        <v>26</v>
      </c>
      <c r="G5" s="23" t="s">
        <v>40</v>
      </c>
      <c r="H5" s="23" t="s">
        <v>249</v>
      </c>
      <c r="I5" s="3" t="s">
        <v>15</v>
      </c>
      <c r="J5" s="55" t="s">
        <v>3</v>
      </c>
      <c r="K5" s="73" t="str">
        <f>HYPERLINK("mailto:"&amp;VLOOKUP(L5,'CONCAT Codes'!$A$14:$G$26,5,FALSE)&amp;"?subject="&amp;_xlfn.CONCAT(C5," - APPLICANT for ",A5)&amp;"&amp;cc="&amp;'CONCAT Codes'!$A$32&amp;"&amp;body="&amp;D5&amp;"%0A%0APlease see my resume and bio for the above tour.","Click HERE to apply")</f>
        <v>Click HERE to apply</v>
      </c>
      <c r="L5" s="56" t="s">
        <v>61</v>
      </c>
      <c r="M5" s="95"/>
    </row>
    <row r="6" spans="1:14" s="25" customFormat="1" ht="54.65" customHeight="1">
      <c r="A6" s="1" t="s">
        <v>206</v>
      </c>
      <c r="B6" s="23" t="s">
        <v>6</v>
      </c>
      <c r="C6" s="23" t="s">
        <v>39</v>
      </c>
      <c r="D6" s="15" t="s">
        <v>207</v>
      </c>
      <c r="E6" s="24" t="s">
        <v>219</v>
      </c>
      <c r="F6" s="23" t="s">
        <v>1</v>
      </c>
      <c r="G6" s="23" t="s">
        <v>205</v>
      </c>
      <c r="H6" s="23" t="s">
        <v>4</v>
      </c>
      <c r="I6" s="3"/>
      <c r="J6" s="55" t="s">
        <v>5</v>
      </c>
      <c r="K6" s="73" t="str">
        <f>HYPERLINK("mailto:"&amp;VLOOKUP(L6,'CONCAT Codes'!$A$14:$G$26,5,FALSE)&amp;"?subject="&amp;_xlfn.CONCAT(C6," - APPLICANT for ",A6)&amp;"&amp;cc="&amp;'CONCAT Codes'!$A$32&amp;"&amp;body="&amp;D6&amp;"%0A%0APlease see my resume and bio for the above tour.","Click HERE to apply")</f>
        <v>Click HERE to apply</v>
      </c>
      <c r="L6" s="56" t="s">
        <v>59</v>
      </c>
    </row>
    <row r="7" spans="1:14" s="25" customFormat="1" ht="56.5" customHeight="1">
      <c r="A7" s="1" t="s">
        <v>208</v>
      </c>
      <c r="B7" s="23" t="s">
        <v>6</v>
      </c>
      <c r="C7" s="23" t="s">
        <v>39</v>
      </c>
      <c r="D7" s="15" t="s">
        <v>209</v>
      </c>
      <c r="E7" s="24" t="s">
        <v>223</v>
      </c>
      <c r="F7" s="23" t="s">
        <v>1</v>
      </c>
      <c r="G7" s="23" t="s">
        <v>41</v>
      </c>
      <c r="H7" s="23" t="s">
        <v>4</v>
      </c>
      <c r="I7" s="3"/>
      <c r="J7" s="55" t="s">
        <v>5</v>
      </c>
      <c r="K7" s="73" t="str">
        <f>HYPERLINK("mailto:"&amp;VLOOKUP(L7,'CONCAT Codes'!$A$14:$G$26,5,FALSE)&amp;"?subject="&amp;_xlfn.CONCAT(C7," - APPLICANT for ",A7)&amp;"&amp;cc="&amp;'CONCAT Codes'!$A$32&amp;"&amp;body="&amp;D7&amp;"%0A%0APlease see my resume and bio for the above tour.","Click HERE to apply")</f>
        <v>Click HERE to apply</v>
      </c>
      <c r="L7" s="56" t="s">
        <v>59</v>
      </c>
    </row>
    <row r="8" spans="1:14" s="50" customFormat="1" ht="56.5" customHeight="1">
      <c r="A8" s="1" t="s">
        <v>212</v>
      </c>
      <c r="B8" s="23" t="s">
        <v>6</v>
      </c>
      <c r="C8" s="23" t="s">
        <v>39</v>
      </c>
      <c r="D8" s="15" t="s">
        <v>213</v>
      </c>
      <c r="E8" s="24" t="s">
        <v>221</v>
      </c>
      <c r="F8" s="23" t="s">
        <v>1</v>
      </c>
      <c r="G8" s="23" t="s">
        <v>41</v>
      </c>
      <c r="H8" s="23" t="s">
        <v>4</v>
      </c>
      <c r="I8" s="3"/>
      <c r="J8" s="55" t="s">
        <v>5</v>
      </c>
      <c r="K8" s="73" t="str">
        <f>HYPERLINK("mailto:"&amp;VLOOKUP(L8,'CONCAT Codes'!$A$14:$G$26,5,FALSE)&amp;"?subject="&amp;_xlfn.CONCAT(C8," - APPLICANT for ",A8)&amp;"&amp;cc="&amp;'CONCAT Codes'!$A$32&amp;"&amp;body="&amp;D8&amp;"%0A%0APlease see my resume and bio for the above tour.","Click HERE to apply")</f>
        <v>Click HERE to apply</v>
      </c>
      <c r="L8" s="56" t="s">
        <v>59</v>
      </c>
      <c r="M8" s="25"/>
      <c r="N8" s="25"/>
    </row>
    <row r="9" spans="1:14" s="50" customFormat="1" ht="56.5" customHeight="1">
      <c r="A9" s="1" t="s">
        <v>284</v>
      </c>
      <c r="B9" s="23" t="s">
        <v>6</v>
      </c>
      <c r="C9" s="23" t="s">
        <v>39</v>
      </c>
      <c r="D9" s="15" t="s">
        <v>239</v>
      </c>
      <c r="E9" s="24" t="s">
        <v>467</v>
      </c>
      <c r="F9" s="23" t="s">
        <v>16</v>
      </c>
      <c r="G9" s="23" t="s">
        <v>40</v>
      </c>
      <c r="H9" s="23" t="s">
        <v>4</v>
      </c>
      <c r="I9" s="3"/>
      <c r="J9" s="55" t="s">
        <v>5</v>
      </c>
      <c r="K9" s="73" t="str">
        <f>HYPERLINK("mailto:"&amp;VLOOKUP(L9,'CONCAT Codes'!$A$14:$G$26,5,FALSE)&amp;"?subject="&amp;_xlfn.CONCAT(C9," - APPLICANT for ",A9)&amp;"&amp;cc="&amp;'CONCAT Codes'!$A$32&amp;"&amp;body="&amp;D9&amp;"%0A%0APlease see my resume and bio for the above tour.","Click HERE to apply")</f>
        <v>Click HERE to apply</v>
      </c>
      <c r="L9" s="56" t="s">
        <v>59</v>
      </c>
      <c r="M9" s="25"/>
      <c r="N9" s="25"/>
    </row>
    <row r="10" spans="1:14" s="25" customFormat="1" ht="56.5" customHeight="1">
      <c r="A10" s="1" t="s">
        <v>285</v>
      </c>
      <c r="B10" s="23" t="s">
        <v>6</v>
      </c>
      <c r="C10" s="23" t="s">
        <v>39</v>
      </c>
      <c r="D10" s="15" t="s">
        <v>268</v>
      </c>
      <c r="E10" s="24" t="s">
        <v>466</v>
      </c>
      <c r="F10" s="23" t="s">
        <v>16</v>
      </c>
      <c r="G10" s="23" t="s">
        <v>28</v>
      </c>
      <c r="H10" s="23" t="s">
        <v>4</v>
      </c>
      <c r="I10" s="3"/>
      <c r="J10" s="55" t="s">
        <v>5</v>
      </c>
      <c r="K10" s="73" t="str">
        <f>HYPERLINK("mailto:"&amp;VLOOKUP(L10,'CONCAT Codes'!$A$14:$G$26,5,FALSE)&amp;"?subject="&amp;_xlfn.CONCAT(C10," - APPLICANT for ",A10)&amp;"&amp;cc="&amp;'CONCAT Codes'!$A$32&amp;"&amp;body="&amp;D10&amp;"%0A%0APlease see my resume and bio for the above tour.","Click HERE to apply")</f>
        <v>Click HERE to apply</v>
      </c>
      <c r="L10" s="56" t="s">
        <v>59</v>
      </c>
    </row>
    <row r="11" spans="1:14" s="25" customFormat="1" ht="56.5" customHeight="1">
      <c r="A11" s="1" t="s">
        <v>498</v>
      </c>
      <c r="B11" s="23" t="s">
        <v>10</v>
      </c>
      <c r="C11" s="23" t="s">
        <v>495</v>
      </c>
      <c r="D11" s="15" t="s">
        <v>497</v>
      </c>
      <c r="E11" s="24" t="s">
        <v>513</v>
      </c>
      <c r="F11" s="23" t="s">
        <v>26</v>
      </c>
      <c r="G11" s="23" t="s">
        <v>29</v>
      </c>
      <c r="H11" s="23" t="s">
        <v>499</v>
      </c>
      <c r="I11" s="3"/>
      <c r="J11" s="55" t="s">
        <v>500</v>
      </c>
      <c r="K11" s="73" t="str">
        <f>HYPERLINK("mailto:"&amp;VLOOKUP(L11,'CONCAT Codes'!$A$14:$G$26,5,FALSE)&amp;"?subject="&amp;_xlfn.CONCAT(C11," - APPLICANT for ",A11)&amp;"&amp;cc="&amp;'CONCAT Codes'!$A$32&amp;"&amp;body="&amp;D11&amp;"%0A%0APlease see my resume and bio for the above tour.","Click HERE to apply")</f>
        <v>Click HERE to apply</v>
      </c>
      <c r="L11" s="56" t="s">
        <v>58</v>
      </c>
    </row>
    <row r="12" spans="1:14" s="25" customFormat="1" ht="56.5" customHeight="1">
      <c r="A12" s="1" t="s">
        <v>679</v>
      </c>
      <c r="B12" s="23" t="s">
        <v>6</v>
      </c>
      <c r="C12" s="23" t="s">
        <v>39</v>
      </c>
      <c r="D12" s="15" t="s">
        <v>680</v>
      </c>
      <c r="E12" s="24" t="s">
        <v>700</v>
      </c>
      <c r="F12" s="23" t="s">
        <v>1</v>
      </c>
      <c r="G12" s="23" t="s">
        <v>345</v>
      </c>
      <c r="H12" s="23" t="s">
        <v>4</v>
      </c>
      <c r="I12" s="3"/>
      <c r="J12" s="55" t="s">
        <v>5</v>
      </c>
      <c r="K12" s="73" t="str">
        <f>HYPERLINK("mailto:"&amp;VLOOKUP(L12,'CONCAT Codes'!$A$14:$G$26,5,FALSE)&amp;"?subject="&amp;_xlfn.CONCAT(C12," - APPLICANT for ",A12)&amp;"&amp;cc="&amp;'CONCAT Codes'!$A$32&amp;"&amp;body="&amp;D12&amp;"%0A%0APlease see my resume and bio for the above tour.","Click HERE to apply")</f>
        <v>Click HERE to apply</v>
      </c>
      <c r="L12" s="56" t="s">
        <v>59</v>
      </c>
    </row>
    <row r="13" spans="1:14" s="25" customFormat="1" ht="56.5" customHeight="1">
      <c r="A13" s="1" t="s">
        <v>712</v>
      </c>
      <c r="B13" s="23" t="s">
        <v>6</v>
      </c>
      <c r="C13" s="23" t="s">
        <v>39</v>
      </c>
      <c r="D13" s="15" t="s">
        <v>680</v>
      </c>
      <c r="E13" s="24" t="s">
        <v>745</v>
      </c>
      <c r="F13" s="23" t="s">
        <v>1</v>
      </c>
      <c r="G13" s="23" t="s">
        <v>157</v>
      </c>
      <c r="H13" s="23" t="s">
        <v>4</v>
      </c>
      <c r="I13" s="3"/>
      <c r="J13" s="55" t="s">
        <v>5</v>
      </c>
      <c r="K13" s="73" t="str">
        <f>HYPERLINK("mailto:"&amp;VLOOKUP(L13,'CONCAT Codes'!$A$14:$G$26,5,FALSE)&amp;"?subject="&amp;_xlfn.CONCAT(C13," - APPLICANT for ",A13)&amp;"&amp;cc="&amp;'CONCAT Codes'!$A$32&amp;"&amp;body="&amp;D13&amp;"%0A%0APlease see my resume and bio for the above tour.","Click HERE to apply")</f>
        <v>Click HERE to apply</v>
      </c>
      <c r="L13" s="56" t="s">
        <v>59</v>
      </c>
    </row>
    <row r="14" spans="1:14" s="25" customFormat="1" ht="56.5" customHeight="1">
      <c r="A14" s="1"/>
      <c r="B14" s="23"/>
      <c r="C14" s="23"/>
      <c r="D14" s="15"/>
      <c r="E14" s="24"/>
      <c r="F14" s="23"/>
      <c r="G14" s="23"/>
      <c r="H14" s="23"/>
      <c r="I14" s="3"/>
      <c r="J14" s="53"/>
      <c r="K14" s="69"/>
      <c r="L14" s="56"/>
    </row>
    <row r="15" spans="1:14" s="25" customFormat="1" ht="56.5" customHeight="1">
      <c r="A15" s="1"/>
      <c r="B15" s="23"/>
      <c r="C15" s="23"/>
      <c r="D15" s="15"/>
      <c r="E15" s="24"/>
      <c r="F15" s="23"/>
      <c r="G15" s="23"/>
      <c r="H15" s="23"/>
      <c r="I15" s="3"/>
      <c r="J15" s="53"/>
      <c r="K15" s="69"/>
      <c r="L15" s="56"/>
    </row>
    <row r="16" spans="1:14" s="25" customFormat="1" ht="56.5" customHeight="1">
      <c r="A16" s="62"/>
      <c r="B16" s="63"/>
      <c r="C16" s="63"/>
      <c r="D16" s="62"/>
      <c r="E16" s="24"/>
      <c r="F16" s="23"/>
      <c r="G16" s="63"/>
      <c r="H16" s="63"/>
      <c r="I16" s="64"/>
      <c r="J16" s="66"/>
      <c r="K16" s="69"/>
      <c r="L16" s="63"/>
    </row>
    <row r="17" spans="1:13" s="25" customFormat="1" ht="56.5" customHeight="1">
      <c r="A17" s="62"/>
      <c r="B17" s="63"/>
      <c r="C17" s="63"/>
      <c r="D17" s="62"/>
      <c r="E17" s="24"/>
      <c r="F17" s="63"/>
      <c r="G17" s="63"/>
      <c r="H17" s="63"/>
      <c r="I17" s="64"/>
      <c r="J17" s="66"/>
      <c r="K17" s="69"/>
      <c r="L17" s="63"/>
    </row>
    <row r="18" spans="1:13" s="25" customFormat="1" ht="56.5" customHeight="1">
      <c r="A18" s="1"/>
      <c r="B18" s="23"/>
      <c r="C18" s="23"/>
      <c r="D18" s="15"/>
      <c r="E18" s="24"/>
      <c r="F18" s="23"/>
      <c r="G18" s="23"/>
      <c r="H18" s="23"/>
      <c r="I18" s="3"/>
      <c r="J18" s="53"/>
      <c r="K18" s="69"/>
      <c r="L18" s="56"/>
      <c r="M18" s="49"/>
    </row>
    <row r="19" spans="1:13" s="25" customFormat="1" ht="56.5" customHeight="1">
      <c r="A19" s="1"/>
      <c r="B19" s="23"/>
      <c r="C19" s="23"/>
      <c r="D19" s="15"/>
      <c r="E19" s="24"/>
      <c r="F19" s="23"/>
      <c r="G19" s="23"/>
      <c r="H19" s="23"/>
      <c r="I19" s="3"/>
      <c r="J19" s="53"/>
      <c r="K19" s="71"/>
      <c r="L19" s="56"/>
      <c r="M19" s="50"/>
    </row>
    <row r="20" spans="1:13" s="25" customFormat="1" ht="56.5" customHeight="1">
      <c r="A20" s="1"/>
      <c r="B20" s="23"/>
      <c r="C20" s="23"/>
      <c r="D20" s="15"/>
      <c r="E20" s="24"/>
      <c r="F20" s="23"/>
      <c r="G20" s="23"/>
      <c r="H20" s="23"/>
      <c r="I20" s="3"/>
      <c r="J20" s="53"/>
      <c r="K20" s="71"/>
      <c r="L20" s="56"/>
    </row>
    <row r="21" spans="1:13" s="25" customFormat="1" ht="56.5" customHeight="1">
      <c r="A21" s="1"/>
      <c r="B21" s="23"/>
      <c r="C21" s="23"/>
      <c r="D21" s="15"/>
      <c r="E21" s="24"/>
      <c r="F21" s="23"/>
      <c r="G21" s="23"/>
      <c r="H21" s="23"/>
      <c r="I21" s="3"/>
      <c r="J21" s="53"/>
      <c r="K21" s="69"/>
      <c r="L21" s="56"/>
    </row>
    <row r="22" spans="1:13" s="25" customFormat="1" ht="56.5" customHeight="1">
      <c r="A22" s="1"/>
      <c r="B22" s="23"/>
      <c r="C22" s="23"/>
      <c r="D22" s="1"/>
      <c r="E22" s="23"/>
      <c r="F22" s="23"/>
      <c r="G22" s="23"/>
      <c r="H22" s="23"/>
      <c r="I22" s="3"/>
      <c r="J22" s="53"/>
      <c r="K22" s="69"/>
      <c r="L22" s="55"/>
    </row>
    <row r="23" spans="1:13" s="25" customFormat="1" ht="56.5" customHeight="1">
      <c r="A23" s="1"/>
      <c r="B23" s="23"/>
      <c r="C23" s="23"/>
      <c r="D23" s="15"/>
      <c r="E23" s="24"/>
      <c r="F23" s="23"/>
      <c r="G23" s="23"/>
      <c r="H23" s="23"/>
      <c r="I23" s="3"/>
      <c r="J23" s="53"/>
      <c r="K23" s="69"/>
      <c r="L23" s="56"/>
    </row>
    <row r="24" spans="1:13" s="25" customFormat="1" ht="56.5" customHeight="1">
      <c r="A24" s="1"/>
      <c r="B24" s="23"/>
      <c r="C24" s="23"/>
      <c r="D24" s="15"/>
      <c r="E24" s="24"/>
      <c r="F24" s="23"/>
      <c r="G24" s="23"/>
      <c r="H24" s="23"/>
      <c r="I24" s="3"/>
      <c r="J24" s="53"/>
      <c r="K24" s="71"/>
      <c r="L24" s="56"/>
    </row>
    <row r="25" spans="1:13" s="25" customFormat="1" ht="56.5" customHeight="1">
      <c r="A25" s="1"/>
      <c r="B25" s="23"/>
      <c r="C25" s="23"/>
      <c r="D25" s="15"/>
      <c r="E25" s="24"/>
      <c r="F25" s="23"/>
      <c r="G25" s="23"/>
      <c r="H25" s="23"/>
      <c r="I25" s="3"/>
      <c r="J25" s="53"/>
      <c r="K25" s="69"/>
      <c r="L25" s="56"/>
    </row>
    <row r="26" spans="1:13" s="25" customFormat="1" ht="56.5" customHeight="1">
      <c r="A26" s="1"/>
      <c r="B26" s="23"/>
      <c r="C26" s="23"/>
      <c r="D26" s="15"/>
      <c r="E26" s="24"/>
      <c r="F26" s="23"/>
      <c r="G26" s="23"/>
      <c r="H26" s="23"/>
      <c r="I26" s="3"/>
      <c r="J26" s="53"/>
      <c r="K26" s="69"/>
      <c r="L26" s="56"/>
    </row>
    <row r="27" spans="1:13" s="25" customFormat="1" ht="56.5" customHeight="1">
      <c r="A27" s="1"/>
      <c r="B27" s="23"/>
      <c r="C27" s="23"/>
      <c r="D27" s="15"/>
      <c r="E27" s="24"/>
      <c r="F27" s="23"/>
      <c r="G27" s="23"/>
      <c r="H27" s="23"/>
      <c r="I27" s="3"/>
      <c r="J27" s="53"/>
      <c r="K27" s="71"/>
      <c r="L27" s="56"/>
    </row>
    <row r="28" spans="1:13" s="25" customFormat="1" ht="56.5" customHeight="1">
      <c r="A28" s="1"/>
      <c r="B28" s="23"/>
      <c r="C28" s="23"/>
      <c r="D28" s="15"/>
      <c r="E28" s="24"/>
      <c r="F28" s="23"/>
      <c r="G28" s="23"/>
      <c r="H28" s="23"/>
      <c r="I28" s="3"/>
      <c r="J28" s="53"/>
      <c r="K28" s="69"/>
      <c r="L28" s="56"/>
    </row>
    <row r="29" spans="1:13" s="25" customFormat="1" ht="56.5" customHeight="1">
      <c r="A29" s="1"/>
      <c r="B29" s="23"/>
      <c r="C29" s="23"/>
      <c r="D29" s="15"/>
      <c r="E29" s="24"/>
      <c r="F29" s="23"/>
      <c r="G29" s="23"/>
      <c r="H29" s="23"/>
      <c r="I29" s="3"/>
      <c r="J29" s="53"/>
      <c r="K29" s="69"/>
      <c r="L29" s="56"/>
    </row>
    <row r="30" spans="1:13" s="25" customFormat="1" ht="56.5" customHeight="1">
      <c r="A30" s="1"/>
      <c r="B30" s="23"/>
      <c r="C30" s="23"/>
      <c r="D30" s="15"/>
      <c r="E30" s="24"/>
      <c r="F30" s="23"/>
      <c r="G30" s="23"/>
      <c r="H30" s="23"/>
      <c r="I30" s="3"/>
      <c r="J30" s="53"/>
      <c r="K30" s="69"/>
      <c r="L30" s="56"/>
    </row>
    <row r="31" spans="1:13" s="25" customFormat="1" ht="56.5" customHeight="1">
      <c r="A31" s="1"/>
      <c r="B31" s="23"/>
      <c r="C31" s="23"/>
      <c r="D31" s="15"/>
      <c r="E31" s="24"/>
      <c r="F31" s="23"/>
      <c r="G31" s="23"/>
      <c r="H31" s="23"/>
      <c r="I31" s="3"/>
      <c r="J31" s="53"/>
      <c r="K31" s="69"/>
      <c r="L31" s="56"/>
    </row>
    <row r="32" spans="1:13" s="25" customFormat="1" ht="56.5" customHeight="1">
      <c r="A32" s="1"/>
      <c r="B32" s="23"/>
      <c r="C32" s="23"/>
      <c r="D32" s="15"/>
      <c r="E32" s="24"/>
      <c r="F32" s="23"/>
      <c r="G32" s="23"/>
      <c r="H32" s="23"/>
      <c r="I32" s="3"/>
      <c r="J32" s="53"/>
      <c r="K32" s="69"/>
      <c r="L32" s="56"/>
    </row>
    <row r="33" spans="1:12" s="25" customFormat="1" ht="56.5" customHeight="1">
      <c r="A33" s="23"/>
      <c r="B33" s="23"/>
      <c r="C33" s="23"/>
      <c r="D33" s="1"/>
      <c r="E33" s="23"/>
      <c r="F33" s="24"/>
      <c r="G33" s="24"/>
      <c r="H33" s="24"/>
      <c r="I33" s="3"/>
      <c r="J33" s="61"/>
      <c r="K33" s="69"/>
      <c r="L33" s="24"/>
    </row>
    <row r="34" spans="1:12" s="25" customFormat="1" ht="56.5" customHeight="1">
      <c r="A34" s="1"/>
      <c r="B34" s="23"/>
      <c r="C34" s="23"/>
      <c r="D34" s="15"/>
      <c r="E34" s="24"/>
      <c r="F34" s="23"/>
      <c r="G34" s="23"/>
      <c r="H34" s="23"/>
      <c r="I34" s="3"/>
      <c r="J34" s="53"/>
      <c r="K34" s="71"/>
      <c r="L34" s="56"/>
    </row>
    <row r="35" spans="1:12" s="25" customFormat="1" ht="56.5" customHeight="1">
      <c r="A35" s="1"/>
      <c r="B35" s="23"/>
      <c r="C35" s="23"/>
      <c r="D35" s="15"/>
      <c r="E35" s="24"/>
      <c r="F35" s="23"/>
      <c r="G35" s="23"/>
      <c r="H35" s="23"/>
      <c r="I35" s="3"/>
      <c r="J35" s="53"/>
      <c r="K35" s="71"/>
      <c r="L35" s="56"/>
    </row>
    <row r="36" spans="1:12" s="25" customFormat="1" ht="56.5" customHeight="1">
      <c r="A36" s="1"/>
      <c r="B36" s="23"/>
      <c r="C36" s="23"/>
      <c r="D36" s="15"/>
      <c r="E36" s="24"/>
      <c r="F36" s="23"/>
      <c r="G36" s="23"/>
      <c r="H36" s="23"/>
      <c r="I36" s="3"/>
      <c r="J36" s="53"/>
      <c r="K36" s="71"/>
      <c r="L36" s="56"/>
    </row>
    <row r="37" spans="1:12" s="25" customFormat="1" ht="56.5" customHeight="1">
      <c r="A37" s="1"/>
      <c r="B37" s="23"/>
      <c r="C37" s="23"/>
      <c r="D37" s="15"/>
      <c r="E37" s="24"/>
      <c r="F37" s="23"/>
      <c r="G37" s="23"/>
      <c r="H37" s="23"/>
      <c r="I37" s="3"/>
      <c r="J37" s="53"/>
      <c r="K37" s="71"/>
      <c r="L37" s="56"/>
    </row>
    <row r="38" spans="1:12" s="25" customFormat="1" ht="56.5" customHeight="1">
      <c r="A38" s="1"/>
      <c r="B38" s="23"/>
      <c r="C38" s="23"/>
      <c r="D38" s="15"/>
      <c r="E38" s="24"/>
      <c r="F38" s="23"/>
      <c r="G38" s="23"/>
      <c r="H38" s="23"/>
      <c r="I38" s="3"/>
      <c r="J38" s="53"/>
      <c r="K38" s="71"/>
      <c r="L38" s="56"/>
    </row>
    <row r="39" spans="1:12" s="25" customFormat="1" ht="56.5" customHeight="1">
      <c r="A39" s="23"/>
      <c r="B39" s="23"/>
      <c r="C39" s="23"/>
      <c r="D39" s="1"/>
      <c r="E39" s="23"/>
      <c r="F39" s="24"/>
      <c r="G39" s="24"/>
      <c r="H39" s="24"/>
      <c r="I39" s="3"/>
      <c r="J39" s="61"/>
      <c r="K39" s="69"/>
      <c r="L39" s="24"/>
    </row>
    <row r="40" spans="1:12" s="25" customFormat="1" ht="54.65" customHeight="1">
      <c r="A40" s="1"/>
      <c r="B40" s="23"/>
      <c r="C40" s="23"/>
      <c r="D40" s="15"/>
      <c r="E40" s="24"/>
      <c r="F40" s="23"/>
      <c r="G40" s="23"/>
      <c r="H40" s="23"/>
      <c r="I40" s="3"/>
      <c r="J40" s="53"/>
      <c r="K40" s="71"/>
      <c r="L40" s="56"/>
    </row>
    <row r="41" spans="1:12" s="25" customFormat="1" ht="54.65" customHeight="1">
      <c r="A41" s="1"/>
      <c r="B41" s="23"/>
      <c r="C41" s="23"/>
      <c r="D41" s="15"/>
      <c r="E41" s="24"/>
      <c r="F41" s="23"/>
      <c r="G41" s="23"/>
      <c r="H41" s="23"/>
      <c r="I41" s="3"/>
      <c r="J41" s="53"/>
      <c r="K41" s="71"/>
      <c r="L41" s="56"/>
    </row>
    <row r="42" spans="1:12" s="25" customFormat="1" ht="54.65" customHeight="1">
      <c r="A42" s="1"/>
      <c r="B42" s="23"/>
      <c r="C42" s="23"/>
      <c r="D42" s="15"/>
      <c r="E42" s="24"/>
      <c r="F42" s="23"/>
      <c r="G42" s="23"/>
      <c r="H42" s="23"/>
      <c r="I42" s="3"/>
      <c r="J42" s="53"/>
      <c r="K42" s="71"/>
      <c r="L42" s="56"/>
    </row>
    <row r="43" spans="1:12" s="25" customFormat="1" ht="54.65" customHeight="1">
      <c r="A43" s="1"/>
      <c r="B43" s="23"/>
      <c r="C43" s="23"/>
      <c r="D43" s="15"/>
      <c r="E43" s="24"/>
      <c r="F43" s="23"/>
      <c r="G43" s="23"/>
      <c r="H43" s="23"/>
      <c r="I43" s="3"/>
      <c r="J43" s="53"/>
      <c r="K43" s="71"/>
      <c r="L43" s="56"/>
    </row>
    <row r="44" spans="1:12" s="25" customFormat="1" ht="54.65" customHeight="1">
      <c r="A44" s="1"/>
      <c r="B44" s="23"/>
      <c r="C44" s="23"/>
      <c r="D44" s="15"/>
      <c r="E44" s="24"/>
      <c r="F44" s="23"/>
      <c r="G44" s="23"/>
      <c r="H44" s="23"/>
      <c r="I44" s="3"/>
      <c r="J44" s="53"/>
      <c r="K44" s="71"/>
      <c r="L44" s="56"/>
    </row>
    <row r="45" spans="1:12" s="25" customFormat="1" ht="54.65" customHeight="1">
      <c r="A45" s="1"/>
      <c r="B45" s="23"/>
      <c r="C45" s="23"/>
      <c r="D45" s="15"/>
      <c r="E45" s="24"/>
      <c r="F45" s="23"/>
      <c r="G45" s="23"/>
      <c r="H45" s="23"/>
      <c r="I45" s="3"/>
      <c r="J45" s="53"/>
      <c r="K45" s="71"/>
      <c r="L45" s="56"/>
    </row>
    <row r="46" spans="1:12" s="25" customFormat="1" ht="54.65" customHeight="1">
      <c r="A46" s="1"/>
      <c r="B46" s="23"/>
      <c r="C46" s="23"/>
      <c r="D46" s="15"/>
      <c r="E46" s="24"/>
      <c r="F46" s="23"/>
      <c r="G46" s="23"/>
      <c r="H46" s="23"/>
      <c r="I46" s="3"/>
      <c r="J46" s="53"/>
      <c r="K46" s="71"/>
      <c r="L46" s="56"/>
    </row>
    <row r="47" spans="1:12" s="25" customFormat="1" ht="54.65" customHeight="1">
      <c r="A47" s="23"/>
      <c r="B47" s="23"/>
      <c r="C47" s="23"/>
      <c r="D47" s="1"/>
      <c r="E47" s="23"/>
      <c r="F47" s="24"/>
      <c r="G47" s="24"/>
      <c r="H47" s="24"/>
      <c r="I47" s="3"/>
      <c r="J47" s="61"/>
      <c r="K47" s="69"/>
      <c r="L47" s="24"/>
    </row>
    <row r="48" spans="1:12" s="25" customFormat="1" ht="54.65" customHeight="1">
      <c r="A48" s="1"/>
      <c r="B48" s="23"/>
      <c r="C48" s="23"/>
      <c r="D48" s="15"/>
      <c r="E48" s="24"/>
      <c r="F48" s="23"/>
      <c r="G48" s="23"/>
      <c r="H48" s="23"/>
      <c r="I48" s="3"/>
      <c r="J48" s="53"/>
      <c r="K48" s="69"/>
      <c r="L48" s="56"/>
    </row>
    <row r="49" spans="1:12" s="25" customFormat="1" ht="54.65" customHeight="1">
      <c r="A49" s="1"/>
      <c r="B49" s="23"/>
      <c r="C49" s="23"/>
      <c r="D49" s="15"/>
      <c r="E49" s="24"/>
      <c r="F49" s="23"/>
      <c r="G49" s="23"/>
      <c r="H49" s="23"/>
      <c r="I49" s="3"/>
      <c r="J49" s="53"/>
      <c r="K49" s="71"/>
      <c r="L49" s="56"/>
    </row>
    <row r="50" spans="1:12" s="25" customFormat="1" ht="54.65" customHeight="1">
      <c r="A50" s="1"/>
      <c r="B50" s="23"/>
      <c r="C50" s="23"/>
      <c r="D50" s="15"/>
      <c r="E50" s="65"/>
      <c r="F50" s="23"/>
      <c r="G50" s="23"/>
      <c r="H50" s="23"/>
      <c r="I50" s="3"/>
      <c r="J50" s="53"/>
      <c r="K50" s="69"/>
      <c r="L50" s="56"/>
    </row>
    <row r="51" spans="1:12" s="25" customFormat="1" ht="54.65" customHeight="1">
      <c r="A51" s="1"/>
      <c r="B51" s="23"/>
      <c r="C51" s="23"/>
      <c r="D51" s="15"/>
      <c r="E51" s="24"/>
      <c r="F51" s="23"/>
      <c r="G51" s="23"/>
      <c r="H51" s="23"/>
      <c r="I51" s="3"/>
      <c r="J51" s="53"/>
      <c r="K51" s="70"/>
      <c r="L51" s="56"/>
    </row>
    <row r="52" spans="1:12" s="25" customFormat="1" ht="54.65" customHeight="1">
      <c r="A52" s="1"/>
      <c r="B52" s="23"/>
      <c r="C52" s="23"/>
      <c r="D52" s="15"/>
      <c r="E52" s="24"/>
      <c r="F52" s="23"/>
      <c r="G52" s="23"/>
      <c r="H52" s="23"/>
      <c r="I52" s="3"/>
      <c r="J52" s="53"/>
      <c r="K52" s="70"/>
      <c r="L52" s="56"/>
    </row>
    <row r="53" spans="1:12" s="25" customFormat="1" ht="54.65" customHeight="1">
      <c r="A53" s="1"/>
      <c r="B53" s="23"/>
      <c r="C53" s="23"/>
      <c r="D53" s="15"/>
      <c r="E53" s="24"/>
      <c r="F53" s="23"/>
      <c r="G53" s="23"/>
      <c r="H53" s="23"/>
      <c r="I53" s="3"/>
      <c r="J53" s="53"/>
      <c r="K53" s="70"/>
      <c r="L53" s="56"/>
    </row>
    <row r="54" spans="1:12" s="25" customFormat="1" ht="54.65" customHeight="1">
      <c r="A54" s="1"/>
      <c r="B54" s="23"/>
      <c r="C54" s="23"/>
      <c r="D54" s="15"/>
      <c r="E54" s="24"/>
      <c r="F54" s="23"/>
      <c r="G54" s="23"/>
      <c r="H54" s="23"/>
      <c r="I54" s="3"/>
      <c r="J54" s="53"/>
      <c r="K54" s="70"/>
      <c r="L54" s="56"/>
    </row>
    <row r="55" spans="1:12" s="25" customFormat="1" ht="54.65" customHeight="1">
      <c r="A55" s="1"/>
      <c r="B55" s="23"/>
      <c r="C55" s="23"/>
      <c r="D55" s="15"/>
      <c r="E55" s="24"/>
      <c r="F55" s="23"/>
      <c r="G55" s="23"/>
      <c r="H55" s="23"/>
      <c r="I55" s="3"/>
      <c r="J55" s="53"/>
      <c r="K55" s="70"/>
      <c r="L55" s="56"/>
    </row>
    <row r="56" spans="1:12" s="25" customFormat="1" ht="54.65" customHeight="1">
      <c r="A56" s="1"/>
      <c r="B56" s="51"/>
      <c r="C56" s="51"/>
      <c r="D56" s="1"/>
      <c r="E56" s="51"/>
      <c r="F56" s="51"/>
      <c r="G56" s="51"/>
      <c r="H56" s="51"/>
      <c r="I56" s="3"/>
      <c r="J56" s="53"/>
      <c r="K56" s="70"/>
      <c r="L56" s="55"/>
    </row>
    <row r="57" spans="1:12" s="25" customFormat="1" ht="54.65" customHeight="1">
      <c r="A57" s="1"/>
      <c r="B57" s="23"/>
      <c r="C57" s="23"/>
      <c r="D57" s="1"/>
      <c r="E57" s="23"/>
      <c r="F57" s="23"/>
      <c r="G57" s="23"/>
      <c r="H57" s="23"/>
      <c r="I57" s="3"/>
      <c r="J57" s="53"/>
      <c r="K57" s="70"/>
      <c r="L57" s="55"/>
    </row>
    <row r="58" spans="1:12" s="25" customFormat="1" ht="54.65" customHeight="1">
      <c r="A58" s="1"/>
      <c r="B58" s="23"/>
      <c r="C58" s="23"/>
      <c r="D58" s="1"/>
      <c r="E58" s="23"/>
      <c r="F58" s="23"/>
      <c r="G58" s="23"/>
      <c r="H58" s="23"/>
      <c r="I58" s="3"/>
      <c r="J58" s="53"/>
      <c r="K58" s="70"/>
      <c r="L58" s="55"/>
    </row>
    <row r="59" spans="1:12" s="25" customFormat="1" ht="54.65" customHeight="1">
      <c r="A59" s="1"/>
      <c r="B59" s="23"/>
      <c r="C59" s="23"/>
      <c r="D59" s="15"/>
      <c r="E59" s="23"/>
      <c r="F59" s="24"/>
      <c r="G59" s="23"/>
      <c r="H59" s="23"/>
      <c r="I59" s="3"/>
      <c r="J59" s="53"/>
      <c r="K59" s="70"/>
      <c r="L59" s="55"/>
    </row>
    <row r="60" spans="1:12" s="25" customFormat="1" ht="54.65" customHeight="1">
      <c r="A60" s="1"/>
      <c r="B60" s="23"/>
      <c r="C60" s="23"/>
      <c r="D60" s="15"/>
      <c r="E60" s="24"/>
      <c r="F60" s="23"/>
      <c r="G60" s="23"/>
      <c r="H60" s="23"/>
      <c r="I60" s="3"/>
      <c r="J60" s="53"/>
      <c r="K60" s="70"/>
      <c r="L60" s="56"/>
    </row>
    <row r="61" spans="1:12" s="25" customFormat="1" ht="54.65" customHeight="1">
      <c r="A61" s="1"/>
      <c r="B61" s="23"/>
      <c r="C61" s="23"/>
      <c r="D61" s="15"/>
      <c r="E61" s="23"/>
      <c r="F61" s="24"/>
      <c r="G61" s="23"/>
      <c r="H61" s="23"/>
      <c r="I61" s="3"/>
      <c r="J61" s="53"/>
      <c r="K61" s="70"/>
      <c r="L61" s="55"/>
    </row>
    <row r="62" spans="1:12" s="25" customFormat="1" ht="54.65" customHeight="1">
      <c r="A62" s="1"/>
      <c r="B62" s="23"/>
      <c r="C62" s="23"/>
      <c r="D62" s="15"/>
      <c r="E62" s="24"/>
      <c r="F62" s="23"/>
      <c r="G62" s="23"/>
      <c r="H62" s="23"/>
      <c r="I62" s="3"/>
      <c r="J62" s="53"/>
      <c r="K62" s="70"/>
      <c r="L62" s="56"/>
    </row>
    <row r="63" spans="1:12" s="25" customFormat="1" ht="54.65" customHeight="1">
      <c r="A63" s="1"/>
      <c r="B63" s="23"/>
      <c r="C63" s="23"/>
      <c r="D63" s="15"/>
      <c r="E63" s="24"/>
      <c r="F63" s="23"/>
      <c r="G63" s="23"/>
      <c r="H63" s="23"/>
      <c r="I63" s="3"/>
      <c r="J63" s="53"/>
      <c r="K63" s="70"/>
      <c r="L63" s="56"/>
    </row>
    <row r="64" spans="1:12" s="25" customFormat="1" ht="54.65" customHeight="1">
      <c r="A64" s="1"/>
      <c r="B64" s="23"/>
      <c r="C64" s="23"/>
      <c r="D64" s="15"/>
      <c r="E64" s="24"/>
      <c r="F64" s="23"/>
      <c r="G64" s="23"/>
      <c r="H64" s="23"/>
      <c r="I64" s="3"/>
      <c r="J64" s="53"/>
      <c r="K64" s="70"/>
      <c r="L64" s="56"/>
    </row>
    <row r="65" spans="1:13" s="25" customFormat="1" ht="54.65" customHeight="1">
      <c r="A65" s="1"/>
      <c r="B65" s="23"/>
      <c r="C65" s="23"/>
      <c r="D65" s="15"/>
      <c r="E65" s="24"/>
      <c r="F65" s="23"/>
      <c r="G65" s="23"/>
      <c r="H65" s="23"/>
      <c r="I65" s="3"/>
      <c r="J65" s="53"/>
      <c r="K65" s="70"/>
      <c r="L65" s="56"/>
    </row>
    <row r="66" spans="1:13" s="25" customFormat="1" ht="54.65" customHeight="1">
      <c r="A66" s="1"/>
      <c r="B66" s="23"/>
      <c r="C66" s="23"/>
      <c r="D66" s="15"/>
      <c r="E66" s="24"/>
      <c r="F66" s="23"/>
      <c r="G66" s="23"/>
      <c r="H66" s="23"/>
      <c r="I66" s="3"/>
      <c r="J66" s="53"/>
      <c r="K66" s="70"/>
      <c r="L66" s="56"/>
      <c r="M66" s="49"/>
    </row>
    <row r="67" spans="1:13" s="25" customFormat="1" ht="54.65" customHeight="1">
      <c r="A67" s="1"/>
      <c r="B67" s="23"/>
      <c r="C67" s="23"/>
      <c r="D67" s="15"/>
      <c r="E67" s="24"/>
      <c r="F67" s="23"/>
      <c r="G67" s="23"/>
      <c r="H67" s="23"/>
      <c r="I67" s="3"/>
      <c r="J67" s="53"/>
      <c r="K67" s="70"/>
      <c r="L67" s="56"/>
    </row>
    <row r="68" spans="1:13" s="25" customFormat="1" ht="54.65" customHeight="1">
      <c r="A68" s="1"/>
      <c r="B68" s="23"/>
      <c r="C68" s="23"/>
      <c r="D68" s="15"/>
      <c r="E68" s="24"/>
      <c r="F68" s="23"/>
      <c r="G68" s="23"/>
      <c r="H68" s="23"/>
      <c r="I68" s="3"/>
      <c r="J68" s="61"/>
      <c r="K68" s="70"/>
      <c r="L68" s="24"/>
    </row>
    <row r="69" spans="1:13" s="25" customFormat="1" ht="54.65" customHeight="1">
      <c r="A69" s="1"/>
      <c r="B69" s="23"/>
      <c r="C69" s="23"/>
      <c r="D69" s="15"/>
      <c r="E69" s="24"/>
      <c r="F69" s="23"/>
      <c r="G69" s="23"/>
      <c r="H69" s="23"/>
      <c r="I69" s="3"/>
      <c r="J69" s="61"/>
      <c r="K69" s="70"/>
      <c r="L69" s="24"/>
    </row>
    <row r="70" spans="1:13" s="25" customFormat="1" ht="54.65" customHeight="1">
      <c r="A70" s="1"/>
      <c r="B70" s="23"/>
      <c r="C70" s="23"/>
      <c r="D70" s="15"/>
      <c r="E70" s="24"/>
      <c r="F70" s="23"/>
      <c r="G70" s="23"/>
      <c r="H70" s="23"/>
      <c r="I70" s="3"/>
      <c r="J70" s="61"/>
      <c r="K70" s="70"/>
      <c r="L70" s="24"/>
    </row>
    <row r="71" spans="1:13" s="25" customFormat="1" ht="54.65" customHeight="1">
      <c r="A71" s="62"/>
      <c r="B71" s="63"/>
      <c r="C71" s="63"/>
      <c r="D71" s="62"/>
      <c r="E71" s="24"/>
      <c r="F71" s="63"/>
      <c r="G71" s="63"/>
      <c r="H71" s="63"/>
      <c r="I71" s="64"/>
      <c r="J71" s="66"/>
      <c r="K71" s="70"/>
      <c r="L71" s="63"/>
    </row>
    <row r="72" spans="1:13" s="25" customFormat="1" ht="54.65" customHeight="1">
      <c r="A72" s="23"/>
      <c r="B72" s="23"/>
      <c r="C72" s="23"/>
      <c r="D72" s="1"/>
      <c r="E72" s="23"/>
      <c r="F72" s="24"/>
      <c r="G72" s="24"/>
      <c r="H72" s="24"/>
      <c r="I72" s="3"/>
      <c r="J72" s="61"/>
      <c r="K72" s="70"/>
      <c r="L72" s="24"/>
    </row>
    <row r="73" spans="1:13" s="25" customFormat="1" ht="54.65" customHeight="1">
      <c r="A73" s="1"/>
      <c r="B73" s="23"/>
      <c r="C73" s="23"/>
      <c r="D73" s="15"/>
      <c r="E73" s="24"/>
      <c r="F73" s="23"/>
      <c r="G73" s="23"/>
      <c r="H73" s="23"/>
      <c r="I73" s="3"/>
      <c r="J73" s="53"/>
      <c r="K73" s="70"/>
      <c r="L73" s="56"/>
    </row>
    <row r="74" spans="1:13" s="25" customFormat="1" ht="54.65" customHeight="1">
      <c r="A74" s="1"/>
      <c r="B74" s="23"/>
      <c r="C74" s="23"/>
      <c r="D74" s="15"/>
      <c r="E74" s="24"/>
      <c r="F74" s="23"/>
      <c r="G74" s="23"/>
      <c r="H74" s="23"/>
      <c r="I74" s="3"/>
      <c r="J74" s="53"/>
      <c r="K74" s="70"/>
      <c r="L74" s="56"/>
    </row>
  </sheetData>
  <autoFilter ref="A1:M1" xr:uid="{B5FBFB39-075C-4F6B-9827-2D18833EDED2}">
    <sortState xmlns:xlrd2="http://schemas.microsoft.com/office/spreadsheetml/2017/richdata2" ref="A2:M11">
      <sortCondition ref="C1"/>
    </sortState>
  </autoFilter>
  <conditionalFormatting sqref="A1">
    <cfRule type="duplicateValues" dxfId="43" priority="559"/>
  </conditionalFormatting>
  <conditionalFormatting sqref="A2">
    <cfRule type="duplicateValues" dxfId="42" priority="28"/>
    <cfRule type="duplicateValues" dxfId="41" priority="27"/>
  </conditionalFormatting>
  <conditionalFormatting sqref="A3">
    <cfRule type="duplicateValues" dxfId="40" priority="25"/>
    <cfRule type="duplicateValues" dxfId="39" priority="24"/>
  </conditionalFormatting>
  <conditionalFormatting sqref="A4">
    <cfRule type="duplicateValues" dxfId="38" priority="22"/>
  </conditionalFormatting>
  <conditionalFormatting sqref="A4:A5">
    <cfRule type="duplicateValues" dxfId="37" priority="21"/>
    <cfRule type="duplicateValues" dxfId="36" priority="20"/>
  </conditionalFormatting>
  <conditionalFormatting sqref="A6:A7">
    <cfRule type="duplicateValues" dxfId="35" priority="18"/>
    <cfRule type="duplicateValues" dxfId="34" priority="17"/>
  </conditionalFormatting>
  <conditionalFormatting sqref="A8">
    <cfRule type="duplicateValues" dxfId="33" priority="14"/>
    <cfRule type="duplicateValues" dxfId="32" priority="15"/>
  </conditionalFormatting>
  <conditionalFormatting sqref="A9:A10">
    <cfRule type="duplicateValues" dxfId="31" priority="11"/>
    <cfRule type="duplicateValues" dxfId="30" priority="12"/>
  </conditionalFormatting>
  <conditionalFormatting sqref="A11">
    <cfRule type="duplicateValues" dxfId="29" priority="8"/>
    <cfRule type="duplicateValues" dxfId="28" priority="9"/>
  </conditionalFormatting>
  <conditionalFormatting sqref="A12">
    <cfRule type="duplicateValues" dxfId="27" priority="5"/>
    <cfRule type="duplicateValues" dxfId="26" priority="6"/>
  </conditionalFormatting>
  <conditionalFormatting sqref="A13">
    <cfRule type="duplicateValues" dxfId="25" priority="2"/>
    <cfRule type="duplicateValues" dxfId="24" priority="3"/>
  </conditionalFormatting>
  <conditionalFormatting sqref="A14:A24">
    <cfRule type="duplicateValues" dxfId="23" priority="189"/>
  </conditionalFormatting>
  <conditionalFormatting sqref="A25:A38">
    <cfRule type="duplicateValues" dxfId="22" priority="187"/>
  </conditionalFormatting>
  <conditionalFormatting sqref="A39">
    <cfRule type="duplicateValues" dxfId="21" priority="185"/>
  </conditionalFormatting>
  <conditionalFormatting sqref="A40:A42">
    <cfRule type="duplicateValues" dxfId="20" priority="183"/>
  </conditionalFormatting>
  <conditionalFormatting sqref="A43:A46">
    <cfRule type="duplicateValues" dxfId="19" priority="181"/>
  </conditionalFormatting>
  <conditionalFormatting sqref="A47:A50">
    <cfRule type="duplicateValues" dxfId="18" priority="179"/>
  </conditionalFormatting>
  <conditionalFormatting sqref="A51:A74">
    <cfRule type="duplicateValues" dxfId="17" priority="177"/>
  </conditionalFormatting>
  <conditionalFormatting sqref="A75:A1048576 A1">
    <cfRule type="duplicateValues" dxfId="16" priority="262"/>
  </conditionalFormatting>
  <conditionalFormatting sqref="K2:K74">
    <cfRule type="containsText" dxfId="15" priority="1" operator="containsText" text="Click HERE to apply">
      <formula>NOT(ISERROR(SEARCH("Click HERE to apply",K2)))</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3F2454-9102-438E-A09A-FDCB05825C50}">
  <dimension ref="A1:R25"/>
  <sheetViews>
    <sheetView zoomScale="70" zoomScaleNormal="70" workbookViewId="0">
      <selection activeCell="E18" sqref="E18"/>
    </sheetView>
  </sheetViews>
  <sheetFormatPr defaultRowHeight="165.65" customHeight="1"/>
  <cols>
    <col min="1" max="1" width="11.1796875" customWidth="1"/>
    <col min="2" max="2" width="26" customWidth="1"/>
    <col min="3" max="3" width="19.81640625" customWidth="1"/>
    <col min="4" max="4" width="33" customWidth="1"/>
    <col min="5" max="5" width="132.54296875" customWidth="1"/>
    <col min="6" max="6" width="11.1796875" customWidth="1"/>
    <col min="7" max="7" width="14.1796875" customWidth="1"/>
    <col min="8" max="8" width="14.54296875" customWidth="1"/>
    <col min="9" max="9" width="9.1796875" style="67"/>
    <col min="10" max="10" width="10.1796875" style="68" customWidth="1"/>
    <col min="11" max="11" width="19" customWidth="1"/>
    <col min="12" max="12" width="22.54296875" style="59" customWidth="1"/>
    <col min="14" max="14" width="76" style="26" customWidth="1"/>
    <col min="15" max="15" width="4.1796875" style="27" customWidth="1"/>
    <col min="16" max="16" width="84" style="26" customWidth="1"/>
    <col min="17" max="17" width="3.81640625" customWidth="1"/>
    <col min="18" max="18" width="36" style="25" customWidth="1"/>
    <col min="20" max="20" width="9.81640625" bestFit="1" customWidth="1"/>
  </cols>
  <sheetData>
    <row r="1" spans="1:18" s="8" customFormat="1" ht="50.5" customHeight="1">
      <c r="A1" s="6" t="s">
        <v>22</v>
      </c>
      <c r="B1" s="7" t="s">
        <v>23</v>
      </c>
      <c r="C1" s="7" t="s">
        <v>24</v>
      </c>
      <c r="D1" s="6" t="s">
        <v>25</v>
      </c>
      <c r="E1" s="6" t="s">
        <v>21</v>
      </c>
      <c r="F1" s="7" t="s">
        <v>18</v>
      </c>
      <c r="G1" s="7" t="s">
        <v>19</v>
      </c>
      <c r="H1" s="7" t="s">
        <v>20</v>
      </c>
      <c r="I1" s="6" t="s">
        <v>52</v>
      </c>
      <c r="J1" s="58" t="s">
        <v>53</v>
      </c>
      <c r="K1" s="5" t="s">
        <v>27</v>
      </c>
      <c r="L1" s="58" t="s">
        <v>55</v>
      </c>
      <c r="N1" s="31" t="s">
        <v>82</v>
      </c>
      <c r="O1" s="26"/>
      <c r="P1" s="32" t="s">
        <v>95</v>
      </c>
      <c r="R1" s="32" t="s">
        <v>91</v>
      </c>
    </row>
    <row r="2" spans="1:18" ht="131.15" customHeight="1">
      <c r="A2" s="1" t="s">
        <v>780</v>
      </c>
      <c r="B2" s="23" t="s">
        <v>190</v>
      </c>
      <c r="C2" s="23" t="s">
        <v>781</v>
      </c>
      <c r="D2" s="15" t="s">
        <v>782</v>
      </c>
      <c r="E2" s="24" t="s">
        <v>826</v>
      </c>
      <c r="F2" s="23" t="s">
        <v>1</v>
      </c>
      <c r="G2" s="23" t="s">
        <v>29</v>
      </c>
      <c r="H2" s="23" t="s">
        <v>163</v>
      </c>
      <c r="I2" s="3" t="s">
        <v>2</v>
      </c>
      <c r="J2" s="55" t="s">
        <v>3</v>
      </c>
      <c r="K2" s="73" t="str">
        <f>HYPERLINK("mailto:"&amp;VLOOKUP(L2,'CONCAT Codes'!$A$14:$G$26,5,FALSE)&amp;"?subject="&amp;_xlfn.CONCAT(C2," - APPLICANT for ",A2)&amp;"&amp;cc="&amp;'CONCAT Codes'!$A$32&amp;"&amp;body="&amp;D2&amp;"%0A%0APlease see my resume and bio for the above tour.","Click HERE to apply")</f>
        <v>Click HERE to apply</v>
      </c>
      <c r="L2" s="56" t="s">
        <v>458</v>
      </c>
      <c r="M2" s="25"/>
      <c r="N2" s="26" t="str">
        <f>CONCATENATE('CONCAT Codes'!$A$2," ",D2," ",A2," ",'CONCAT Codes'!$B$2," ",F2,": ",G2,'CONCAT Codes'!$C$2)</f>
        <v>&lt;table border="0" cellpadding="1" cellspacing="1" style="background-color:#213b69;border-style:hidden;" width="100%"&gt;
 &lt;thead&gt;
  &lt;tr&gt;
   &lt;th scope="col"&gt;&amp;nbsp;&lt;/th&gt;
   &lt;td&gt;
   &lt;h3 style="text-align: left;"&gt;&lt;strong&gt;&lt;span style="color:#ffffff;"&gt; Military Pay Technician 25-6248 &lt;/span&gt;&lt;/strong&gt;&lt;/h3&gt;
   &lt;/td&gt;
   &lt;td&gt;
   &lt;h4 style="text-align: right;"&gt;&lt;span style="color:#ffffff;"&gt; Army: E4:E5:E6&lt;/span&gt;&lt;/h4&gt;
   &lt;/td&gt;
   &lt;th scope="col"&gt;&amp;nbsp;&lt;/th&gt;
  &lt;/tr&gt;
 &lt;/thead&gt;
&lt;/table&gt;'</v>
      </c>
      <c r="P2" s="26" t="str">
        <f>CONCATENATE('CONCAT Codes'!$A$6,'CONCAT Codes'!$B$6,'Tours Added'!H2,", ",'Tours Added'!I2,'CONCAT Codes'!C$6,B2,'CONCAT Codes'!$D$6,C2,'CONCAT Codes'!$E$6,F2,'CONCAT Codes'!$F$6,G2,'CONCAT Codes'!$G$6,'Tours Added'!E2)</f>
        <v>&lt;strong&gt; Location:&lt;/strong&gt; Indianapolis, IN&lt;br /&gt;
&lt;strong&gt;Agency:&lt;/strong&gt; Defense Finance and Accounting Service&lt;strong&gt; Activity:&lt;/strong&gt; DFAS-IND-JFL-Military Pay Operations&lt;br /&gt;
&lt;strong&gt;Service:&lt;/strong&gt; Army&lt;strong&gt; Desired Grade:&lt;/strong&gt; E4:E5:E6&lt;br /&gt;
&lt;br /&gt;
&lt;strong&gt;Tour Description:&lt;/strong&gt; 25-6248, Length 1 Year:
Serves as a Technician or Leads the work of Technicians engaged in processing military pay entitlements, bonuses, leave, and other pay related actions for active duty and/or reservists.  Typical duties may include reviewing pay authorization documents, determining entitlements, responding to pay inquiries, processing adjustment actions, and reviewing military pay actions.  THESE POSITIONS MAY REQUIRE 4-6 MONTHS OF TDY IN THE PACIFIC THEATER.
Qualifications:  Candidates should be proactive, resourceful, and a fast learner.  Candidates should be customer-focused with competencies for arithmetic, flexibility, integrity/honesty, interpersonal skills, computer skills, mathematical reasoning, data interpretation, problem-solving, teamwork, and communication.  Knowledge of pay operations, practices, laws, and policies.</v>
      </c>
      <c r="R2" s="25" t="str">
        <f>_xlfn.CONCAT('CONCAT Codes'!$A$10,VLOOKUP(L2,'CONCAT Codes'!$A$14:$G$26,5,FALSE),'CONCAT Codes'!$B$10,'Tours Added'!A2," ",C2," ",D2," ",'CONCAT Codes'!$C$10,VLOOKUP(L2,'CONCAT Codes'!$A$14:$G$253,7,FALSE),'CONCAT Codes'!$D$10,VLOOKUP(L2,'CONCAT Codes'!$A$14:$G$26,6,FALSE))</f>
        <v>&lt;br /&gt; &lt;br /&gt; &lt;strong&gt;To apply, contact: &lt;a href="mailto:holly.c.tilley.mil@mail.mil?subject=Tour 25-6248 DFAS-IND-JFL-Military Pay Operations Military Pay Technician &amp;amp;cc=dfas.indianapolis-in.zh.mbx.pfi@mail.mil&amp;amp;body=Please find my resume and bio attached for consideration."&gt;SSG Holly Tilley&lt;/a&gt;&lt;/strong&gt; - 463-298-4362</v>
      </c>
    </row>
    <row r="3" spans="1:18" ht="140.5" customHeight="1">
      <c r="A3" s="1" t="s">
        <v>783</v>
      </c>
      <c r="B3" s="23" t="s">
        <v>0</v>
      </c>
      <c r="C3" s="23" t="s">
        <v>346</v>
      </c>
      <c r="D3" s="15" t="s">
        <v>784</v>
      </c>
      <c r="E3" s="24" t="s">
        <v>827</v>
      </c>
      <c r="F3" s="23" t="s">
        <v>26</v>
      </c>
      <c r="G3" s="23" t="s">
        <v>41</v>
      </c>
      <c r="H3" s="23" t="s">
        <v>785</v>
      </c>
      <c r="I3" s="3" t="s">
        <v>786</v>
      </c>
      <c r="J3" s="55" t="s">
        <v>3</v>
      </c>
      <c r="K3" s="73" t="str">
        <f>HYPERLINK("mailto:"&amp;VLOOKUP(L3,'CONCAT Codes'!$A$14:$G$26,5,FALSE)&amp;"?subject="&amp;_xlfn.CONCAT(C3," - APPLICANT for ",A3)&amp;"&amp;cc="&amp;'CONCAT Codes'!$A$32&amp;"&amp;body="&amp;D3&amp;"%0A%0APlease see my resume and bio for the above tour.","Click HERE to apply")</f>
        <v>Click HERE to apply</v>
      </c>
      <c r="L3" s="56" t="s">
        <v>60</v>
      </c>
      <c r="N3" s="26" t="str">
        <f>CONCATENATE('CONCAT Codes'!$A$2," ",D3," ",A3," ",'CONCAT Codes'!$B$2," ",F3,": ",G3,'CONCAT Codes'!$C$2)</f>
        <v>&lt;table border="0" cellpadding="1" cellspacing="1" style="background-color:#213b69;border-style:hidden;" width="100%"&gt;
 &lt;thead&gt;
  &lt;tr&gt;
   &lt;th scope="col"&gt;&amp;nbsp;&lt;/th&gt;
   &lt;td&gt;
   &lt;h3 style="text-align: left;"&gt;&lt;strong&gt;&lt;span style="color:#ffffff;"&gt; Planner for DLA LNO to NORTHCOM 25-6635 &lt;/span&gt;&lt;/strong&gt;&lt;/h3&gt;
   &lt;/td&gt;
   &lt;td&gt;
   &lt;h4 style="text-align: right;"&gt;&lt;span style="color:#ffffff;"&gt; Army or Air Force: O4&lt;/span&gt;&lt;/h4&gt;
   &lt;/td&gt;
   &lt;th scope="col"&gt;&amp;nbsp;&lt;/th&gt;
  &lt;/tr&gt;
 &lt;/thead&gt;
&lt;/table&gt;'</v>
      </c>
      <c r="P3" s="26" t="str">
        <f>CONCATENATE('CONCAT Codes'!$A$6,'CONCAT Codes'!$B$6,'Tours Added'!H3,", ",'Tours Added'!I3,'CONCAT Codes'!C$6,B3,'CONCAT Codes'!$D$6,C3,'CONCAT Codes'!$E$6,F3,'CONCAT Codes'!$F$6,G3,'CONCAT Codes'!$G$6,'Tours Added'!E3)</f>
        <v>&lt;strong&gt; Location:&lt;/strong&gt; Peterson AFB, CO&lt;br /&gt;
&lt;strong&gt;Agency:&lt;/strong&gt; Defense Logistics Agency&lt;strong&gt; Activity:&lt;/strong&gt; DLA - ASOC&lt;br /&gt;
&lt;strong&gt;Service:&lt;/strong&gt; Army or Air Force&lt;strong&gt; Desired Grade:&lt;/strong&gt; O4&lt;br /&gt;
&lt;br /&gt;
&lt;strong&gt;Tour Description:&lt;/strong&gt; 25-6635, Length 1 Year:
HQ NORAD &amp; USNORTHCOM, Defense Logistics Agency (DLA), Peterson Space Force Base, Colorado.
Seeking well motivated leader to serve as a Planner for the DLA LNO to NORTHCOM. Member shall be an O-4, who holds and is able to maintain an active clearance of SECRET or higher. Tour length is a minimum of 1 year, with a potential of follow-on extensions. The DLA Planner, embedded within USNORTHCOM J4, collaborates with the resident DLA Liaison cell and serves as the primary liaison between CCMD J4 exercise/deliberate planning and HQ DLA. The planner develops and manages exercises, plans, and orders by integrating diverse information to support joint operations, ensuring seamless DLA integration into USNORTHCOM's strategic planning. Responsibilities include collaborating with DLA and CCMD exercise and deliberate planners to ensure that planning products incorporate DLA equities and that exercises include robust objectives and DLA participation to enhance DLA's effectiveness in integrated exercises. The planner will engage with DLA and other partners (e.g., OSD, Joint Staff, CCMDs, etc.) to develop logistics support strategies, and ensuring timely analysis and publication of joint plans, instructions, and policies. The planner also prepares executive-level briefings/reports and performs other duties as assigned.
POC: MAJ Kelly Mills 571-814-8691, kelly.mills.res@dla.mil
Qualifications:  Candidate must hold an active SECRET clearance, and be eligible to obtain and maintain a TS/SCI. Member must be proficient in MS Office products. Ideal applicant will have experienced logistics background and/or military planning and Exercise experience.</v>
      </c>
      <c r="R3" s="25" t="str">
        <f>_xlfn.CONCAT('CONCAT Codes'!$A$10,VLOOKUP(L3,'CONCAT Codes'!$A$14:$G$26,5,FALSE),'CONCAT Codes'!$B$10,'Tours Added'!A3," ",C3," ",D3," ",'CONCAT Codes'!$C$10,VLOOKUP(L3,'CONCAT Codes'!$A$14:$G$253,7,FALSE),'CONCAT Codes'!$D$10,VLOOKUP(L3,'CONCAT Codes'!$A$14:$G$26,6,FALSE))</f>
        <v>&lt;br /&gt; &lt;br /&gt; &lt;strong&gt;To apply, contact: &lt;a href="mailto:lee.r.melvin.mil@mail.mil?subject=Tour 25-6635 DLA - ASOC Planner for DLA LNO to NORTHCOM &amp;amp;cc=dfas.indianapolis-in.zh.mbx.pfi@mail.mil&amp;amp;body=Please find my resume and bio attached for consideration."&gt;SFC Lee Melvin&lt;/a&gt;&lt;/strong&gt; - 317-626-3980</v>
      </c>
    </row>
    <row r="4" spans="1:18" ht="142.4" customHeight="1">
      <c r="A4" s="1" t="s">
        <v>787</v>
      </c>
      <c r="B4" s="23" t="s">
        <v>6</v>
      </c>
      <c r="C4" s="23" t="s">
        <v>155</v>
      </c>
      <c r="D4" s="15" t="s">
        <v>332</v>
      </c>
      <c r="E4" s="24" t="s">
        <v>816</v>
      </c>
      <c r="F4" s="23" t="s">
        <v>26</v>
      </c>
      <c r="G4" s="23" t="s">
        <v>788</v>
      </c>
      <c r="H4" s="23" t="s">
        <v>156</v>
      </c>
      <c r="I4" s="3" t="s">
        <v>34</v>
      </c>
      <c r="J4" s="55" t="s">
        <v>3</v>
      </c>
      <c r="K4" s="73" t="str">
        <f>HYPERLINK("mailto:"&amp;VLOOKUP(L4,'CONCAT Codes'!$A$14:$G$26,5,FALSE)&amp;"?subject="&amp;_xlfn.CONCAT(C4," - APPLICANT for ",A4)&amp;"&amp;cc="&amp;'CONCAT Codes'!$A$32&amp;"&amp;body="&amp;D4&amp;"%0A%0APlease see my resume and bio for the above tour.","Click HERE to apply")</f>
        <v>Click HERE to apply</v>
      </c>
      <c r="L4" s="56" t="s">
        <v>61</v>
      </c>
      <c r="N4" s="26" t="str">
        <f>CONCATENATE('CONCAT Codes'!$A$2," ",D4," ",A4," ",'CONCAT Codes'!$B$2," ",F4,": ",G4,'CONCAT Codes'!$C$2)</f>
        <v>&lt;table border="0" cellpadding="1" cellspacing="1" style="background-color:#213b69;border-style:hidden;" width="100%"&gt;
 &lt;thead&gt;
  &lt;tr&gt;
   &lt;th scope="col"&gt;&amp;nbsp;&lt;/th&gt;
   &lt;td&gt;
   &lt;h3 style="text-align: left;"&gt;&lt;strong&gt;&lt;span style="color:#ffffff;"&gt; Program Analyst 26-6122 &lt;/span&gt;&lt;/strong&gt;&lt;/h3&gt;
   &lt;/td&gt;
   &lt;td&gt;
   &lt;h4 style="text-align: right;"&gt;&lt;span style="color:#ffffff;"&gt; Army or Air Force: O2:W2&lt;/span&gt;&lt;/h4&gt;
   &lt;/td&gt;
   &lt;th scope="col"&gt;&amp;nbsp;&lt;/th&gt;
  &lt;/tr&gt;
 &lt;/thead&gt;
&lt;/table&gt;'</v>
      </c>
      <c r="P4" s="26" t="str">
        <f>CONCATENATE('CONCAT Codes'!$A$6,'CONCAT Codes'!$B$6,'Tours Added'!H4,", ",'Tours Added'!I4,'CONCAT Codes'!C$6,B4,'CONCAT Codes'!$D$6,C4,'CONCAT Codes'!$E$6,F4,'CONCAT Codes'!$F$6,G4,'CONCAT Codes'!$G$6,'Tours Added'!E4)</f>
        <v>&lt;strong&gt; Location:&lt;/strong&gt; Chambersburg, PA&lt;br /&gt;
&lt;strong&gt;Agency:&lt;/strong&gt; Army Materiel Command&lt;strong&gt; Activity:&lt;/strong&gt; AMCOM-Letterkenny Army Depot&lt;br /&gt;
&lt;strong&gt;Service:&lt;/strong&gt; Army or Air Force&lt;strong&gt; Desired Grade:&lt;/strong&gt; O2:W2&lt;br /&gt;
&lt;br /&gt;
&lt;strong&gt;Tour Description:&lt;/strong&gt; 26-6122, Length 1 Year:
Applicants must email the following documents to leanne.felvus-webb.mil@mail.mil for consideration
Professional Resume
Military Bio
Last three evaluations
The Program Analyst will coordinate and integrate major assignments involving professional, administrative, and technical work. Responsibilities include recommending resource allocation for projects, reviewing and approving reports related to program funding and schedules and identifying internal and external issues affecting operations. The position requires effective communication skills to maintain relationships with internal and external stakeholders and to present project statuses in public forums. 
Candidates must possess specialized skills in data extraction and interpretation from LMP and CAMs, along with knowledge of manufacturing processes. A solid understanding of budgetary and financial management principles is essential for long-range program planning. The role demands proficiency in fact-finding techniques, report development, and presentation skills. The incumbent will play a key role in ensuring that the project plans are realistic and achievable while navigating operational challenges.</v>
      </c>
      <c r="R4" s="25" t="str">
        <f>_xlfn.CONCAT('CONCAT Codes'!$A$10,VLOOKUP(L4,'CONCAT Codes'!$A$14:$G$26,5,FALSE),'CONCAT Codes'!$B$10,'Tours Added'!A4," ",C4," ",D4," ",'CONCAT Codes'!$C$10,VLOOKUP(L4,'CONCAT Codes'!$A$14:$G$253,7,FALSE),'CONCAT Codes'!$D$10,VLOOKUP(L4,'CONCAT Codes'!$A$14:$G$26,6,FALSE))</f>
        <v>&lt;br /&gt; &lt;br /&gt; &lt;strong&gt;To apply, contact: &lt;a href="mailto:leanne.felvus-webb.mil@mail.mil?subject=Tour 26-6122 AMCOM-Letterkenny Army Depot Program Analyst &amp;amp;cc=dfas.indianapolis-in.zh.mbx.pfi@mail.mil&amp;amp;body=Please find my resume and bio attached for consideration."&gt;SFC Leanne Felvus-Webb&lt;/a&gt;&lt;/strong&gt; - 614-397-3226</v>
      </c>
    </row>
    <row r="5" spans="1:18" ht="90.65" customHeight="1">
      <c r="A5" s="1" t="s">
        <v>789</v>
      </c>
      <c r="B5" s="23" t="s">
        <v>6</v>
      </c>
      <c r="C5" s="23" t="s">
        <v>155</v>
      </c>
      <c r="D5" s="15" t="s">
        <v>790</v>
      </c>
      <c r="E5" s="24" t="s">
        <v>817</v>
      </c>
      <c r="F5" s="23" t="s">
        <v>1</v>
      </c>
      <c r="G5" s="23" t="s">
        <v>482</v>
      </c>
      <c r="H5" s="23" t="s">
        <v>156</v>
      </c>
      <c r="I5" s="3" t="s">
        <v>34</v>
      </c>
      <c r="J5" s="55" t="s">
        <v>3</v>
      </c>
      <c r="K5" s="73" t="str">
        <f>HYPERLINK("mailto:"&amp;VLOOKUP(L5,'CONCAT Codes'!$A$14:$G$26,5,FALSE)&amp;"?subject="&amp;_xlfn.CONCAT(C5," - APPLICANT for ",A5)&amp;"&amp;cc="&amp;'CONCAT Codes'!$A$32&amp;"&amp;body="&amp;D5&amp;"%0A%0APlease see my resume and bio for the above tour.","Click HERE to apply")</f>
        <v>Click HERE to apply</v>
      </c>
      <c r="L5" s="56" t="s">
        <v>61</v>
      </c>
      <c r="N5" s="26" t="str">
        <f>CONCATENATE('CONCAT Codes'!$A$2," ",D5," ",A5," ",'CONCAT Codes'!$B$2," ",F5,": ",G5,'CONCAT Codes'!$C$2)</f>
        <v>&lt;table border="0" cellpadding="1" cellspacing="1" style="background-color:#213b69;border-style:hidden;" width="100%"&gt;
 &lt;thead&gt;
  &lt;tr&gt;
   &lt;th scope="col"&gt;&amp;nbsp;&lt;/th&gt;
   &lt;td&gt;
   &lt;h3 style="text-align: left;"&gt;&lt;strong&gt;&lt;span style="color:#ffffff;"&gt; Information Technology Specialist 26-6123 &lt;/span&gt;&lt;/strong&gt;&lt;/h3&gt;
   &lt;/td&gt;
   &lt;td&gt;
   &lt;h4 style="text-align: right;"&gt;&lt;span style="color:#ffffff;"&gt; Army: E3:E4:E5&lt;/span&gt;&lt;/h4&gt;
   &lt;/td&gt;
   &lt;th scope="col"&gt;&amp;nbsp;&lt;/th&gt;
  &lt;/tr&gt;
 &lt;/thead&gt;
&lt;/table&gt;'</v>
      </c>
      <c r="P5" s="26" t="str">
        <f>CONCATENATE('CONCAT Codes'!$A$6,'CONCAT Codes'!$B$6,'Tours Added'!H5,", ",'Tours Added'!I5,'CONCAT Codes'!C$6,B5,'CONCAT Codes'!$D$6,C5,'CONCAT Codes'!$E$6,F5,'CONCAT Codes'!$F$6,G5,'CONCAT Codes'!$G$6,'Tours Added'!E5)</f>
        <v>&lt;strong&gt; Location:&lt;/strong&gt; Chambersburg, PA&lt;br /&gt;
&lt;strong&gt;Agency:&lt;/strong&gt; Army Materiel Command&lt;strong&gt; Activity:&lt;/strong&gt; AMCOM-Letterkenny Army Depot&lt;br /&gt;
&lt;strong&gt;Service:&lt;/strong&gt; Army&lt;strong&gt; Desired Grade:&lt;/strong&gt; E3:E4:E5&lt;br /&gt;
&lt;br /&gt;
&lt;strong&gt;Tour Description:&lt;/strong&gt; 26-6123, Length 1 Year:
Applicants must email the following documents to leanne.felvus-webb.mil@mail.mil for consideration***
Professional Resume
Military Bio
Last three evaluations (if applicable) 
Performs advanced computer systems administration and customer support in a rapidly evolving IT environment. Responsible for evaluating, procuring, installing, implementing, managing, and administering IT systems across multiple logistical sites. Provides technical guidance to junior IT staff and collaborates with functional specialists to ensure mission success. Major duties include serving as primary Service Desk support for personal computers, peripherals, and software. Installs, troubleshoots, and repairs hardware/software issues, ensuring compatibility and compliance with standards. Configures and integrates applications to meet user needs, provides user training, and documents processes in shared resources. Utilizes SCCM for imaging, patching, and software deployment; ensures systems are 100% STIG compliant using ACAS, SCAP, and DISA tools. Applies network diagnostic tools (e.g., Fluke, Wireshark, SolarWinds) to resolve connectivity issues and support recovery from system failures or malware incidents. Maintains incident tracking in CA Service Desk with closure targets, delivers hardware across Depot facilities, and performs tasks requiring lifting, walking, and occasional on-site support.</v>
      </c>
      <c r="R5" s="25" t="str">
        <f>_xlfn.CONCAT('CONCAT Codes'!$A$10,VLOOKUP(L5,'CONCAT Codes'!$A$14:$G$26,5,FALSE),'CONCAT Codes'!$B$10,'Tours Added'!A5," ",C5," ",D5," ",'CONCAT Codes'!$C$10,VLOOKUP(L5,'CONCAT Codes'!$A$14:$G$253,7,FALSE),'CONCAT Codes'!$D$10,VLOOKUP(L5,'CONCAT Codes'!$A$14:$G$26,6,FALSE))</f>
        <v>&lt;br /&gt; &lt;br /&gt; &lt;strong&gt;To apply, contact: &lt;a href="mailto:leanne.felvus-webb.mil@mail.mil?subject=Tour 26-6123 AMCOM-Letterkenny Army Depot Information Technology Specialist &amp;amp;cc=dfas.indianapolis-in.zh.mbx.pfi@mail.mil&amp;amp;body=Please find my resume and bio attached for consideration."&gt;SFC Leanne Felvus-Webb&lt;/a&gt;&lt;/strong&gt; - 614-397-3226</v>
      </c>
    </row>
    <row r="6" spans="1:18" ht="165.65" customHeight="1">
      <c r="A6" s="1" t="s">
        <v>791</v>
      </c>
      <c r="B6" s="23" t="s">
        <v>6</v>
      </c>
      <c r="C6" s="23" t="s">
        <v>155</v>
      </c>
      <c r="D6" s="15" t="s">
        <v>549</v>
      </c>
      <c r="E6" s="24" t="s">
        <v>818</v>
      </c>
      <c r="F6" s="23" t="s">
        <v>1</v>
      </c>
      <c r="G6" s="23" t="s">
        <v>439</v>
      </c>
      <c r="H6" s="23" t="s">
        <v>156</v>
      </c>
      <c r="I6" s="3" t="s">
        <v>34</v>
      </c>
      <c r="J6" s="55" t="s">
        <v>3</v>
      </c>
      <c r="K6" s="73" t="str">
        <f>HYPERLINK("mailto:"&amp;VLOOKUP(L6,'CONCAT Codes'!$A$14:$G$26,5,FALSE)&amp;"?subject="&amp;_xlfn.CONCAT(C6," - APPLICANT for ",A6)&amp;"&amp;cc="&amp;'CONCAT Codes'!$A$32&amp;"&amp;body="&amp;D6&amp;"%0A%0APlease see my resume and bio for the above tour.","Click HERE to apply")</f>
        <v>Click HERE to apply</v>
      </c>
      <c r="L6" s="56" t="s">
        <v>61</v>
      </c>
      <c r="N6" s="26" t="str">
        <f>CONCATENATE('CONCAT Codes'!$A$2," ",D6," ",A6," ",'CONCAT Codes'!$B$2," ",F6,": ",G6,'CONCAT Codes'!$C$2)</f>
        <v>&lt;table border="0" cellpadding="1" cellspacing="1" style="background-color:#213b69;border-style:hidden;" width="100%"&gt;
 &lt;thead&gt;
  &lt;tr&gt;
   &lt;th scope="col"&gt;&amp;nbsp;&lt;/th&gt;
   &lt;td&gt;
   &lt;h3 style="text-align: left;"&gt;&lt;strong&gt;&lt;span style="color:#ffffff;"&gt; Judge Advocate 26-6124 &lt;/span&gt;&lt;/strong&gt;&lt;/h3&gt;
   &lt;/td&gt;
   &lt;td&gt;
   &lt;h4 style="text-align: right;"&gt;&lt;span style="color:#ffffff;"&gt; Army: O2:O3:O4&lt;/span&gt;&lt;/h4&gt;
   &lt;/td&gt;
   &lt;th scope="col"&gt;&amp;nbsp;&lt;/th&gt;
  &lt;/tr&gt;
 &lt;/thead&gt;
&lt;/table&gt;'</v>
      </c>
      <c r="P6" s="26" t="str">
        <f>CONCATENATE('CONCAT Codes'!$A$6,'CONCAT Codes'!$B$6,'Tours Added'!H6,", ",'Tours Added'!I6,'CONCAT Codes'!C$6,B6,'CONCAT Codes'!$D$6,C6,'CONCAT Codes'!$E$6,F6,'CONCAT Codes'!$F$6,G6,'CONCAT Codes'!$G$6,'Tours Added'!E6)</f>
        <v>&lt;strong&gt; Location:&lt;/strong&gt; Chambersburg, PA&lt;br /&gt;
&lt;strong&gt;Agency:&lt;/strong&gt; Army Materiel Command&lt;strong&gt; Activity:&lt;/strong&gt; AMCOM-Letterkenny Army Depot&lt;br /&gt;
&lt;strong&gt;Service:&lt;/strong&gt; Army&lt;strong&gt; Desired Grade:&lt;/strong&gt; O2:O3:O4&lt;br /&gt;
&lt;br /&gt;
&lt;strong&gt;Tour Description:&lt;/strong&gt; 26-6124, Length 1 Year:
Applicants must email the following documents to leanne.felvus-webb.mil@mail.mil for consideration***
Professional Resume
Military Bio
Last three evaluations
Serves as an attorney advisor in areas of criminal law, legal assistance, civil and administrative law, labor and employment law, international and operational law, intelligence law, contract and fiscal law, environmental law, and advising and reviewing investigations (e.g., FLIPLs and AR 15-6 investigations). Provide legal reviews, ethics opinions, advice to the Commanders and staff to ensure compliance with statutes, regulations, policies, and legal precedent governing the Army. Assist the Chief Counsel with case load.
Qualifications:  1. ABA-approved law school degree. 2. Active membership and in good standing of state bar association. 3. Fitness to practice</v>
      </c>
      <c r="R6" s="25" t="str">
        <f>_xlfn.CONCAT('CONCAT Codes'!$A$10,VLOOKUP(L6,'CONCAT Codes'!$A$14:$G$26,5,FALSE),'CONCAT Codes'!$B$10,'Tours Added'!A6," ",C6," ",D6," ",'CONCAT Codes'!$C$10,VLOOKUP(L6,'CONCAT Codes'!$A$14:$G$253,7,FALSE),'CONCAT Codes'!$D$10,VLOOKUP(L6,'CONCAT Codes'!$A$14:$G$26,6,FALSE))</f>
        <v>&lt;br /&gt; &lt;br /&gt; &lt;strong&gt;To apply, contact: &lt;a href="mailto:leanne.felvus-webb.mil@mail.mil?subject=Tour 26-6124 AMCOM-Letterkenny Army Depot Judge Advocate &amp;amp;cc=dfas.indianapolis-in.zh.mbx.pfi@mail.mil&amp;amp;body=Please find my resume and bio attached for consideration."&gt;SFC Leanne Felvus-Webb&lt;/a&gt;&lt;/strong&gt; - 614-397-3226</v>
      </c>
    </row>
    <row r="7" spans="1:18" ht="165.65" customHeight="1">
      <c r="A7" s="1" t="s">
        <v>792</v>
      </c>
      <c r="B7" s="23" t="s">
        <v>37</v>
      </c>
      <c r="C7" s="23" t="s">
        <v>793</v>
      </c>
      <c r="D7" s="15" t="s">
        <v>794</v>
      </c>
      <c r="E7" s="24" t="s">
        <v>828</v>
      </c>
      <c r="F7" s="23" t="s">
        <v>1</v>
      </c>
      <c r="G7" s="23" t="s">
        <v>433</v>
      </c>
      <c r="H7" s="23" t="s">
        <v>795</v>
      </c>
      <c r="I7" s="3" t="s">
        <v>796</v>
      </c>
      <c r="J7" s="55" t="s">
        <v>3</v>
      </c>
      <c r="K7" s="73" t="str">
        <f>HYPERLINK("mailto:"&amp;VLOOKUP(L7,'CONCAT Codes'!$A$14:$G$26,5,FALSE)&amp;"?subject="&amp;_xlfn.CONCAT(C7," - APPLICANT for ",A7)&amp;"&amp;cc="&amp;'CONCAT Codes'!$A$32&amp;"&amp;body="&amp;D7&amp;"%0A%0APlease see my resume and bio for the above tour.","Click HERE to apply")</f>
        <v>Click HERE to apply</v>
      </c>
      <c r="L7" s="56" t="s">
        <v>351</v>
      </c>
      <c r="N7" s="26" t="str">
        <f>CONCATENATE('CONCAT Codes'!$A$2," ",D7," ",A7," ",'CONCAT Codes'!$B$2," ",F7,": ",G7,'CONCAT Codes'!$C$2)</f>
        <v>&lt;table border="0" cellpadding="1" cellspacing="1" style="background-color:#213b69;border-style:hidden;" width="100%"&gt;
 &lt;thead&gt;
  &lt;tr&gt;
   &lt;th scope="col"&gt;&amp;nbsp;&lt;/th&gt;
   &lt;td&gt;
   &lt;h3 style="text-align: left;"&gt;&lt;strong&gt;&lt;span style="color:#ffffff;"&gt; Culinary Specialist/Chef 26-6127 &lt;/span&gt;&lt;/strong&gt;&lt;/h3&gt;
   &lt;/td&gt;
   &lt;td&gt;
   &lt;h4 style="text-align: right;"&gt;&lt;span style="color:#ffffff;"&gt; Army: E4:E5&lt;/span&gt;&lt;/h4&gt;
   &lt;/td&gt;
   &lt;th scope="col"&gt;&amp;nbsp;&lt;/th&gt;
  &lt;/tr&gt;
 &lt;/thead&gt;
&lt;/table&gt;'</v>
      </c>
      <c r="P7" s="26" t="str">
        <f>CONCATENATE('CONCAT Codes'!$A$6,'CONCAT Codes'!$B$6,'Tours Added'!H7,", ",'Tours Added'!I7,'CONCAT Codes'!C$6,B7,'CONCAT Codes'!$D$6,C7,'CONCAT Codes'!$E$6,F7,'CONCAT Codes'!$F$6,G7,'CONCAT Codes'!$G$6,'Tours Added'!E7)</f>
        <v>&lt;strong&gt; Location:&lt;/strong&gt; Portland, OR&lt;br /&gt;
&lt;strong&gt;Agency:&lt;/strong&gt; Corps of Engineers&lt;strong&gt; Activity:&lt;/strong&gt; USACE - Portland District (NWP)&lt;br /&gt;
&lt;strong&gt;Service:&lt;/strong&gt; Army&lt;strong&gt; Desired Grade:&lt;/strong&gt; E4:E5&lt;br /&gt;
&lt;br /&gt;
&lt;strong&gt;Tour Description:&lt;/strong&gt; 26-6127, Length 179 days:
Performs duties as a Cook on a US Army Corps of Engineer Ready Reserve Vessel/Dredge.
Works under supervision of Cook-Steward, who makes work assignments and outlines the overall requirements of the job. Work is spot-checked by Cook-Steward relative to job performance and production. Work assignments may require the incumbent to work a split shift, weekends and holidays.
MAJOR DUTIES
Performs the following tasks in the preparation and serving of meals. Cuts and prepares poultry, fish, chops, steaks, roasts, etc., prior to cooking. Cuts, dices, grinds and slices vegetables and fruits. Weighs or measures ingredients in the preparation of foods. cooks meats, fish, poultry, vegetables, and desserts. Makes soups, stews, gravies, and sauces. Bakes bread, cakes and pastries as required. Apportions food for individual servings
Assists in preparing vegetables and salads, serving foods, and maintaining the galley, mess halls, store room, and refrigerator in clean and orderly condition.
WORKING CONDITIONS
Work is performed primarily in the galley where there is constant exposure to above average temperatures. Exposed to extremes of weather conditions, heat, and noise. There is danger of slippery decks and drowning. Must wear appropriate safety gear and protective clothing as required, and comply with sound safety practices. May be exposed to hot pipes, escaping steam and the effects of acids, solvents, and paint.
PHYSICAL EFFORT
Work requires moderate physical effort. Lifts and carries equipment and supplies normally up to 45 lbs and occasionally over 45 lbs. Work requires prolonged standing, walking and climbing, all of which can cause exertion of the lower back. The employee must maintain good lower back physical condition. 
SKILLS AND KNOWLEDGES
Position requires the ability to operate and maintain galley equipment. Must have the ability to learn the procedures associated with living on a vessel.
RESPONSIBILITY
Works under the general administrative supervision of the Cook Steward. Work assignments include verbal discussions as to the type of meals desired, management of menu planning, ordering of food stores, maintenance of galley equipment and cleanliness of the galley. 
QUALIFICATIONS
Food service handler. Serve Safe Training Certification Course desired but not required. 
Merchant Marine Certification desired but not required
BLC Graduate
Current Army Fitness Test or ACFT within past 6 months and ability to pass AFT up arrival to new duty location
Up to date on all Medical and Administrative requirements
To apply for this position, please email your resume, military bio, three evaluations (if available), and your Soldier Talent Profile to SFC Tabitha Ruckman at tabitha.n.ruckman.mil@mail.mil.</v>
      </c>
      <c r="R7" s="25" t="str">
        <f>_xlfn.CONCAT('CONCAT Codes'!$A$10,VLOOKUP(L7,'CONCAT Codes'!$A$14:$G$26,5,FALSE),'CONCAT Codes'!$B$10,'Tours Added'!A7," ",C7," ",D7," ",'CONCAT Codes'!$C$10,VLOOKUP(L7,'CONCAT Codes'!$A$14:$G$253,7,FALSE),'CONCAT Codes'!$D$10,VLOOKUP(L7,'CONCAT Codes'!$A$14:$G$26,6,FALSE))</f>
        <v>&lt;br /&gt; &lt;br /&gt; &lt;strong&gt;To apply, contact: &lt;a href="mailto:tabitha.n.ruckman.mil@mail.mil?subject=Tour 26-6127 USACE - Portland District (NWP) Culinary Specialist/Chef &amp;amp;cc=dfas.indianapolis-in.zh.mbx.pfi@mail.mil&amp;amp;body=Please find my resume and bio attached for consideration."&gt;SFC Tabitha Ruckman&lt;/a&gt;&lt;/strong&gt; - 463-298-4378</v>
      </c>
    </row>
    <row r="8" spans="1:18" ht="165.65" customHeight="1">
      <c r="A8" s="1" t="s">
        <v>797</v>
      </c>
      <c r="B8" s="23" t="s">
        <v>37</v>
      </c>
      <c r="C8" s="23" t="s">
        <v>793</v>
      </c>
      <c r="D8" s="15" t="s">
        <v>798</v>
      </c>
      <c r="E8" s="24" t="s">
        <v>832</v>
      </c>
      <c r="F8" s="23" t="s">
        <v>1</v>
      </c>
      <c r="G8" s="23" t="s">
        <v>28</v>
      </c>
      <c r="H8" s="23" t="s">
        <v>795</v>
      </c>
      <c r="I8" s="3" t="s">
        <v>796</v>
      </c>
      <c r="J8" s="55" t="s">
        <v>3</v>
      </c>
      <c r="K8" s="73" t="str">
        <f>HYPERLINK("mailto:"&amp;VLOOKUP(L8,'CONCAT Codes'!$A$14:$G$26,5,FALSE)&amp;"?subject="&amp;_xlfn.CONCAT(C8," - APPLICANT for ",A8)&amp;"&amp;cc="&amp;'CONCAT Codes'!$A$32&amp;"&amp;body="&amp;D8&amp;"%0A%0APlease see my resume and bio for the above tour.","Click HERE to apply")</f>
        <v>Click HERE to apply</v>
      </c>
      <c r="L8" s="56" t="s">
        <v>351</v>
      </c>
      <c r="N8" s="26" t="str">
        <f>CONCATENATE('CONCAT Codes'!$A$2," ",D8," ",A8," ",'CONCAT Codes'!$B$2," ",F8,": ",G8,'CONCAT Codes'!$C$2)</f>
        <v>&lt;table border="0" cellpadding="1" cellspacing="1" style="background-color:#213b69;border-style:hidden;" width="100%"&gt;
 &lt;thead&gt;
  &lt;tr&gt;
   &lt;th scope="col"&gt;&amp;nbsp;&lt;/th&gt;
   &lt;td&gt;
   &lt;h3 style="text-align: left;"&gt;&lt;strong&gt;&lt;span style="color:#ffffff;"&gt; Electronic Integrated systems Mechanic 26-6128 &lt;/span&gt;&lt;/strong&gt;&lt;/h3&gt;
   &lt;/td&gt;
   &lt;td&gt;
   &lt;h4 style="text-align: right;"&gt;&lt;span style="color:#ffffff;"&gt; Army: E5:E6:E7&lt;/span&gt;&lt;/h4&gt;
   &lt;/td&gt;
   &lt;th scope="col"&gt;&amp;nbsp;&lt;/th&gt;
  &lt;/tr&gt;
 &lt;/thead&gt;
&lt;/table&gt;'</v>
      </c>
      <c r="P8" s="26" t="str">
        <f>CONCATENATE('CONCAT Codes'!$A$6,'CONCAT Codes'!$B$6,'Tours Added'!H8,", ",'Tours Added'!I8,'CONCAT Codes'!C$6,B8,'CONCAT Codes'!$D$6,C8,'CONCAT Codes'!$E$6,F8,'CONCAT Codes'!$F$6,G8,'CONCAT Codes'!$G$6,'Tours Added'!E8)</f>
        <v>&lt;strong&gt; Location:&lt;/strong&gt; Portland, OR&lt;br /&gt;
&lt;strong&gt;Agency:&lt;/strong&gt; Corps of Engineers&lt;strong&gt; Activity:&lt;/strong&gt; USACE - Portland District (NWP)&lt;br /&gt;
&lt;strong&gt;Service:&lt;/strong&gt; Army&lt;strong&gt; Desired Grade:&lt;/strong&gt; E5:E6:E7&lt;br /&gt;
&lt;br /&gt;
&lt;strong&gt;Tour Description:&lt;/strong&gt; 26-6128, Length 179 days:
Hiring TWO candidates from the 25 and 91 MOS series. 
Ensures proper and effective operation of the Sea-Going Hopper Dredge's electronic equipment and systems by means of basic and electronic troubleshooting, hands on maintenance and repairs, shipboard and shore-based assistance. Uses applicable electronic methods to collect and reformat data throughout the ship. Reports on problems encountered on the various systems and equipment. Tracks maintenance, testing and record keeping required using modern PMS and performs such maintenance. Able to determine and apply applicable regulations to ensure compliance. Maintains accurate records of faults and repairs. Ensures spare parts and components for all systems are available and calibrated for most efficient use of resources. Tracks hardware and software to ensure replacement when needed before failure or expiration. Works with and assists ships electrician(s) as needed on general electrical maintenance and repairs as needed based on workloads and mission priorities. Operate with the ships Lockout Tag-out system and other ships safety programs. 
The following list is a partial list of equipment and systems that this position will be maintaining. Some of these systems will be maintained in a significant part and depending on problem by the use of shore-based repair support. This list will include over time additional systems to be added, and existing equipment and systems will be replaced and/or upgraded. Must be able to work with or be able to learn ships control software with reasonable training to a moderate level. Engine Room Automation such as the Integrated Control and Monitoring System (ICMS), Ships Power Management System, Propulsion Control Systems, Engine Mgmt. and Troubleshooting Systems, and other related and similar systems including hardware, software, CPU's, cabling, sensors, etc. Software will include IMAC-55, Cimplicity, MOD Bus, Profibus. Cat E.T., MS SQL Server and similar. 
Ships dredging automation such as the Dredge Control and Management System (DCMS) and related hardware and systems and Silent Inspector Dredging Information systems. 
PC'S, CPU's PLC's, Hubs, Fiber optics, large and small UPS units, Ethernet cables and all other related and replacement hardware and software. 
Ships communications systems to include cell phones, sat phones, sat TV, email, PBX system, fixed and handheld radios, Global Marine and Distress Safety System (GMDSS), Voyage Data Recorder (VDR), and related components and systems. 
Ships Navigation Equipment and systems.
QUALIFICATIONS
2 years field experience desired plus above HS education
Merchant Marine Certification desired but not required
Secret Clearance Required
Certified Calibration Technician and Associate Electronics Technician Preferred
Experience on or around sea faring vessels preferred
Appropriate NCOES for grade Graduate (BLC, ALC, SLC)
Current Army Fitness Test or ACFT within past 6 months and ability to pass AFT up arrival to new duty location
Up to date on all Medical and Administrative requirements
To apply for this position, please email your resume, military bio, three evaluations, and your Soldier Talent Profile to SFC Tabitha Ruckman at tabitha.n.ruckman.mil@mail.mil.</v>
      </c>
      <c r="R8" s="25" t="str">
        <f>_xlfn.CONCAT('CONCAT Codes'!$A$10,VLOOKUP(L8,'CONCAT Codes'!$A$14:$G$26,5,FALSE),'CONCAT Codes'!$B$10,'Tours Added'!A8," ",C8," ",D8," ",'CONCAT Codes'!$C$10,VLOOKUP(L8,'CONCAT Codes'!$A$14:$G$253,7,FALSE),'CONCAT Codes'!$D$10,VLOOKUP(L8,'CONCAT Codes'!$A$14:$G$26,6,FALSE))</f>
        <v>&lt;br /&gt; &lt;br /&gt; &lt;strong&gt;To apply, contact: &lt;a href="mailto:tabitha.n.ruckman.mil@mail.mil?subject=Tour 26-6128 USACE - Portland District (NWP) Electronic Integrated systems Mechanic &amp;amp;cc=dfas.indianapolis-in.zh.mbx.pfi@mail.mil&amp;amp;body=Please find my resume and bio attached for consideration."&gt;SFC Tabitha Ruckman&lt;/a&gt;&lt;/strong&gt; - 463-298-4378</v>
      </c>
    </row>
    <row r="9" spans="1:18" ht="165.65" customHeight="1">
      <c r="A9" s="1" t="s">
        <v>799</v>
      </c>
      <c r="B9" s="23" t="s">
        <v>37</v>
      </c>
      <c r="C9" s="23" t="s">
        <v>793</v>
      </c>
      <c r="D9" s="15" t="s">
        <v>815</v>
      </c>
      <c r="E9" s="24" t="s">
        <v>833</v>
      </c>
      <c r="F9" s="23" t="s">
        <v>1</v>
      </c>
      <c r="G9" s="23" t="s">
        <v>29</v>
      </c>
      <c r="H9" s="23" t="s">
        <v>795</v>
      </c>
      <c r="I9" s="3" t="s">
        <v>796</v>
      </c>
      <c r="J9" s="55" t="s">
        <v>3</v>
      </c>
      <c r="K9" s="73" t="str">
        <f>HYPERLINK("mailto:"&amp;VLOOKUP(L9,'CONCAT Codes'!$A$14:$G$26,5,FALSE)&amp;"?subject="&amp;_xlfn.CONCAT(C9," - APPLICANT for ",A9)&amp;"&amp;cc="&amp;'CONCAT Codes'!$A$32&amp;"&amp;body="&amp;D9&amp;"%0A%0APlease see my resume and bio for the above tour.","Click HERE to apply")</f>
        <v>Click HERE to apply</v>
      </c>
      <c r="L9" s="56" t="s">
        <v>351</v>
      </c>
      <c r="N9" s="26" t="str">
        <f>CONCATENATE('CONCAT Codes'!$A$2," ",D9," ",A9," ",'CONCAT Codes'!$B$2," ",F9,": ",G9,'CONCAT Codes'!$C$2)</f>
        <v>&lt;table border="0" cellpadding="1" cellspacing="1" style="background-color:#213b69;border-style:hidden;" width="100%"&gt;
 &lt;thead&gt;
  &lt;tr&gt;
   &lt;th scope="col"&gt;&amp;nbsp;&lt;/th&gt;
   &lt;td&gt;
   &lt;h3 style="text-align: left;"&gt;&lt;strong&gt;&lt;span style="color:#ffffff;"&gt; Facilities and Equipment Maintenance System Tech 26-6129 &lt;/span&gt;&lt;/strong&gt;&lt;/h3&gt;
   &lt;/td&gt;
   &lt;td&gt;
   &lt;h4 style="text-align: right;"&gt;&lt;span style="color:#ffffff;"&gt; Army: E4:E5:E6&lt;/span&gt;&lt;/h4&gt;
   &lt;/td&gt;
   &lt;th scope="col"&gt;&amp;nbsp;&lt;/th&gt;
  &lt;/tr&gt;
 &lt;/thead&gt;
&lt;/table&gt;'</v>
      </c>
      <c r="P9" s="26" t="str">
        <f>CONCATENATE('CONCAT Codes'!$A$6,'CONCAT Codes'!$B$6,'Tours Added'!H9,", ",'Tours Added'!I9,'CONCAT Codes'!C$6,B9,'CONCAT Codes'!$D$6,C9,'CONCAT Codes'!$E$6,F9,'CONCAT Codes'!$F$6,G9,'CONCAT Codes'!$G$6,'Tours Added'!E9)</f>
        <v>&lt;strong&gt; Location:&lt;/strong&gt; Portland, OR&lt;br /&gt;
&lt;strong&gt;Agency:&lt;/strong&gt; Corps of Engineers&lt;strong&gt; Activity:&lt;/strong&gt; USACE - Portland District (NWP)&lt;br /&gt;
&lt;strong&gt;Service:&lt;/strong&gt; Army&lt;strong&gt; Desired Grade:&lt;/strong&gt; E4:E5:E6&lt;br /&gt;
&lt;br /&gt;
&lt;strong&gt;Tour Description:&lt;/strong&gt; 26-6129, Length 179 days:
Hiring TWO candidates from the 92 MOS Series. 
Utilizes an automated maintenance control data system, such as FEM/MAXIMO, to provide system control, oversight, repair history, analysis, data entry, and documentation of current and future maintenance operations for the ongoing maintenance control program for the dredges and survey vessels, spare parts, resource management equipment, electrical and mechanical operating equipment and machinery of the C&amp;H Project. Exercises independent initiative and judgment in developing or updating equipment profiles, history, maintenance schedule, and related maintenance procedures and requirements for separate pieces of equipment and/or facility features from the time of purchase until retired or replaced. System elements and resources include operation and maintenance manuals, catalog data, parts lists, and modifications to design prints, scheduled and unscheduled maintenance repair records, replacement parts, and comparison labor and cost data. Integrated equipment records include major items of repair, recurring problems, backlog, actual hours accomplished, labor costs, and cost of itemized material and other details associated with work performed.
Organizes, complies all pertinent information, assures accuracy, and enters data and updates for each piece of equipment into the maintenance system. Exercises a practical knowledge of a wide range of Marine and Shop equipment and machinery to identify equipment or maintenance actions. Analyzes summaries and printouts to check, verify, and correct data. Answers inquiries about work order status, equipment maintenance history, trouble reports, and other preventive maintenance questions. Compiles, prepares and generates various reports, records, statistics, listings, charts and graphs, or other Preventative Maintenance (PM) related information as requested. Prepares periodic O&amp;M program reports.
Utilizes the control system to issue and schedule routine and cyclic maintenance, repair and replacement of all equipment, machinery, etc. Specifics of all critical information regarding maintenance on the piece of equipment are documented in the maintenance system, and attached to the Preventive Maintenance (PM) work order. Responsible for completeness of data on each work order. Collects information and requirements of O&amp;M crews, and issues PM work orders for use by the maintenance crews. 
QUALIFICATIONS
2 years field experience desired plus above HS education
Secret Clearance Required
GCCS-Army experience required
FEM/MAXIMO experience preferred
Appropriate NCOES for grade Graduate (BLC, ALC)
Current Army Fitness Test or ACFT within past 6 months and ability to pass AFT up arrival to new duty location
Up to date on all Medical and Administrative requirements
To apply for this position, please email your resume, military bio, three evaluations, and your Soldier Talent Profile to SFC Tabitha Ruckman at tabitha.n.ruckman.mil@mail.mil.</v>
      </c>
      <c r="R9" s="25" t="str">
        <f>_xlfn.CONCAT('CONCAT Codes'!$A$10,VLOOKUP(L9,'CONCAT Codes'!$A$14:$G$26,5,FALSE),'CONCAT Codes'!$B$10,'Tours Added'!A9," ",C9," ",D9," ",'CONCAT Codes'!$C$10,VLOOKUP(L9,'CONCAT Codes'!$A$14:$G$253,7,FALSE),'CONCAT Codes'!$D$10,VLOOKUP(L9,'CONCAT Codes'!$A$14:$G$26,6,FALSE))</f>
        <v>&lt;br /&gt; &lt;br /&gt; &lt;strong&gt;To apply, contact: &lt;a href="mailto:tabitha.n.ruckman.mil@mail.mil?subject=Tour 26-6129 USACE - Portland District (NWP) Facilities and Equipment Maintenance System Tech &amp;amp;cc=dfas.indianapolis-in.zh.mbx.pfi@mail.mil&amp;amp;body=Please find my resume and bio attached for consideration."&gt;SFC Tabitha Ruckman&lt;/a&gt;&lt;/strong&gt; - 463-298-4378</v>
      </c>
    </row>
    <row r="10" spans="1:18" ht="165.65" customHeight="1">
      <c r="A10" s="1" t="s">
        <v>800</v>
      </c>
      <c r="B10" s="23" t="s">
        <v>42</v>
      </c>
      <c r="C10" s="23" t="s">
        <v>493</v>
      </c>
      <c r="D10" s="15" t="s">
        <v>801</v>
      </c>
      <c r="E10" s="24" t="s">
        <v>829</v>
      </c>
      <c r="F10" s="23" t="s">
        <v>26</v>
      </c>
      <c r="G10" s="23" t="s">
        <v>267</v>
      </c>
      <c r="H10" s="23" t="s">
        <v>553</v>
      </c>
      <c r="I10" s="3" t="s">
        <v>204</v>
      </c>
      <c r="J10" s="55" t="s">
        <v>3</v>
      </c>
      <c r="K10" s="73" t="str">
        <f>HYPERLINK("mailto:"&amp;VLOOKUP(L10,'CONCAT Codes'!$A$14:$G$26,5,FALSE)&amp;"?subject="&amp;_xlfn.CONCAT(C10," - APPLICANT for ",A10)&amp;"&amp;cc="&amp;'CONCAT Codes'!$A$32&amp;"&amp;body="&amp;D10&amp;"%0A%0APlease see my resume and bio for the above tour.","Click HERE to apply")</f>
        <v>Click HERE to apply</v>
      </c>
      <c r="L10" s="56" t="s">
        <v>61</v>
      </c>
      <c r="N10" s="26" t="str">
        <f>CONCATENATE('CONCAT Codes'!$A$2," ",D10," ",A10," ",'CONCAT Codes'!$B$2," ",F10,": ",G10,'CONCAT Codes'!$C$2)</f>
        <v>&lt;table border="0" cellpadding="1" cellspacing="1" style="background-color:#213b69;border-style:hidden;" width="100%"&gt;
 &lt;thead&gt;
  &lt;tr&gt;
   &lt;th scope="col"&gt;&amp;nbsp;&lt;/th&gt;
   &lt;td&gt;
   &lt;h3 style="text-align: left;"&gt;&lt;strong&gt;&lt;span style="color:#ffffff;"&gt; Program Analyst/Action Officer 26-6130 &lt;/span&gt;&lt;/strong&gt;&lt;/h3&gt;
   &lt;/td&gt;
   &lt;td&gt;
   &lt;h4 style="text-align: right;"&gt;&lt;span style="color:#ffffff;"&gt; Army or Air Force: E5:E6:E7:E8:E9&lt;/span&gt;&lt;/h4&gt;
   &lt;/td&gt;
   &lt;th scope="col"&gt;&amp;nbsp;&lt;/th&gt;
  &lt;/tr&gt;
 &lt;/thead&gt;
&lt;/table&gt;'</v>
      </c>
      <c r="P10" s="26" t="str">
        <f>CONCATENATE('CONCAT Codes'!$A$6,'CONCAT Codes'!$B$6,'Tours Added'!H10,", ",'Tours Added'!I10,'CONCAT Codes'!C$6,B10,'CONCAT Codes'!$D$6,C10,'CONCAT Codes'!$E$6,F10,'CONCAT Codes'!$F$6,G10,'CONCAT Codes'!$G$6,'Tours Added'!E10)</f>
        <v>&lt;strong&gt; Location:&lt;/strong&gt; Andover, MA&lt;br /&gt;
&lt;strong&gt;Agency:&lt;/strong&gt; Defense Counterintelligence &amp; Security Agency&lt;strong&gt; Activity:&lt;/strong&gt; DCSA - Eastern Region-Field Ops&lt;br /&gt;
&lt;strong&gt;Service:&lt;/strong&gt; Army or Air Force&lt;strong&gt; Desired Grade:&lt;/strong&gt; E5:E6:E7:E8:E9&lt;br /&gt;
&lt;br /&gt;
&lt;strong&gt;Tour Description:&lt;/strong&gt; 26-6130, Length 1 Year:
Applicants must email the following documents to leanne.felvus-webb.mil@mail.mil for consideration***
Professional Resume
Military Bio
Last three evaluations
The Defense Counterintelligence and Security Agency (DCSA) is the primary executive branch service provider of personnel background investigations for the Federal Government with the mission of ensuring a trusted federal, industrial and affiliated workforce to advance and preserve America’s strategic edge. The incumbent will serve in the Field Operations, Eastern Region Headquarters Office of DCSA in a full-time Program Analyst/Action Officer capacity. The incumbent will provide input with objective information to make informed decisions on administrative and programmatic aspects.  Responsible for operations and administration, policy, standards, and communications in accordance with higher level guidance.  Establishes, revises, and/or reviews policies procedures, mission objectives and organization structure to increase efficiency and drive solutions contributing to mission success.  Identifying issues, conducts research, and recommends solutions for decisions.  Prepares and concisely articulates orally and in writing.  Self motivated to act and develop solutions.  Coordinates with others to maintain effective communications and represent mission interest while shaping the development of new or modified administrative program policies, regulations, goals or objectives.  Promotes procedure and systems for establishing, operating and accessing effectiveness of mission success.  Collecting, analyzing, and using information to reach a consensus of understanding and collaboratively align compliance with existing or proposed policies, regulations, directives and instructions.  Organizing work setting priorities and determining resource requirements; determining short/long-term goals and strategies to achieve them, coordinating with others to accomplish goals.  Monitoring progress and evaluating outcomes.  Identifying and analyzing problems, weighing relevance, and accuracy of information.  Seeking/generating and evaluating alternative perspectives/solutions.  Making timely/effective recommendations based on potential implications of findings or conclusions.  Critical evaluation of root cause of problems and choosing courses of action that balance interest of agency.  Defining needs and recommending solutions that deliver value to process improvement, communication management, strategic planning and policy development.  Other duties as assigned. 
Civilian experience will be considered for this position. PCS is authorized.
Qualifications:  Requires demonstrated project management knowledge/tools such as LSS, Agile, PMP, Gant, RACI charts to find efficiencies and outline tasks. Proficiency with analytic tools is desired like Access, Excel, Python, R, SQL, VBA and proficiency in visualizing and presenting data using platforms such as Tableau, Power BI, or equivalent. Secret Clearance required for position. TS/SCI clearance or eligibility to upgrade preferred.</v>
      </c>
      <c r="R10" s="25" t="str">
        <f>_xlfn.CONCAT('CONCAT Codes'!$A$10,VLOOKUP(L10,'CONCAT Codes'!$A$14:$G$26,5,FALSE),'CONCAT Codes'!$B$10,'Tours Added'!A10," ",C10," ",D10," ",'CONCAT Codes'!$C$10,VLOOKUP(L10,'CONCAT Codes'!$A$14:$G$253,7,FALSE),'CONCAT Codes'!$D$10,VLOOKUP(L10,'CONCAT Codes'!$A$14:$G$26,6,FALSE))</f>
        <v>&lt;br /&gt; &lt;br /&gt; &lt;strong&gt;To apply, contact: &lt;a href="mailto:leanne.felvus-webb.mil@mail.mil?subject=Tour 26-6130 DCSA - Eastern Region-Field Ops Program Analyst/Action Officer &amp;amp;cc=dfas.indianapolis-in.zh.mbx.pfi@mail.mil&amp;amp;body=Please find my resume and bio attached for consideration."&gt;SFC Leanne Felvus-Webb&lt;/a&gt;&lt;/strong&gt; - 614-397-3226</v>
      </c>
    </row>
    <row r="11" spans="1:18" ht="165.65" customHeight="1">
      <c r="A11" s="1" t="s">
        <v>802</v>
      </c>
      <c r="B11" s="23" t="s">
        <v>62</v>
      </c>
      <c r="C11" s="23" t="s">
        <v>63</v>
      </c>
      <c r="D11" s="15" t="s">
        <v>803</v>
      </c>
      <c r="E11" s="24" t="s">
        <v>820</v>
      </c>
      <c r="F11" s="23" t="s">
        <v>1</v>
      </c>
      <c r="G11" s="23" t="s">
        <v>345</v>
      </c>
      <c r="H11" s="23" t="s">
        <v>154</v>
      </c>
      <c r="I11" s="3" t="s">
        <v>32</v>
      </c>
      <c r="J11" s="55" t="s">
        <v>3</v>
      </c>
      <c r="K11" s="73" t="str">
        <f>HYPERLINK("mailto:"&amp;VLOOKUP(L11,'CONCAT Codes'!$A$14:$G$26,5,FALSE)&amp;"?subject="&amp;_xlfn.CONCAT(C11," - APPLICANT for ",A11)&amp;"&amp;cc="&amp;'CONCAT Codes'!$A$32&amp;"&amp;body="&amp;D11&amp;"%0A%0APlease see my resume and bio for the above tour.","Click HERE to apply")</f>
        <v>Click HERE to apply</v>
      </c>
      <c r="L11" s="56" t="s">
        <v>59</v>
      </c>
      <c r="N11" s="26" t="str">
        <f>CONCATENATE('CONCAT Codes'!$A$2," ",D11," ",A11," ",'CONCAT Codes'!$B$2," ",F11,": ",G11,'CONCAT Codes'!$C$2)</f>
        <v>&lt;table border="0" cellpadding="1" cellspacing="1" style="background-color:#213b69;border-style:hidden;" width="100%"&gt;
 &lt;thead&gt;
  &lt;tr&gt;
   &lt;th scope="col"&gt;&amp;nbsp;&lt;/th&gt;
   &lt;td&gt;
   &lt;h3 style="text-align: left;"&gt;&lt;strong&gt;&lt;span style="color:#ffffff;"&gt; Instructor Pilot Master Gunner 26-6131 &lt;/span&gt;&lt;/strong&gt;&lt;/h3&gt;
   &lt;/td&gt;
   &lt;td&gt;
   &lt;h4 style="text-align: right;"&gt;&lt;span style="color:#ffffff;"&gt; Army: W2:W3:W4&lt;/span&gt;&lt;/h4&gt;
   &lt;/td&gt;
   &lt;th scope="col"&gt;&amp;nbsp;&lt;/th&gt;
  &lt;/tr&gt;
 &lt;/thead&gt;
&lt;/table&gt;'</v>
      </c>
      <c r="P11" s="26" t="str">
        <f>CONCATENATE('CONCAT Codes'!$A$6,'CONCAT Codes'!$B$6,'Tours Added'!H11,", ",'Tours Added'!I11,'CONCAT Codes'!C$6,B11,'CONCAT Codes'!$D$6,C11,'CONCAT Codes'!$E$6,F11,'CONCAT Codes'!$F$6,G11,'CONCAT Codes'!$G$6,'Tours Added'!E11)</f>
        <v>&lt;strong&gt; Location:&lt;/strong&gt; Red Rock, AZ&lt;br /&gt;
&lt;strong&gt;Agency:&lt;/strong&gt; USA Security Assistance Command&lt;strong&gt; Activity:&lt;/strong&gt; USASAC-NGB-OPV&lt;br /&gt;
&lt;strong&gt;Service:&lt;/strong&gt; Army&lt;strong&gt; Desired Grade:&lt;/strong&gt; W2:W3:W4&lt;br /&gt;
&lt;br /&gt;
&lt;strong&gt;Tour Description:&lt;/strong&gt; 26-6131, Length 1 Year:
Incumbent must be qualified as an AH-64D lnstructor Pilot and Instrument Flight Examiner by U.S. Army standards.
Graduate of Aviation Master Gunner Course with experience as and AH-64 Master Gunner and Standardization Pilot preferred. Serves as a senior member of the USAFTD Peace Vanguard AH64D Aviation Team. Formulates, oversees and evaluates the gunnery training program of the Detachment. Develops near term, short range, and long range training plans and  guidance in accordance with ATP 3-04.3, ATP 3-04.11, AR 385-10, AR 95-1, DA Pam 750-8 and pertinent Singaporean Air Force regulations. Writes and issues various types of orders as well as enforces TTPs as needed to conduct training activities and operations so as to meet requirements of Singaporean training requirements, DA, NGB, MACO Ms and Higher Headquarters. Will ensure proper communications between the United States Flight Training Detachment (USAFTD) and the Republic of Singapore Air Force (RSAF) to provide quality and streamlined aviation output. Conducts aviator training and evaluations. Coordinates and creates unit SOP's pertaining to procedures between RSAF and USAFTD. Performs other duties as assigned.</v>
      </c>
      <c r="R11" s="25" t="str">
        <f>_xlfn.CONCAT('CONCAT Codes'!$A$10,VLOOKUP(L11,'CONCAT Codes'!$A$14:$G$26,5,FALSE),'CONCAT Codes'!$B$10,'Tours Added'!A11," ",C11," ",D11," ",'CONCAT Codes'!$C$10,VLOOKUP(L11,'CONCAT Codes'!$A$14:$G$253,7,FALSE),'CONCAT Codes'!$D$10,VLOOKUP(L11,'CONCAT Codes'!$A$14:$G$26,6,FALSE))</f>
        <v>&lt;br /&gt; &lt;br /&gt; &lt;strong&gt;To apply, contact: &lt;a href="mailto:joseph.h.sorg2.mil@mail.mil?subject=Tour 26-6131 USASAC-NGB-OPV Instructor Pilot Master Gunner &amp;amp;cc=dfas.indianapolis-in.zh.mbx.pfi@mail.mil&amp;amp;body=Please find my resume and bio attached for consideration."&gt;SFC Joe Sorg&lt;/a&gt;&lt;/strong&gt; - 317-627-0951</v>
      </c>
    </row>
    <row r="12" spans="1:18" ht="165.65" customHeight="1">
      <c r="A12" s="1" t="s">
        <v>804</v>
      </c>
      <c r="B12" s="23" t="s">
        <v>62</v>
      </c>
      <c r="C12" s="23" t="s">
        <v>63</v>
      </c>
      <c r="D12" s="15" t="s">
        <v>545</v>
      </c>
      <c r="E12" s="24" t="s">
        <v>830</v>
      </c>
      <c r="F12" s="23" t="s">
        <v>1</v>
      </c>
      <c r="G12" s="23" t="s">
        <v>345</v>
      </c>
      <c r="H12" s="23" t="s">
        <v>154</v>
      </c>
      <c r="I12" s="3" t="s">
        <v>32</v>
      </c>
      <c r="J12" s="55" t="s">
        <v>3</v>
      </c>
      <c r="K12" s="73" t="str">
        <f>HYPERLINK("mailto:"&amp;VLOOKUP(L12,'CONCAT Codes'!$A$14:$G$26,5,FALSE)&amp;"?subject="&amp;_xlfn.CONCAT(C12," - APPLICANT for ",A12)&amp;"&amp;cc="&amp;'CONCAT Codes'!$A$32&amp;"&amp;body="&amp;D12&amp;"%0A%0APlease see my resume and bio for the above tour.","Click HERE to apply")</f>
        <v>Click HERE to apply</v>
      </c>
      <c r="L12" s="56" t="s">
        <v>59</v>
      </c>
      <c r="N12" s="26" t="str">
        <f>CONCATENATE('CONCAT Codes'!$A$2," ",D12," ",A12," ",'CONCAT Codes'!$B$2," ",F12,": ",G12,'CONCAT Codes'!$C$2)</f>
        <v>&lt;table border="0" cellpadding="1" cellspacing="1" style="background-color:#213b69;border-style:hidden;" width="100%"&gt;
 &lt;thead&gt;
  &lt;tr&gt;
   &lt;th scope="col"&gt;&amp;nbsp;&lt;/th&gt;
   &lt;td&gt;
   &lt;h3 style="text-align: left;"&gt;&lt;strong&gt;&lt;span style="color:#ffffff;"&gt; Executive Officer 26-6132 &lt;/span&gt;&lt;/strong&gt;&lt;/h3&gt;
   &lt;/td&gt;
   &lt;td&gt;
   &lt;h4 style="text-align: right;"&gt;&lt;span style="color:#ffffff;"&gt; Army: W2:W3:W4&lt;/span&gt;&lt;/h4&gt;
   &lt;/td&gt;
   &lt;th scope="col"&gt;&amp;nbsp;&lt;/th&gt;
  &lt;/tr&gt;
 &lt;/thead&gt;
&lt;/table&gt;'</v>
      </c>
      <c r="P12" s="26" t="str">
        <f>CONCATENATE('CONCAT Codes'!$A$6,'CONCAT Codes'!$B$6,'Tours Added'!H12,", ",'Tours Added'!I12,'CONCAT Codes'!C$6,B12,'CONCAT Codes'!$D$6,C12,'CONCAT Codes'!$E$6,F12,'CONCAT Codes'!$F$6,G12,'CONCAT Codes'!$G$6,'Tours Added'!E12)</f>
        <v>&lt;strong&gt; Location:&lt;/strong&gt; Red Rock, AZ&lt;br /&gt;
&lt;strong&gt;Agency:&lt;/strong&gt; USA Security Assistance Command&lt;strong&gt; Activity:&lt;/strong&gt; USASAC-NGB-OPV&lt;br /&gt;
&lt;strong&gt;Service:&lt;/strong&gt; Army&lt;strong&gt; Desired Grade:&lt;/strong&gt; W2:W3:W4&lt;br /&gt;
&lt;br /&gt;
&lt;strong&gt;Tour Description:&lt;/strong&gt; 26-6132, Length 1 Year:
Serves as the Executive Officer (XO) of the United States Army Flight Training Detachment (USAFTD) - Peace Vanguard, a Singapore foreign military sales (FMS) program with 57 US Soldiers, 56 Republic of Singapore Air Force (RSAF) Airmen, and 6RSAF AH-64D Helicopters assigned. Assists with the oversight of administrative, logistics, and maintenance operations in support of Peace Vanguard’s mission. Responsible for establishing and enforcing staff operation procedures, timelines, and required liaison activities. Provides task, purpose, priorities, and direction to staff in support of the Commander’s intent. Ensure information flow between staff and commander, direct staff, monitor daily operations, and oversee future planning. Assists the Commander with the responsibility of ensuring the unit is adequately resourced to perform its assigned mission. Assists the Commander with all areas of mission readiness, training, and safety of every Soldier / Airman within the unit. Assume command of the unit in the Commander's absence. 15B applicants - AH-64D qualified candidates will be designated FAC 2. UH-60 and UH-72 qualified candidates will be designated FAC 3. All other aircraft qualified candidates will be designated FAC 4. Position is for 1-year with an opportunity for extension for an additional year. 
Service member will complete and maintain assigned Defense Security Cooperation certificate for assigned functional area and certification level.</v>
      </c>
      <c r="R12" s="25" t="str">
        <f>_xlfn.CONCAT('CONCAT Codes'!$A$10,VLOOKUP(L12,'CONCAT Codes'!$A$14:$G$26,5,FALSE),'CONCAT Codes'!$B$10,'Tours Added'!A12," ",C12," ",D12," ",'CONCAT Codes'!$C$10,VLOOKUP(L12,'CONCAT Codes'!$A$14:$G$253,7,FALSE),'CONCAT Codes'!$D$10,VLOOKUP(L12,'CONCAT Codes'!$A$14:$G$26,6,FALSE))</f>
        <v>&lt;br /&gt; &lt;br /&gt; &lt;strong&gt;To apply, contact: &lt;a href="mailto:joseph.h.sorg2.mil@mail.mil?subject=Tour 26-6132 USASAC-NGB-OPV Executive Officer &amp;amp;cc=dfas.indianapolis-in.zh.mbx.pfi@mail.mil&amp;amp;body=Please find my resume and bio attached for consideration."&gt;SFC Joe Sorg&lt;/a&gt;&lt;/strong&gt; - 317-627-0951</v>
      </c>
    </row>
    <row r="13" spans="1:18" ht="165.65" customHeight="1">
      <c r="A13" s="1" t="s">
        <v>805</v>
      </c>
      <c r="B13" s="23" t="s">
        <v>62</v>
      </c>
      <c r="C13" s="23" t="s">
        <v>63</v>
      </c>
      <c r="D13" s="15" t="s">
        <v>806</v>
      </c>
      <c r="E13" s="24" t="s">
        <v>821</v>
      </c>
      <c r="F13" s="23" t="s">
        <v>1</v>
      </c>
      <c r="G13" s="23" t="s">
        <v>350</v>
      </c>
      <c r="H13" s="23" t="s">
        <v>154</v>
      </c>
      <c r="I13" s="3" t="s">
        <v>32</v>
      </c>
      <c r="J13" s="55" t="s">
        <v>3</v>
      </c>
      <c r="K13" s="73" t="str">
        <f>HYPERLINK("mailto:"&amp;VLOOKUP(L13,'CONCAT Codes'!$A$14:$G$26,5,FALSE)&amp;"?subject="&amp;_xlfn.CONCAT(C13," - APPLICANT for ",A13)&amp;"&amp;cc="&amp;'CONCAT Codes'!$A$32&amp;"&amp;body="&amp;D13&amp;"%0A%0APlease see my resume and bio for the above tour.","Click HERE to apply")</f>
        <v>Click HERE to apply</v>
      </c>
      <c r="L13" s="56" t="s">
        <v>59</v>
      </c>
      <c r="N13" s="26" t="str">
        <f>CONCATENATE('CONCAT Codes'!$A$2," ",D13," ",A13," ",'CONCAT Codes'!$B$2," ",F13,": ",G13,'CONCAT Codes'!$C$2)</f>
        <v>&lt;table border="0" cellpadding="1" cellspacing="1" style="background-color:#213b69;border-style:hidden;" width="100%"&gt;
 &lt;thead&gt;
  &lt;tr&gt;
   &lt;th scope="col"&gt;&amp;nbsp;&lt;/th&gt;
   &lt;td&gt;
   &lt;h3 style="text-align: left;"&gt;&lt;strong&gt;&lt;span style="color:#ffffff;"&gt; SENIOR AH-64D REPAIRER 26-6133 &lt;/span&gt;&lt;/strong&gt;&lt;/h3&gt;
   &lt;/td&gt;
   &lt;td&gt;
   &lt;h4 style="text-align: right;"&gt;&lt;span style="color:#ffffff;"&gt; Army: E6&lt;/span&gt;&lt;/h4&gt;
   &lt;/td&gt;
   &lt;th scope="col"&gt;&amp;nbsp;&lt;/th&gt;
  &lt;/tr&gt;
 &lt;/thead&gt;
&lt;/table&gt;'</v>
      </c>
      <c r="P13" s="26" t="str">
        <f>CONCATENATE('CONCAT Codes'!$A$6,'CONCAT Codes'!$B$6,'Tours Added'!H13,", ",'Tours Added'!I13,'CONCAT Codes'!C$6,B13,'CONCAT Codes'!$D$6,C13,'CONCAT Codes'!$E$6,F13,'CONCAT Codes'!$F$6,G13,'CONCAT Codes'!$G$6,'Tours Added'!E13)</f>
        <v>&lt;strong&gt; Location:&lt;/strong&gt; Red Rock, AZ&lt;br /&gt;
&lt;strong&gt;Agency:&lt;/strong&gt; USA Security Assistance Command&lt;strong&gt; Activity:&lt;/strong&gt; USASAC-NGB-OPV&lt;br /&gt;
&lt;strong&gt;Service:&lt;/strong&gt; Army&lt;strong&gt; Desired Grade:&lt;/strong&gt; E6&lt;br /&gt;
&lt;br /&gt;
&lt;strong&gt;Tour Description:&lt;/strong&gt; 26-6133, Length 1 Year:
Assigned to a Foreign Military Sales (FMS) program supporting the Republic of Singapore's Air Force. Diagnose and troubleshoot malfunctions in electrical and electronic components. Apply principles of electricity/electronics to repair aircraft instrument systems. Remove, install, repair, adjust, and test electrical/electronics elements of assemblies and comp according to technical manuals, directives and safety procedures. Cleaned, preserve and store electrical/electronic components and aircraft instruments. Maintain modifications to weapons components, fire control units, sighting elements, electronic and mechanical devices. Perform operational and preventive checks. Maintain records on weapons and subsystems.
Position is for 1-year with an opportunity for extension for an additional year.
Service member will complete and maintain assigned Defense Security Cooperation certificate for assigned functional
area and certification level.</v>
      </c>
      <c r="R13" s="25" t="str">
        <f>_xlfn.CONCAT('CONCAT Codes'!$A$10,VLOOKUP(L13,'CONCAT Codes'!$A$14:$G$26,5,FALSE),'CONCAT Codes'!$B$10,'Tours Added'!A13," ",C13," ",D13," ",'CONCAT Codes'!$C$10,VLOOKUP(L13,'CONCAT Codes'!$A$14:$G$253,7,FALSE),'CONCAT Codes'!$D$10,VLOOKUP(L13,'CONCAT Codes'!$A$14:$G$26,6,FALSE))</f>
        <v>&lt;br /&gt; &lt;br /&gt; &lt;strong&gt;To apply, contact: &lt;a href="mailto:joseph.h.sorg2.mil@mail.mil?subject=Tour 26-6133 USASAC-NGB-OPV SENIOR AH-64D REPAIRER &amp;amp;cc=dfas.indianapolis-in.zh.mbx.pfi@mail.mil&amp;amp;body=Please find my resume and bio attached for consideration."&gt;SFC Joe Sorg&lt;/a&gt;&lt;/strong&gt; - 317-627-0951</v>
      </c>
    </row>
    <row r="14" spans="1:18" ht="165.65" customHeight="1">
      <c r="A14" s="1" t="s">
        <v>807</v>
      </c>
      <c r="B14" s="23" t="s">
        <v>62</v>
      </c>
      <c r="C14" s="23" t="s">
        <v>63</v>
      </c>
      <c r="D14" s="15" t="s">
        <v>808</v>
      </c>
      <c r="E14" s="24" t="s">
        <v>822</v>
      </c>
      <c r="F14" s="23" t="s">
        <v>1</v>
      </c>
      <c r="G14" s="23" t="s">
        <v>162</v>
      </c>
      <c r="H14" s="23" t="s">
        <v>154</v>
      </c>
      <c r="I14" s="3" t="s">
        <v>32</v>
      </c>
      <c r="J14" s="55" t="s">
        <v>3</v>
      </c>
      <c r="K14" s="73" t="str">
        <f>HYPERLINK("mailto:"&amp;VLOOKUP(L14,'CONCAT Codes'!$A$14:$G$26,5,FALSE)&amp;"?subject="&amp;_xlfn.CONCAT(C14," - APPLICANT for ",A14)&amp;"&amp;cc="&amp;'CONCAT Codes'!$A$32&amp;"&amp;body="&amp;D14&amp;"%0A%0APlease see my resume and bio for the above tour.","Click HERE to apply")</f>
        <v>Click HERE to apply</v>
      </c>
      <c r="L14" s="56" t="s">
        <v>59</v>
      </c>
      <c r="N14" s="26" t="str">
        <f>CONCATENATE('CONCAT Codes'!$A$2," ",D14," ",A14," ",'CONCAT Codes'!$B$2," ",F14,": ",G14,'CONCAT Codes'!$C$2)</f>
        <v>&lt;table border="0" cellpadding="1" cellspacing="1" style="background-color:#213b69;border-style:hidden;" width="100%"&gt;
 &lt;thead&gt;
  &lt;tr&gt;
   &lt;th scope="col"&gt;&amp;nbsp;&lt;/th&gt;
   &lt;td&gt;
   &lt;h3 style="text-align: left;"&gt;&lt;strong&gt;&lt;span style="color:#ffffff;"&gt; AH-64D Armament Section Supervisor 26-6134 &lt;/span&gt;&lt;/strong&gt;&lt;/h3&gt;
   &lt;/td&gt;
   &lt;td&gt;
   &lt;h4 style="text-align: right;"&gt;&lt;span style="color:#ffffff;"&gt; Army: E7&lt;/span&gt;&lt;/h4&gt;
   &lt;/td&gt;
   &lt;th scope="col"&gt;&amp;nbsp;&lt;/th&gt;
  &lt;/tr&gt;
 &lt;/thead&gt;
&lt;/table&gt;'</v>
      </c>
      <c r="P14" s="26" t="str">
        <f>CONCATENATE('CONCAT Codes'!$A$6,'CONCAT Codes'!$B$6,'Tours Added'!H14,", ",'Tours Added'!I14,'CONCAT Codes'!C$6,B14,'CONCAT Codes'!$D$6,C14,'CONCAT Codes'!$E$6,F14,'CONCAT Codes'!$F$6,G14,'CONCAT Codes'!$G$6,'Tours Added'!E14)</f>
        <v>&lt;strong&gt; Location:&lt;/strong&gt; Red Rock, AZ&lt;br /&gt;
&lt;strong&gt;Agency:&lt;/strong&gt; USA Security Assistance Command&lt;strong&gt; Activity:&lt;/strong&gt; USASAC-NGB-OPV&lt;br /&gt;
&lt;strong&gt;Service:&lt;/strong&gt; Army&lt;strong&gt; Desired Grade:&lt;/strong&gt; E7&lt;br /&gt;
&lt;br /&gt;
&lt;strong&gt;Tour Description:&lt;/strong&gt; 26-134, Length 1 Year:
Serve as an Armament/Electronics/Avionics Supervisor on AH-64D Attack Helicopters for the United States Army Flight Training Detachment (USAFTD) - Peace Vanguard. This is a foreign military sales (FMS) program supporting the country of Singapore in Marana, AZ with 57 US Soldiers, 56 Republic of Singapore Air Force (RSAF) Airmen, and six RSAF AH-64D Helicopters assigned. Provide oversight of all armament personnel as well as perform aircraft maintenance in respective armament area of expertise. Assist other 15 series MOSs with their aviation maintenance tasks as needed. Perform all supervisory duties as required. 
Position is for 1-year with an opportunity for extension for an additional year.
Service member will complete and maintain assigned Defense Security Cooperation certificate for assigned functional
area and certification level.</v>
      </c>
      <c r="R14" s="25" t="str">
        <f>_xlfn.CONCAT('CONCAT Codes'!$A$10,VLOOKUP(L14,'CONCAT Codes'!$A$14:$G$26,5,FALSE),'CONCAT Codes'!$B$10,'Tours Added'!A14," ",C14," ",D14," ",'CONCAT Codes'!$C$10,VLOOKUP(L14,'CONCAT Codes'!$A$14:$G$253,7,FALSE),'CONCAT Codes'!$D$10,VLOOKUP(L14,'CONCAT Codes'!$A$14:$G$26,6,FALSE))</f>
        <v>&lt;br /&gt; &lt;br /&gt; &lt;strong&gt;To apply, contact: &lt;a href="mailto:joseph.h.sorg2.mil@mail.mil?subject=Tour 26-6134 USASAC-NGB-OPV AH-64D Armament Section Supervisor &amp;amp;cc=dfas.indianapolis-in.zh.mbx.pfi@mail.mil&amp;amp;body=Please find my resume and bio attached for consideration."&gt;SFC Joe Sorg&lt;/a&gt;&lt;/strong&gt; - 317-627-0951</v>
      </c>
    </row>
    <row r="15" spans="1:18" ht="165.65" customHeight="1">
      <c r="A15" s="1" t="s">
        <v>809</v>
      </c>
      <c r="B15" s="23" t="s">
        <v>62</v>
      </c>
      <c r="C15" s="23" t="s">
        <v>63</v>
      </c>
      <c r="D15" s="15" t="s">
        <v>810</v>
      </c>
      <c r="E15" s="24" t="s">
        <v>823</v>
      </c>
      <c r="F15" s="23" t="s">
        <v>1</v>
      </c>
      <c r="G15" s="23" t="s">
        <v>201</v>
      </c>
      <c r="H15" s="23" t="s">
        <v>154</v>
      </c>
      <c r="I15" s="3" t="s">
        <v>32</v>
      </c>
      <c r="J15" s="55" t="s">
        <v>3</v>
      </c>
      <c r="K15" s="73" t="str">
        <f>HYPERLINK("mailto:"&amp;VLOOKUP(L15,'CONCAT Codes'!$A$14:$G$26,5,FALSE)&amp;"?subject="&amp;_xlfn.CONCAT(C15," - APPLICANT for ",A15)&amp;"&amp;cc="&amp;'CONCAT Codes'!$A$32&amp;"&amp;body="&amp;D15&amp;"%0A%0APlease see my resume and bio for the above tour.","Click HERE to apply")</f>
        <v>Click HERE to apply</v>
      </c>
      <c r="L15" s="56" t="s">
        <v>59</v>
      </c>
      <c r="N15" s="26" t="str">
        <f>CONCATENATE('CONCAT Codes'!$A$2," ",D15," ",A15," ",'CONCAT Codes'!$B$2," ",F15,": ",G15,'CONCAT Codes'!$C$2)</f>
        <v>&lt;table border="0" cellpadding="1" cellspacing="1" style="background-color:#213b69;border-style:hidden;" width="100%"&gt;
 &lt;thead&gt;
  &lt;tr&gt;
   &lt;th scope="col"&gt;&amp;nbsp;&lt;/th&gt;
   &lt;td&gt;
   &lt;h3 style="text-align: left;"&gt;&lt;strong&gt;&lt;span style="color:#ffffff;"&gt; AH-64D Powerplant Repairer 26-6135 &lt;/span&gt;&lt;/strong&gt;&lt;/h3&gt;
   &lt;/td&gt;
   &lt;td&gt;
   &lt;h4 style="text-align: right;"&gt;&lt;span style="color:#ffffff;"&gt; Army: E5&lt;/span&gt;&lt;/h4&gt;
   &lt;/td&gt;
   &lt;th scope="col"&gt;&amp;nbsp;&lt;/th&gt;
  &lt;/tr&gt;
 &lt;/thead&gt;
&lt;/table&gt;'</v>
      </c>
      <c r="P15" s="26" t="str">
        <f>CONCATENATE('CONCAT Codes'!$A$6,'CONCAT Codes'!$B$6,'Tours Added'!H15,", ",'Tours Added'!I15,'CONCAT Codes'!C$6,B15,'CONCAT Codes'!$D$6,C15,'CONCAT Codes'!$E$6,F15,'CONCAT Codes'!$F$6,G15,'CONCAT Codes'!$G$6,'Tours Added'!E15)</f>
        <v>&lt;strong&gt; Location:&lt;/strong&gt; Red Rock, AZ&lt;br /&gt;
&lt;strong&gt;Agency:&lt;/strong&gt; USA Security Assistance Command&lt;strong&gt; Activity:&lt;/strong&gt; USASAC-NGB-OPV&lt;br /&gt;
&lt;strong&gt;Service:&lt;/strong&gt; Army&lt;strong&gt; Desired Grade:&lt;/strong&gt; E5&lt;br /&gt;
&lt;br /&gt;
&lt;strong&gt;Tour Description:&lt;/strong&gt; 26-6135, Length 1 Year:
Serve as an Aircraft Powerplant Repairer (15B) on AH-64D Attack Helicopters for the United States Army Flight Training Detachment (USAFTD) - Peace Vanguard. This is a foreign military sales (FMS) program supporting the country of Singapore in Marana, AZ with 57 US Soldiers, 56 Republic of Singapore Air Force (RSAF) Airmen, and six RSAF AH-64D Helicopters assigned. Inspect and perform maintenance on aircraft powerplant systems—remove, install, disassemble, repair, and adjust engine components associated with the GE 701C turbine engine. Assist other 15 series MOSs with their aviation maintenance tasks as needed. Expect to cross train as a 15R (AH-64D Attack Helicopter Repairer) and train to perform FARP ops such as re-arm and re-fuel. Position is for a one-year tour with an opportunity to extend for an additional year.</v>
      </c>
      <c r="R15" s="25" t="str">
        <f>_xlfn.CONCAT('CONCAT Codes'!$A$10,VLOOKUP(L15,'CONCAT Codes'!$A$14:$G$26,5,FALSE),'CONCAT Codes'!$B$10,'Tours Added'!A15," ",C15," ",D15," ",'CONCAT Codes'!$C$10,VLOOKUP(L15,'CONCAT Codes'!$A$14:$G$253,7,FALSE),'CONCAT Codes'!$D$10,VLOOKUP(L15,'CONCAT Codes'!$A$14:$G$26,6,FALSE))</f>
        <v>&lt;br /&gt; &lt;br /&gt; &lt;strong&gt;To apply, contact: &lt;a href="mailto:joseph.h.sorg2.mil@mail.mil?subject=Tour 26-6135 USASAC-NGB-OPV AH-64D Powerplant Repairer &amp;amp;cc=dfas.indianapolis-in.zh.mbx.pfi@mail.mil&amp;amp;body=Please find my resume and bio attached for consideration."&gt;SFC Joe Sorg&lt;/a&gt;&lt;/strong&gt; - 317-627-0951</v>
      </c>
    </row>
    <row r="16" spans="1:18" ht="165.65" customHeight="1">
      <c r="A16" s="1" t="s">
        <v>811</v>
      </c>
      <c r="B16" s="23" t="s">
        <v>62</v>
      </c>
      <c r="C16" s="23" t="s">
        <v>63</v>
      </c>
      <c r="D16" s="15" t="s">
        <v>812</v>
      </c>
      <c r="E16" s="24" t="s">
        <v>824</v>
      </c>
      <c r="F16" s="23" t="s">
        <v>1</v>
      </c>
      <c r="G16" s="23" t="s">
        <v>433</v>
      </c>
      <c r="H16" s="23" t="s">
        <v>154</v>
      </c>
      <c r="I16" s="3" t="s">
        <v>32</v>
      </c>
      <c r="J16" s="55" t="s">
        <v>3</v>
      </c>
      <c r="K16" s="73" t="str">
        <f>HYPERLINK("mailto:"&amp;VLOOKUP(L16,'CONCAT Codes'!$A$14:$G$26,5,FALSE)&amp;"?subject="&amp;_xlfn.CONCAT(C16," - APPLICANT for ",A16)&amp;"&amp;cc="&amp;'CONCAT Codes'!$A$32&amp;"&amp;body="&amp;D16&amp;"%0A%0APlease see my resume and bio for the above tour.","Click HERE to apply")</f>
        <v>Click HERE to apply</v>
      </c>
      <c r="L16" s="56" t="s">
        <v>59</v>
      </c>
      <c r="N16" s="26" t="str">
        <f>CONCATENATE('CONCAT Codes'!$A$2," ",D16," ",A16," ",'CONCAT Codes'!$B$2," ",F16,": ",G16,'CONCAT Codes'!$C$2)</f>
        <v>&lt;table border="0" cellpadding="1" cellspacing="1" style="background-color:#213b69;border-style:hidden;" width="100%"&gt;
 &lt;thead&gt;
  &lt;tr&gt;
   &lt;th scope="col"&gt;&amp;nbsp;&lt;/th&gt;
   &lt;td&gt;
   &lt;h3 style="text-align: left;"&gt;&lt;strong&gt;&lt;span style="color:#ffffff;"&gt; Unit Supply Specialist 26-6136 &lt;/span&gt;&lt;/strong&gt;&lt;/h3&gt;
   &lt;/td&gt;
   &lt;td&gt;
   &lt;h4 style="text-align: right;"&gt;&lt;span style="color:#ffffff;"&gt; Army: E4:E5&lt;/span&gt;&lt;/h4&gt;
   &lt;/td&gt;
   &lt;th scope="col"&gt;&amp;nbsp;&lt;/th&gt;
  &lt;/tr&gt;
 &lt;/thead&gt;
&lt;/table&gt;'</v>
      </c>
      <c r="P16" s="26" t="str">
        <f>CONCATENATE('CONCAT Codes'!$A$6,'CONCAT Codes'!$B$6,'Tours Added'!H16,", ",'Tours Added'!I16,'CONCAT Codes'!C$6,B16,'CONCAT Codes'!$D$6,C16,'CONCAT Codes'!$E$6,F16,'CONCAT Codes'!$F$6,G16,'CONCAT Codes'!$G$6,'Tours Added'!E16)</f>
        <v>&lt;strong&gt; Location:&lt;/strong&gt; Red Rock, AZ&lt;br /&gt;
&lt;strong&gt;Agency:&lt;/strong&gt; USA Security Assistance Command&lt;strong&gt; Activity:&lt;/strong&gt; USASAC-NGB-OPV&lt;br /&gt;
&lt;strong&gt;Service:&lt;/strong&gt; Army&lt;strong&gt; Desired Grade:&lt;/strong&gt; E4:E5&lt;br /&gt;
&lt;br /&gt;
&lt;strong&gt;Tour Description:&lt;/strong&gt; 26-6136, Length 1 Year:
Serve as an Unit Supply Specialist (92Y) or Automated Logistical Specialist (92A) for the United States Army Flight Training Detachment (USAFTD) - Peace Vanguard, Marana, AZ, supporting a Foreign Military Sales (FMS) program with the Republic of Singapore Air Force (RSAF). Perform day-to-day warehouse and supply operations as the
primary duty, to include receipt, storage, issue, turn-in, inventory, and organization of expendable, durable, and
non-expendable property in a non-standard property accountability environment. Maintain manual and digital
accountability records, hand receipts, custodial documentation, and inventory files in support of the S4 OIC; CSDP requirements, and inspections. Assist with transportation and movement of equipment using GSA vehicles and material handling equipment; validate POL requests; and provide general logistics support to mission operations as
directed.
Note: This position is warehouse-centric. The majority of duties involve hands-on warehouse operations and manual
property accountability in a dynamic FMS environment.
Preferred qualifications / prior appointments or experience: Government Purchase Card holder, GCSS-Army Supply /
Maintenance roles.
Position is for 1-year with an opportunity for extension for an additional year.
Service member will complete and maintain assigned Defense Security Cooperation certificate for assigned functional
area and certification level.</v>
      </c>
      <c r="R16" s="25" t="str">
        <f>_xlfn.CONCAT('CONCAT Codes'!$A$10,VLOOKUP(L16,'CONCAT Codes'!$A$14:$G$26,5,FALSE),'CONCAT Codes'!$B$10,'Tours Added'!A16," ",C16," ",D16," ",'CONCAT Codes'!$C$10,VLOOKUP(L16,'CONCAT Codes'!$A$14:$G$253,7,FALSE),'CONCAT Codes'!$D$10,VLOOKUP(L16,'CONCAT Codes'!$A$14:$G$26,6,FALSE))</f>
        <v>&lt;br /&gt; &lt;br /&gt; &lt;strong&gt;To apply, contact: &lt;a href="mailto:joseph.h.sorg2.mil@mail.mil?subject=Tour 26-6136 USASAC-NGB-OPV Unit Supply Specialist &amp;amp;cc=dfas.indianapolis-in.zh.mbx.pfi@mail.mil&amp;amp;body=Please find my resume and bio attached for consideration."&gt;SFC Joe Sorg&lt;/a&gt;&lt;/strong&gt; - 317-627-0951</v>
      </c>
    </row>
    <row r="17" spans="1:18" ht="165.65" customHeight="1">
      <c r="A17" s="1" t="s">
        <v>813</v>
      </c>
      <c r="B17" s="23" t="s">
        <v>62</v>
      </c>
      <c r="C17" s="23" t="s">
        <v>63</v>
      </c>
      <c r="D17" s="15" t="s">
        <v>814</v>
      </c>
      <c r="E17" s="24" t="s">
        <v>825</v>
      </c>
      <c r="F17" s="23" t="s">
        <v>1</v>
      </c>
      <c r="G17" s="23" t="s">
        <v>345</v>
      </c>
      <c r="H17" s="23" t="s">
        <v>154</v>
      </c>
      <c r="I17" s="3" t="s">
        <v>32</v>
      </c>
      <c r="J17" s="55" t="s">
        <v>3</v>
      </c>
      <c r="K17" s="73" t="str">
        <f>HYPERLINK("mailto:"&amp;VLOOKUP(L17,'CONCAT Codes'!$A$14:$G$26,5,FALSE)&amp;"?subject="&amp;_xlfn.CONCAT(C17," - APPLICANT for ",A17)&amp;"&amp;cc="&amp;'CONCAT Codes'!$A$32&amp;"&amp;body="&amp;D17&amp;"%0A%0APlease see my resume and bio for the above tour.","Click HERE to apply")</f>
        <v>Click HERE to apply</v>
      </c>
      <c r="L17" s="56" t="s">
        <v>59</v>
      </c>
      <c r="N17" s="26" t="str">
        <f>CONCATENATE('CONCAT Codes'!$A$2," ",D17," ",A17," ",'CONCAT Codes'!$B$2," ",F17,": ",G17,'CONCAT Codes'!$C$2)</f>
        <v>&lt;table border="0" cellpadding="1" cellspacing="1" style="background-color:#213b69;border-style:hidden;" width="100%"&gt;
 &lt;thead&gt;
  &lt;tr&gt;
   &lt;th scope="col"&gt;&amp;nbsp;&lt;/th&gt;
   &lt;td&gt;
   &lt;h3 style="text-align: left;"&gt;&lt;strong&gt;&lt;span style="color:#ffffff;"&gt; Standardization Instructor Pilot 26-6137 &lt;/span&gt;&lt;/strong&gt;&lt;/h3&gt;
   &lt;/td&gt;
   &lt;td&gt;
   &lt;h4 style="text-align: right;"&gt;&lt;span style="color:#ffffff;"&gt; Army: W2:W3:W4&lt;/span&gt;&lt;/h4&gt;
   &lt;/td&gt;
   &lt;th scope="col"&gt;&amp;nbsp;&lt;/th&gt;
  &lt;/tr&gt;
 &lt;/thead&gt;
&lt;/table&gt;'</v>
      </c>
      <c r="P17" s="26" t="str">
        <f>CONCATENATE('CONCAT Codes'!$A$6,'CONCAT Codes'!$B$6,'Tours Added'!H17,", ",'Tours Added'!I17,'CONCAT Codes'!C$6,B17,'CONCAT Codes'!$D$6,C17,'CONCAT Codes'!$E$6,F17,'CONCAT Codes'!$F$6,G17,'CONCAT Codes'!$G$6,'Tours Added'!E17)</f>
        <v>&lt;strong&gt; Location:&lt;/strong&gt; Red Rock, AZ&lt;br /&gt;
&lt;strong&gt;Agency:&lt;/strong&gt; USA Security Assistance Command&lt;strong&gt; Activity:&lt;/strong&gt; USASAC-NGB-OPV&lt;br /&gt;
&lt;strong&gt;Service:&lt;/strong&gt; Army&lt;strong&gt; Desired Grade:&lt;/strong&gt; W2:W3:W4&lt;br /&gt;
&lt;br /&gt;
&lt;strong&gt;Tour Description:&lt;/strong&gt; 26-6137, Length 1 Year:
Applicant must be qualified as an AH-64D lnstructor Pilot and Instrument Flight Examiner by U.S. Army standards. Graduate of Aviation Master Gunner Course with experience as and AH-64 Master Gunner and Standardization Pilot preferred. Formulates, oversees and evaluates the aircrew training program of USAFTD. Develops short range and long range training plans and guidance in accordance with ATP 3-04.3, ATP 3-04.11, AR 385-10, AR 95-1, DA Pam 750-8 and pertinent Singaporean Air Force regulations. Writes and issues various types of orders as well as enforces TTPs, conducts training activities and operations to meet Singaporean training requirements, DA, NGB, and Higher Headquarters. Ensures proper communications between the United States Flight Training Detachment (USAFTD) and the Republic of Singapore Air Force (RSAF) to provide quality and streamlined aviation output. Conducts aviator training and evaluations. Coordinates and maintains unit SOP's pertaining to procedures between RSAF and USAFTD. Service member will complete and maintain assigned Defense Security Cooperation certificate for assigned functional area and certification level.
Position is for 1-year with an opportunity for extension for an additional year. Must possess a SECRET clearance.</v>
      </c>
      <c r="R17" s="25" t="str">
        <f>_xlfn.CONCAT('CONCAT Codes'!$A$10,VLOOKUP(L17,'CONCAT Codes'!$A$14:$G$26,5,FALSE),'CONCAT Codes'!$B$10,'Tours Added'!A17," ",C17," ",D17," ",'CONCAT Codes'!$C$10,VLOOKUP(L17,'CONCAT Codes'!$A$14:$G$253,7,FALSE),'CONCAT Codes'!$D$10,VLOOKUP(L17,'CONCAT Codes'!$A$14:$G$26,6,FALSE))</f>
        <v>&lt;br /&gt; &lt;br /&gt; &lt;strong&gt;To apply, contact: &lt;a href="mailto:joseph.h.sorg2.mil@mail.mil?subject=Tour 26-6137 USASAC-NGB-OPV Standardization Instructor Pilot &amp;amp;cc=dfas.indianapolis-in.zh.mbx.pfi@mail.mil&amp;amp;body=Please find my resume and bio attached for consideration."&gt;SFC Joe Sorg&lt;/a&gt;&lt;/strong&gt; - 317-627-0951</v>
      </c>
    </row>
    <row r="18" spans="1:18" ht="165.65" customHeight="1">
      <c r="A18" s="1"/>
      <c r="B18" s="23"/>
      <c r="C18" s="23"/>
      <c r="D18" s="15"/>
      <c r="E18" s="24"/>
      <c r="F18" s="23"/>
      <c r="G18" s="23"/>
      <c r="H18" s="23"/>
      <c r="I18" s="3"/>
      <c r="J18" s="55"/>
      <c r="K18" s="73"/>
      <c r="L18" s="56"/>
      <c r="N18" s="26" t="str">
        <f>CONCATENATE('CONCAT Codes'!$A$2," ",D18," ",A18," ",'CONCAT Codes'!$B$2," ",F18,": ",G18,'CONCAT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18" s="26" t="str">
        <f>CONCATENATE('CONCAT Codes'!$A$6,'CONCAT Codes'!$B$6,'Tours Added'!H18,", ",'Tours Added'!I18,'CONCAT Codes'!C$6,B18,'CONCAT Codes'!$D$6,C18,'CONCAT Codes'!$E$6,F18,'CONCAT Codes'!$F$6,G18,'CONCAT Codes'!$G$6,'Tours Added'!E18)</f>
        <v xml:space="preserve">&lt;strong&gt; Location:&lt;/strong&gt; , &lt;br /&gt;
&lt;strong&gt;Agency:&lt;/strong&gt; &lt;strong&gt; Activity:&lt;/strong&gt; &lt;br /&gt;
&lt;strong&gt;Service:&lt;/strong&gt; &lt;strong&gt; Desired Grade:&lt;/strong&gt; &lt;br /&gt;
&lt;br /&gt;
&lt;strong&gt;Tour Description:&lt;/strong&gt; </v>
      </c>
      <c r="R18" s="25" t="e">
        <f>_xlfn.CONCAT('CONCAT Codes'!$A$10,VLOOKUP(L18,'CONCAT Codes'!$A$14:$G$26,5,FALSE),'CONCAT Codes'!$B$10,'Tours Added'!A18," ",C18," ",D18," ",'CONCAT Codes'!$C$10,VLOOKUP(L18,'CONCAT Codes'!$A$14:$G$253,7,FALSE),'CONCAT Codes'!$D$10,VLOOKUP(L18,'CONCAT Codes'!$A$14:$G$26,6,FALSE))</f>
        <v>#N/A</v>
      </c>
    </row>
    <row r="19" spans="1:18" ht="165.65" customHeight="1">
      <c r="A19" s="1"/>
      <c r="B19" s="23"/>
      <c r="C19" s="23"/>
      <c r="D19" s="15"/>
      <c r="E19" s="24"/>
      <c r="F19" s="23"/>
      <c r="G19" s="23"/>
      <c r="H19" s="23"/>
      <c r="I19" s="3"/>
      <c r="J19" s="53"/>
      <c r="L19" s="56"/>
      <c r="N19" s="26" t="str">
        <f>CONCATENATE('CONCAT Codes'!$A$2," ",D19," ",A19," ",'CONCAT Codes'!$B$2," ",F19,": ",G19,'CONCAT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19" s="26" t="str">
        <f>CONCATENATE('CONCAT Codes'!$A$6,'CONCAT Codes'!$B$6,'Tours Added'!H19,", ",'Tours Added'!I19,'CONCAT Codes'!C$6,B19,'CONCAT Codes'!$D$6,C19,'CONCAT Codes'!$E$6,F19,'CONCAT Codes'!$F$6,G19,'CONCAT Codes'!$G$6,'Tours Added'!E19)</f>
        <v xml:space="preserve">&lt;strong&gt; Location:&lt;/strong&gt; , &lt;br /&gt;
&lt;strong&gt;Agency:&lt;/strong&gt; &lt;strong&gt; Activity:&lt;/strong&gt; &lt;br /&gt;
&lt;strong&gt;Service:&lt;/strong&gt; &lt;strong&gt; Desired Grade:&lt;/strong&gt; &lt;br /&gt;
&lt;br /&gt;
&lt;strong&gt;Tour Description:&lt;/strong&gt; </v>
      </c>
      <c r="R19" s="25" t="e">
        <f>_xlfn.CONCAT('CONCAT Codes'!$A$10,VLOOKUP(L19,'CONCAT Codes'!$A$14:$G$26,5,FALSE),'CONCAT Codes'!$B$10,'Tours Added'!A19," ",C19," ",D19," ",'CONCAT Codes'!$C$10,VLOOKUP(L19,'CONCAT Codes'!$A$14:$G$253,7,FALSE),'CONCAT Codes'!$D$10,VLOOKUP(L19,'CONCAT Codes'!$A$14:$G$26,6,FALSE))</f>
        <v>#N/A</v>
      </c>
    </row>
    <row r="20" spans="1:18" ht="165.65" customHeight="1">
      <c r="A20" s="1"/>
      <c r="B20" s="23"/>
      <c r="C20" s="23"/>
      <c r="D20" s="15"/>
      <c r="E20" s="24"/>
      <c r="F20" s="23"/>
      <c r="G20" s="23"/>
      <c r="H20" s="23"/>
      <c r="I20" s="3"/>
      <c r="J20" s="53"/>
      <c r="L20" s="56"/>
      <c r="N20" s="26" t="str">
        <f>CONCATENATE('CONCAT Codes'!$A$2," ",D20," ",A20," ",'CONCAT Codes'!$B$2," ",F20,": ",G20,'CONCAT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20" s="26" t="str">
        <f>CONCATENATE('CONCAT Codes'!$A$6,'CONCAT Codes'!$B$6,'Tours Added'!H20,", ",'Tours Added'!I20,'CONCAT Codes'!C$6,B20,'CONCAT Codes'!$D$6,C20,'CONCAT Codes'!$E$6,F20,'CONCAT Codes'!$F$6,G20,'CONCAT Codes'!$G$6,'Tours Added'!E20)</f>
        <v xml:space="preserve">&lt;strong&gt; Location:&lt;/strong&gt; , &lt;br /&gt;
&lt;strong&gt;Agency:&lt;/strong&gt; &lt;strong&gt; Activity:&lt;/strong&gt; &lt;br /&gt;
&lt;strong&gt;Service:&lt;/strong&gt; &lt;strong&gt; Desired Grade:&lt;/strong&gt; &lt;br /&gt;
&lt;br /&gt;
&lt;strong&gt;Tour Description:&lt;/strong&gt; </v>
      </c>
      <c r="R20" s="25" t="e">
        <f>_xlfn.CONCAT('CONCAT Codes'!$A$10,VLOOKUP(L20,'CONCAT Codes'!$A$14:$G$26,5,FALSE),'CONCAT Codes'!$B$10,'Tours Added'!A20," ",C20," ",D20," ",'CONCAT Codes'!$C$10,VLOOKUP(L20,'CONCAT Codes'!$A$14:$G$253,7,FALSE),'CONCAT Codes'!$D$10,VLOOKUP(L20,'CONCAT Codes'!$A$14:$G$26,6,FALSE))</f>
        <v>#N/A</v>
      </c>
    </row>
    <row r="21" spans="1:18" ht="165.65" customHeight="1">
      <c r="A21" s="1"/>
      <c r="B21" s="23"/>
      <c r="C21" s="23"/>
      <c r="D21" s="15"/>
      <c r="E21" s="24"/>
      <c r="F21" s="23"/>
      <c r="G21" s="23"/>
      <c r="H21" s="23"/>
      <c r="I21" s="3"/>
      <c r="J21" s="61"/>
      <c r="L21" s="24"/>
      <c r="N21" s="26" t="str">
        <f>CONCATENATE('CONCAT Codes'!$A$2," ",D21," ",A21," ",'CONCAT Codes'!$B$2," ",F21,": ",G21,'CONCAT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21" s="26" t="str">
        <f>CONCATENATE('CONCAT Codes'!$A$6,'CONCAT Codes'!$B$6,'Tours Added'!H21,", ",'Tours Added'!I21,'CONCAT Codes'!C$6,B21,'CONCAT Codes'!$D$6,C21,'CONCAT Codes'!$E$6,F21,'CONCAT Codes'!$F$6,G21,'CONCAT Codes'!$G$6,'Tours Added'!E21)</f>
        <v xml:space="preserve">&lt;strong&gt; Location:&lt;/strong&gt; , &lt;br /&gt;
&lt;strong&gt;Agency:&lt;/strong&gt; &lt;strong&gt; Activity:&lt;/strong&gt; &lt;br /&gt;
&lt;strong&gt;Service:&lt;/strong&gt; &lt;strong&gt; Desired Grade:&lt;/strong&gt; &lt;br /&gt;
&lt;br /&gt;
&lt;strong&gt;Tour Description:&lt;/strong&gt; </v>
      </c>
      <c r="R21" s="25" t="e">
        <f>_xlfn.CONCAT('CONCAT Codes'!$A$10,VLOOKUP(L21,'CONCAT Codes'!$A$14:$G$26,5,FALSE),'CONCAT Codes'!$B$10,'Tours Added'!A21," ",C21," ",D21," ",'CONCAT Codes'!$C$10,VLOOKUP(L21,'CONCAT Codes'!$A$14:$G$253,7,FALSE),'CONCAT Codes'!$D$10,VLOOKUP(L21,'CONCAT Codes'!$A$14:$G$26,6,FALSE))</f>
        <v>#N/A</v>
      </c>
    </row>
    <row r="22" spans="1:18" ht="165.65" customHeight="1">
      <c r="A22" s="1"/>
      <c r="B22" s="23"/>
      <c r="C22" s="23"/>
      <c r="D22" s="15"/>
      <c r="E22" s="24"/>
      <c r="F22" s="23"/>
      <c r="G22" s="23"/>
      <c r="H22" s="23"/>
      <c r="I22" s="3"/>
      <c r="J22" s="61"/>
      <c r="L22" s="24"/>
      <c r="N22" s="26" t="str">
        <f>CONCATENATE('CONCAT Codes'!$A$2," ",D22," ",A22," ",'CONCAT Codes'!$B$2," ",F22,": ",G22,'CONCAT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22" s="26" t="str">
        <f>CONCATENATE('CONCAT Codes'!$A$6,'CONCAT Codes'!$B$6,'Tours Added'!H22,", ",'Tours Added'!I22,'CONCAT Codes'!C$6,B22,'CONCAT Codes'!$D$6,C22,'CONCAT Codes'!$E$6,F22,'CONCAT Codes'!$F$6,G22,'CONCAT Codes'!$G$6,'Tours Added'!E22)</f>
        <v xml:space="preserve">&lt;strong&gt; Location:&lt;/strong&gt; , &lt;br /&gt;
&lt;strong&gt;Agency:&lt;/strong&gt; &lt;strong&gt; Activity:&lt;/strong&gt; &lt;br /&gt;
&lt;strong&gt;Service:&lt;/strong&gt; &lt;strong&gt; Desired Grade:&lt;/strong&gt; &lt;br /&gt;
&lt;br /&gt;
&lt;strong&gt;Tour Description:&lt;/strong&gt; </v>
      </c>
      <c r="R22" s="25" t="e">
        <f>_xlfn.CONCAT('CONCAT Codes'!$A$10,VLOOKUP(L22,'CONCAT Codes'!$A$14:$G$26,5,FALSE),'CONCAT Codes'!$B$10,'Tours Added'!A22," ",C22," ",D22," ",'CONCAT Codes'!$C$10,VLOOKUP(L22,'CONCAT Codes'!$A$14:$G$253,7,FALSE),'CONCAT Codes'!$D$10,VLOOKUP(L22,'CONCAT Codes'!$A$14:$G$26,6,FALSE))</f>
        <v>#N/A</v>
      </c>
    </row>
    <row r="23" spans="1:18" ht="165.65" customHeight="1">
      <c r="A23" s="1"/>
      <c r="B23" s="23"/>
      <c r="C23" s="23"/>
      <c r="D23" s="15"/>
      <c r="E23" s="24"/>
      <c r="F23" s="23"/>
      <c r="G23" s="23"/>
      <c r="H23" s="23"/>
      <c r="I23" s="3"/>
      <c r="J23" s="61"/>
      <c r="L23" s="24"/>
      <c r="N23" s="26" t="str">
        <f>CONCATENATE('CONCAT Codes'!$A$2," ",D23," ",A23," ",'CONCAT Codes'!$B$2," ",F23,": ",G23,'CONCAT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23" s="26" t="str">
        <f>CONCATENATE('CONCAT Codes'!$A$6,'CONCAT Codes'!$B$6,'Tours Added'!H23,", ",'Tours Added'!I23,'CONCAT Codes'!C$6,B23,'CONCAT Codes'!$D$6,C23,'CONCAT Codes'!$E$6,F23,'CONCAT Codes'!$F$6,G23,'CONCAT Codes'!$G$6,'Tours Added'!E23)</f>
        <v xml:space="preserve">&lt;strong&gt; Location:&lt;/strong&gt; , &lt;br /&gt;
&lt;strong&gt;Agency:&lt;/strong&gt; &lt;strong&gt; Activity:&lt;/strong&gt; &lt;br /&gt;
&lt;strong&gt;Service:&lt;/strong&gt; &lt;strong&gt; Desired Grade:&lt;/strong&gt; &lt;br /&gt;
&lt;br /&gt;
&lt;strong&gt;Tour Description:&lt;/strong&gt; </v>
      </c>
      <c r="R23" s="25" t="e">
        <f>_xlfn.CONCAT('CONCAT Codes'!$A$10,VLOOKUP(L23,'CONCAT Codes'!$A$14:$G$26,5,FALSE),'CONCAT Codes'!$B$10,'Tours Added'!A23," ",C23," ",D23," ",'CONCAT Codes'!$C$10,VLOOKUP(L23,'CONCAT Codes'!$A$14:$G$253,7,FALSE),'CONCAT Codes'!$D$10,VLOOKUP(L23,'CONCAT Codes'!$A$14:$G$26,6,FALSE))</f>
        <v>#N/A</v>
      </c>
    </row>
    <row r="24" spans="1:18" ht="165.65" customHeight="1">
      <c r="A24" s="1"/>
      <c r="B24" s="23"/>
      <c r="C24" s="23"/>
      <c r="D24" s="15"/>
      <c r="E24" s="24"/>
      <c r="F24" s="23"/>
      <c r="G24" s="23"/>
      <c r="H24" s="23"/>
      <c r="I24" s="3"/>
      <c r="J24" s="61"/>
      <c r="L24" s="24"/>
      <c r="N24" s="26" t="str">
        <f>CONCATENATE('CONCAT Codes'!$A$2," ",D24," ",A24," ",'CONCAT Codes'!$B$2," ",F24,": ",G24,'CONCAT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24" s="26" t="str">
        <f>CONCATENATE('CONCAT Codes'!$A$6,'CONCAT Codes'!$B$6,'Tours Added'!H24,", ",'Tours Added'!I24,'CONCAT Codes'!C$6,B24,'CONCAT Codes'!$D$6,C24,'CONCAT Codes'!$E$6,F24,'CONCAT Codes'!$F$6,G24,'CONCAT Codes'!$G$6,'Tours Added'!E24)</f>
        <v xml:space="preserve">&lt;strong&gt; Location:&lt;/strong&gt; , &lt;br /&gt;
&lt;strong&gt;Agency:&lt;/strong&gt; &lt;strong&gt; Activity:&lt;/strong&gt; &lt;br /&gt;
&lt;strong&gt;Service:&lt;/strong&gt; &lt;strong&gt; Desired Grade:&lt;/strong&gt; &lt;br /&gt;
&lt;br /&gt;
&lt;strong&gt;Tour Description:&lt;/strong&gt; </v>
      </c>
      <c r="R24" s="25" t="e">
        <f>_xlfn.CONCAT('CONCAT Codes'!$A$10,VLOOKUP(L24,'CONCAT Codes'!$A$14:$G$26,5,FALSE),'CONCAT Codes'!$B$10,'Tours Added'!A24," ",C24," ",D24," ",'CONCAT Codes'!$C$10,VLOOKUP(L24,'CONCAT Codes'!$A$14:$G$253,7,FALSE),'CONCAT Codes'!$D$10,VLOOKUP(L24,'CONCAT Codes'!$A$14:$G$26,6,FALSE))</f>
        <v>#N/A</v>
      </c>
    </row>
    <row r="25" spans="1:18" ht="165.65" customHeight="1">
      <c r="A25" s="1"/>
      <c r="B25" s="23"/>
      <c r="C25" s="23"/>
      <c r="D25" s="15"/>
      <c r="E25" s="24"/>
      <c r="F25" s="23"/>
      <c r="G25" s="23"/>
      <c r="H25" s="23"/>
      <c r="I25" s="3"/>
      <c r="J25" s="61"/>
      <c r="L25" s="24"/>
      <c r="N25" s="26" t="str">
        <f>CONCATENATE('CONCAT Codes'!$A$2," ",D25," ",A25," ",'CONCAT Codes'!$B$2," ",F25,": ",G25,'CONCAT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25" s="26" t="str">
        <f>CONCATENATE('CONCAT Codes'!$A$6,'CONCAT Codes'!$B$6,'Tours Added'!H25,", ",'Tours Added'!I25,'CONCAT Codes'!C$6,B25,'CONCAT Codes'!$D$6,C25,'CONCAT Codes'!$E$6,F25,'CONCAT Codes'!$F$6,G25,'CONCAT Codes'!$G$6,'Tours Added'!E25)</f>
        <v xml:space="preserve">&lt;strong&gt; Location:&lt;/strong&gt; , &lt;br /&gt;
&lt;strong&gt;Agency:&lt;/strong&gt; &lt;strong&gt; Activity:&lt;/strong&gt; &lt;br /&gt;
&lt;strong&gt;Service:&lt;/strong&gt; &lt;strong&gt; Desired Grade:&lt;/strong&gt; &lt;br /&gt;
&lt;br /&gt;
&lt;strong&gt;Tour Description:&lt;/strong&gt; </v>
      </c>
      <c r="R25" s="25" t="e">
        <f>_xlfn.CONCAT('CONCAT Codes'!$A$10,VLOOKUP(L25,'CONCAT Codes'!$A$14:$G$26,5,FALSE),'CONCAT Codes'!$B$10,'Tours Added'!A25," ",C25," ",D25," ",'CONCAT Codes'!$C$10,VLOOKUP(L25,'CONCAT Codes'!$A$14:$G$253,7,FALSE),'CONCAT Codes'!$D$10,VLOOKUP(L25,'CONCAT Codes'!$A$14:$G$26,6,FALSE))</f>
        <v>#N/A</v>
      </c>
    </row>
  </sheetData>
  <autoFilter ref="A1:L1" xr:uid="{CB3F2454-9102-438E-A09A-FDCB05825C50}">
    <sortState xmlns:xlrd2="http://schemas.microsoft.com/office/spreadsheetml/2017/richdata2" ref="A2:L10">
      <sortCondition ref="A1"/>
    </sortState>
  </autoFilter>
  <conditionalFormatting sqref="A1">
    <cfRule type="duplicateValues" dxfId="14" priority="173"/>
  </conditionalFormatting>
  <conditionalFormatting sqref="A2:A17">
    <cfRule type="duplicateValues" dxfId="13" priority="2"/>
    <cfRule type="duplicateValues" dxfId="12" priority="3"/>
  </conditionalFormatting>
  <conditionalFormatting sqref="A18">
    <cfRule type="duplicateValues" dxfId="11" priority="13"/>
    <cfRule type="duplicateValues" dxfId="10" priority="14"/>
  </conditionalFormatting>
  <conditionalFormatting sqref="A19:A20">
    <cfRule type="duplicateValues" dxfId="9" priority="80"/>
  </conditionalFormatting>
  <conditionalFormatting sqref="A21:A25">
    <cfRule type="duplicateValues" dxfId="8" priority="79"/>
  </conditionalFormatting>
  <conditionalFormatting sqref="A26:A1048576 A1">
    <cfRule type="duplicateValues" dxfId="7" priority="219"/>
  </conditionalFormatting>
  <conditionalFormatting sqref="K2:K18">
    <cfRule type="containsText" dxfId="6" priority="1" operator="containsText" text="Click HERE to apply">
      <formula>NOT(ISERROR(SEARCH("Click HERE to apply",K2)))</formula>
    </cfRule>
  </conditionalFormatting>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97033A-0FFD-4BE0-B2BF-CE9E4922D697}">
  <dimension ref="A1:L34"/>
  <sheetViews>
    <sheetView topLeftCell="A6" workbookViewId="0">
      <selection activeCell="F25" sqref="F25"/>
    </sheetView>
  </sheetViews>
  <sheetFormatPr defaultRowHeight="14.5"/>
  <cols>
    <col min="1" max="1" width="37.1796875" customWidth="1"/>
    <col min="2" max="2" width="28.81640625" customWidth="1"/>
    <col min="3" max="3" width="21.1796875" customWidth="1"/>
    <col min="4" max="4" width="34.81640625" bestFit="1" customWidth="1"/>
    <col min="5" max="5" width="27.81640625" customWidth="1"/>
    <col min="6" max="6" width="40.81640625" bestFit="1" customWidth="1"/>
    <col min="7" max="7" width="37.54296875" customWidth="1"/>
    <col min="8" max="8" width="29" customWidth="1"/>
    <col min="9" max="10" width="26.1796875" customWidth="1"/>
    <col min="11" max="11" width="60.1796875" customWidth="1"/>
    <col min="12" max="16" width="26.1796875" customWidth="1"/>
  </cols>
  <sheetData>
    <row r="1" spans="1:12" s="30" customFormat="1">
      <c r="A1" s="98" t="s">
        <v>81</v>
      </c>
      <c r="B1" s="98"/>
      <c r="C1" s="98"/>
    </row>
    <row r="2" spans="1:12" s="34" customFormat="1" ht="145">
      <c r="A2" s="33" t="s">
        <v>80</v>
      </c>
      <c r="B2" s="33" t="s">
        <v>79</v>
      </c>
      <c r="C2" s="33" t="s">
        <v>78</v>
      </c>
    </row>
    <row r="5" spans="1:12" s="29" customFormat="1">
      <c r="A5" s="28" t="s">
        <v>83</v>
      </c>
    </row>
    <row r="6" spans="1:12" s="39" customFormat="1" ht="70">
      <c r="A6" s="35"/>
      <c r="B6" s="35" t="s">
        <v>153</v>
      </c>
      <c r="C6" s="36" t="s">
        <v>85</v>
      </c>
      <c r="D6" s="35" t="s">
        <v>84</v>
      </c>
      <c r="E6" s="36" t="s">
        <v>86</v>
      </c>
      <c r="F6" s="35" t="s">
        <v>87</v>
      </c>
      <c r="G6" s="36" t="s">
        <v>88</v>
      </c>
      <c r="H6" s="36" t="s">
        <v>89</v>
      </c>
      <c r="I6" s="36" t="s">
        <v>90</v>
      </c>
      <c r="J6" s="35" t="s">
        <v>92</v>
      </c>
      <c r="K6" s="37" t="s">
        <v>93</v>
      </c>
      <c r="L6" s="38" t="s">
        <v>94</v>
      </c>
    </row>
    <row r="7" spans="1:12" s="48" customFormat="1">
      <c r="A7" s="44"/>
      <c r="B7" s="44"/>
      <c r="C7" s="45"/>
      <c r="D7" s="44"/>
      <c r="E7" s="45"/>
      <c r="F7" s="44"/>
      <c r="G7" s="45"/>
      <c r="H7" s="45"/>
      <c r="I7" s="45"/>
      <c r="J7" s="44"/>
      <c r="K7" s="46"/>
      <c r="L7" s="47"/>
    </row>
    <row r="8" spans="1:12" s="48" customFormat="1">
      <c r="A8" s="44"/>
      <c r="B8" s="44"/>
      <c r="C8" s="45"/>
      <c r="D8" s="44"/>
      <c r="E8" s="45"/>
      <c r="F8" s="44"/>
      <c r="G8" s="45"/>
      <c r="H8" s="45"/>
      <c r="I8" s="45"/>
      <c r="J8" s="44"/>
      <c r="K8" s="46"/>
      <c r="L8" s="47"/>
    </row>
    <row r="9" spans="1:12" s="29" customFormat="1">
      <c r="A9" s="28" t="s">
        <v>141</v>
      </c>
    </row>
    <row r="10" spans="1:12" ht="101.5">
      <c r="A10" t="s">
        <v>160</v>
      </c>
      <c r="B10" t="s">
        <v>92</v>
      </c>
      <c r="C10" s="40" t="s">
        <v>93</v>
      </c>
      <c r="D10" t="s">
        <v>94</v>
      </c>
    </row>
    <row r="12" spans="1:12" s="29" customFormat="1">
      <c r="A12" s="28" t="s">
        <v>91</v>
      </c>
    </row>
    <row r="13" spans="1:12" s="42" customFormat="1">
      <c r="A13" s="43" t="s">
        <v>144</v>
      </c>
      <c r="B13" s="41" t="s">
        <v>103</v>
      </c>
      <c r="C13" s="41" t="s">
        <v>104</v>
      </c>
      <c r="D13" s="41" t="s">
        <v>105</v>
      </c>
      <c r="E13" s="41" t="s">
        <v>139</v>
      </c>
      <c r="F13" s="41" t="s">
        <v>140</v>
      </c>
      <c r="G13" s="43" t="s">
        <v>152</v>
      </c>
    </row>
    <row r="14" spans="1:12">
      <c r="A14" t="s">
        <v>58</v>
      </c>
      <c r="B14" t="s">
        <v>106</v>
      </c>
      <c r="C14" t="s">
        <v>107</v>
      </c>
      <c r="D14" t="s">
        <v>108</v>
      </c>
      <c r="E14" t="s">
        <v>109</v>
      </c>
      <c r="F14" t="s">
        <v>98</v>
      </c>
      <c r="G14" s="40" t="s">
        <v>146</v>
      </c>
      <c r="H14" s="42"/>
    </row>
    <row r="15" spans="1:12">
      <c r="A15" t="s">
        <v>77</v>
      </c>
      <c r="B15" t="s">
        <v>110</v>
      </c>
      <c r="C15" t="s">
        <v>111</v>
      </c>
      <c r="D15" t="s">
        <v>112</v>
      </c>
      <c r="E15" t="s">
        <v>113</v>
      </c>
      <c r="F15" t="s">
        <v>96</v>
      </c>
      <c r="G15" s="40" t="s">
        <v>147</v>
      </c>
    </row>
    <row r="16" spans="1:12">
      <c r="A16" t="s">
        <v>57</v>
      </c>
      <c r="B16" t="s">
        <v>114</v>
      </c>
      <c r="C16" t="s">
        <v>115</v>
      </c>
      <c r="D16" t="s">
        <v>116</v>
      </c>
      <c r="E16" t="s">
        <v>117</v>
      </c>
      <c r="F16" t="s">
        <v>101</v>
      </c>
      <c r="G16" s="40" t="s">
        <v>148</v>
      </c>
    </row>
    <row r="17" spans="1:7">
      <c r="A17" t="s">
        <v>61</v>
      </c>
      <c r="B17" t="s">
        <v>118</v>
      </c>
      <c r="C17" t="s">
        <v>119</v>
      </c>
      <c r="D17" t="s">
        <v>120</v>
      </c>
      <c r="E17" t="s">
        <v>523</v>
      </c>
      <c r="F17" t="s">
        <v>100</v>
      </c>
      <c r="G17" t="s">
        <v>142</v>
      </c>
    </row>
    <row r="18" spans="1:7">
      <c r="A18" t="s">
        <v>60</v>
      </c>
      <c r="B18" t="s">
        <v>118</v>
      </c>
      <c r="C18" t="s">
        <v>121</v>
      </c>
      <c r="D18" t="s">
        <v>122</v>
      </c>
      <c r="E18" t="s">
        <v>123</v>
      </c>
      <c r="F18" t="s">
        <v>97</v>
      </c>
      <c r="G18" s="40" t="s">
        <v>149</v>
      </c>
    </row>
    <row r="19" spans="1:7">
      <c r="A19" t="s">
        <v>145</v>
      </c>
      <c r="B19" t="s">
        <v>124</v>
      </c>
      <c r="C19" t="s">
        <v>125</v>
      </c>
      <c r="D19" t="s">
        <v>126</v>
      </c>
      <c r="E19" t="s">
        <v>127</v>
      </c>
      <c r="F19" t="s">
        <v>128</v>
      </c>
      <c r="G19" s="40" t="s">
        <v>150</v>
      </c>
    </row>
    <row r="20" spans="1:7">
      <c r="A20" t="s">
        <v>76</v>
      </c>
      <c r="B20" t="s">
        <v>114</v>
      </c>
      <c r="C20" t="s">
        <v>129</v>
      </c>
      <c r="D20" t="s">
        <v>130</v>
      </c>
      <c r="E20" t="s">
        <v>131</v>
      </c>
      <c r="F20" t="s">
        <v>102</v>
      </c>
      <c r="G20" t="s">
        <v>143</v>
      </c>
    </row>
    <row r="21" spans="1:7">
      <c r="A21" t="s">
        <v>59</v>
      </c>
      <c r="B21" t="s">
        <v>118</v>
      </c>
      <c r="C21" t="s">
        <v>132</v>
      </c>
      <c r="D21" t="s">
        <v>133</v>
      </c>
      <c r="E21" t="s">
        <v>134</v>
      </c>
      <c r="F21" t="s">
        <v>99</v>
      </c>
      <c r="G21" s="40" t="s">
        <v>151</v>
      </c>
    </row>
    <row r="22" spans="1:7">
      <c r="A22" t="s">
        <v>56</v>
      </c>
      <c r="B22" t="s">
        <v>110</v>
      </c>
      <c r="C22" t="s">
        <v>135</v>
      </c>
      <c r="D22" t="s">
        <v>136</v>
      </c>
      <c r="E22" t="s">
        <v>137</v>
      </c>
      <c r="F22" t="s">
        <v>138</v>
      </c>
      <c r="G22" s="40" t="s">
        <v>306</v>
      </c>
    </row>
    <row r="23" spans="1:7">
      <c r="A23" t="s">
        <v>191</v>
      </c>
      <c r="B23" t="s">
        <v>192</v>
      </c>
      <c r="C23" t="s">
        <v>193</v>
      </c>
      <c r="D23" t="s">
        <v>194</v>
      </c>
      <c r="E23" t="s">
        <v>195</v>
      </c>
      <c r="F23" t="s">
        <v>197</v>
      </c>
      <c r="G23" s="40" t="s">
        <v>196</v>
      </c>
    </row>
    <row r="24" spans="1:7">
      <c r="A24" t="s">
        <v>351</v>
      </c>
      <c r="B24" t="s">
        <v>118</v>
      </c>
      <c r="C24" t="s">
        <v>360</v>
      </c>
      <c r="D24" t="s">
        <v>361</v>
      </c>
      <c r="E24" t="s">
        <v>362</v>
      </c>
      <c r="F24" t="s">
        <v>538</v>
      </c>
      <c r="G24" s="40" t="s">
        <v>363</v>
      </c>
    </row>
    <row r="25" spans="1:7">
      <c r="A25" s="74" t="s">
        <v>352</v>
      </c>
      <c r="B25" t="s">
        <v>364</v>
      </c>
      <c r="C25" t="s">
        <v>365</v>
      </c>
      <c r="D25" t="s">
        <v>366</v>
      </c>
      <c r="E25" t="s">
        <v>367</v>
      </c>
      <c r="F25" t="s">
        <v>368</v>
      </c>
      <c r="G25" s="40" t="s">
        <v>369</v>
      </c>
    </row>
    <row r="26" spans="1:7">
      <c r="A26" t="s">
        <v>458</v>
      </c>
      <c r="B26" t="s">
        <v>423</v>
      </c>
      <c r="C26" t="s">
        <v>424</v>
      </c>
      <c r="D26" t="s">
        <v>425</v>
      </c>
      <c r="E26" t="s">
        <v>427</v>
      </c>
      <c r="F26" t="s">
        <v>463</v>
      </c>
      <c r="G26" s="40" t="s">
        <v>426</v>
      </c>
    </row>
    <row r="32" spans="1:7">
      <c r="A32" t="s">
        <v>370</v>
      </c>
    </row>
    <row r="34" spans="1:1">
      <c r="A34" t="s">
        <v>384</v>
      </c>
    </row>
  </sheetData>
  <mergeCells count="1">
    <mergeCell ref="A1:C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0CF029-A45F-4B09-BEA1-AAAF1A79F49F}">
  <dimension ref="A1:N14"/>
  <sheetViews>
    <sheetView zoomScale="70" zoomScaleNormal="70" workbookViewId="0">
      <selection activeCell="E48" sqref="E48"/>
    </sheetView>
  </sheetViews>
  <sheetFormatPr defaultRowHeight="14.5"/>
  <cols>
    <col min="1" max="1" width="14.1796875" customWidth="1"/>
    <col min="2" max="2" width="31" customWidth="1"/>
    <col min="3" max="3" width="23.81640625" customWidth="1"/>
    <col min="4" max="4" width="33.1796875" customWidth="1"/>
    <col min="5" max="5" width="113.81640625" customWidth="1"/>
    <col min="6" max="6" width="13.54296875" customWidth="1"/>
    <col min="7" max="7" width="15" customWidth="1"/>
    <col min="8" max="8" width="16.81640625" customWidth="1"/>
    <col min="9" max="9" width="14.54296875" customWidth="1"/>
    <col min="10" max="10" width="12.81640625" bestFit="1" customWidth="1"/>
    <col min="11" max="11" width="17.1796875" customWidth="1"/>
    <col min="12" max="12" width="21" customWidth="1"/>
    <col min="13" max="13" width="43.81640625" style="60" bestFit="1" customWidth="1"/>
  </cols>
  <sheetData>
    <row r="1" spans="1:14" ht="29.5" customHeight="1">
      <c r="A1" s="17" t="s">
        <v>22</v>
      </c>
      <c r="B1" s="21" t="s">
        <v>23</v>
      </c>
      <c r="C1" s="21" t="s">
        <v>24</v>
      </c>
      <c r="D1" s="18" t="s">
        <v>25</v>
      </c>
      <c r="E1" s="17" t="s">
        <v>21</v>
      </c>
      <c r="F1" s="21" t="s">
        <v>18</v>
      </c>
      <c r="G1" s="21" t="s">
        <v>19</v>
      </c>
      <c r="H1" s="21" t="s">
        <v>20</v>
      </c>
      <c r="I1" s="17" t="s">
        <v>52</v>
      </c>
      <c r="J1" s="52" t="s">
        <v>53</v>
      </c>
      <c r="K1" s="19" t="s">
        <v>27</v>
      </c>
      <c r="L1" s="54" t="s">
        <v>55</v>
      </c>
      <c r="M1" s="17" t="s">
        <v>202</v>
      </c>
    </row>
    <row r="2" spans="1:14">
      <c r="A2" s="1"/>
      <c r="B2" s="23"/>
      <c r="C2" s="23"/>
      <c r="D2" s="15"/>
      <c r="E2" s="24"/>
      <c r="F2" s="23"/>
      <c r="G2" s="23"/>
      <c r="H2" s="23"/>
      <c r="I2" s="3"/>
      <c r="J2" s="55"/>
      <c r="K2" s="72"/>
      <c r="L2" s="56"/>
      <c r="M2" s="91"/>
      <c r="N2" s="92"/>
    </row>
    <row r="3" spans="1:14">
      <c r="A3" s="1"/>
      <c r="B3" s="23"/>
      <c r="C3" s="23"/>
      <c r="D3" s="15"/>
      <c r="E3" s="24"/>
      <c r="F3" s="23"/>
      <c r="G3" s="23"/>
      <c r="H3" s="23"/>
      <c r="I3" s="3"/>
      <c r="J3" s="53"/>
      <c r="K3" s="73"/>
      <c r="L3" s="56"/>
      <c r="M3" s="86"/>
    </row>
    <row r="4" spans="1:14">
      <c r="A4" s="80"/>
      <c r="B4" s="81"/>
      <c r="C4" s="81"/>
      <c r="D4" s="82"/>
      <c r="E4" s="83"/>
      <c r="F4" s="81"/>
      <c r="G4" s="81"/>
      <c r="H4" s="81"/>
      <c r="I4" s="84"/>
      <c r="J4" s="85"/>
      <c r="K4" s="73"/>
      <c r="L4" s="56"/>
      <c r="M4" s="86"/>
    </row>
    <row r="5" spans="1:14">
      <c r="A5" s="1"/>
      <c r="B5" s="23"/>
      <c r="C5" s="23"/>
      <c r="D5" s="15"/>
      <c r="E5" s="24"/>
      <c r="F5" s="23"/>
      <c r="G5" s="23"/>
      <c r="H5" s="23"/>
      <c r="I5" s="3"/>
      <c r="J5" s="53"/>
      <c r="K5" s="73"/>
      <c r="L5" s="56"/>
      <c r="M5" s="86"/>
    </row>
    <row r="6" spans="1:14">
      <c r="A6" s="1"/>
      <c r="B6" s="23"/>
      <c r="C6" s="23"/>
      <c r="D6" s="15"/>
      <c r="E6" s="24"/>
      <c r="F6" s="23"/>
      <c r="G6" s="23"/>
      <c r="H6" s="23"/>
      <c r="I6" s="3"/>
      <c r="J6" s="53"/>
      <c r="K6" s="73"/>
      <c r="L6" s="56"/>
      <c r="M6" s="86"/>
    </row>
    <row r="7" spans="1:14">
      <c r="A7" s="1"/>
      <c r="B7" s="23"/>
      <c r="C7" s="23"/>
      <c r="D7" s="15"/>
      <c r="E7" s="24"/>
      <c r="F7" s="23"/>
      <c r="G7" s="23"/>
      <c r="H7" s="23"/>
      <c r="I7" s="3"/>
      <c r="J7" s="53"/>
      <c r="K7" s="73"/>
      <c r="L7" s="56"/>
      <c r="M7" s="86"/>
    </row>
    <row r="8" spans="1:14">
      <c r="A8" s="1"/>
      <c r="B8" s="23"/>
      <c r="C8" s="23"/>
      <c r="D8" s="15"/>
      <c r="E8" s="24"/>
      <c r="F8" s="23"/>
      <c r="G8" s="23"/>
      <c r="H8" s="23"/>
      <c r="I8" s="3"/>
      <c r="J8" s="53"/>
      <c r="K8" s="73"/>
      <c r="L8" s="56"/>
      <c r="M8" s="86"/>
    </row>
    <row r="9" spans="1:14">
      <c r="A9" s="1"/>
      <c r="B9" s="23"/>
      <c r="C9" s="23"/>
      <c r="D9" s="15"/>
      <c r="E9" s="24"/>
      <c r="F9" s="23"/>
      <c r="G9" s="23"/>
      <c r="H9" s="23"/>
      <c r="I9" s="3"/>
      <c r="J9" s="53"/>
      <c r="K9" s="73"/>
      <c r="L9" s="56"/>
      <c r="M9" s="86"/>
    </row>
    <row r="10" spans="1:14">
      <c r="A10" s="86"/>
      <c r="B10" s="24"/>
      <c r="C10" s="24"/>
      <c r="D10" s="86"/>
      <c r="E10" s="24"/>
      <c r="F10" s="24"/>
      <c r="G10" s="24"/>
      <c r="H10" s="24"/>
      <c r="I10" s="3"/>
      <c r="J10" s="61"/>
      <c r="K10" s="73"/>
      <c r="L10" s="56"/>
      <c r="M10" s="86"/>
    </row>
    <row r="11" spans="1:14" s="90" customFormat="1">
      <c r="A11" s="23"/>
      <c r="B11" s="23"/>
      <c r="C11" s="23"/>
      <c r="D11" s="23"/>
      <c r="E11" s="23"/>
      <c r="F11" s="23"/>
      <c r="G11" s="23"/>
      <c r="H11" s="23"/>
      <c r="I11" s="23"/>
      <c r="J11" s="23"/>
      <c r="K11" s="73"/>
      <c r="L11" s="23"/>
      <c r="M11" s="86"/>
    </row>
    <row r="12" spans="1:14" s="90" customFormat="1">
      <c r="A12" s="23"/>
      <c r="B12" s="23"/>
      <c r="C12" s="23"/>
      <c r="D12" s="23"/>
      <c r="E12" s="23"/>
      <c r="F12" s="23"/>
      <c r="G12" s="23"/>
      <c r="H12" s="23"/>
      <c r="I12" s="23"/>
      <c r="J12" s="23"/>
      <c r="K12" s="73"/>
      <c r="L12" s="23"/>
      <c r="M12" s="86"/>
    </row>
    <row r="13" spans="1:14" s="90" customFormat="1">
      <c r="A13" s="23"/>
      <c r="B13" s="23"/>
      <c r="C13" s="23"/>
      <c r="D13" s="23"/>
      <c r="E13" s="23"/>
      <c r="F13" s="23"/>
      <c r="G13" s="23"/>
      <c r="H13" s="23"/>
      <c r="I13" s="23"/>
      <c r="J13" s="23"/>
      <c r="K13" s="73"/>
      <c r="L13" s="23"/>
      <c r="M13" s="86"/>
    </row>
    <row r="14" spans="1:14" s="90" customFormat="1">
      <c r="A14" s="23"/>
      <c r="B14" s="23"/>
      <c r="C14" s="23"/>
      <c r="D14" s="23"/>
      <c r="E14" s="23"/>
      <c r="F14" s="23"/>
      <c r="G14" s="23"/>
      <c r="H14" s="23"/>
      <c r="I14" s="23"/>
      <c r="J14" s="23"/>
      <c r="K14" s="73"/>
      <c r="L14" s="23"/>
      <c r="M14" s="86"/>
    </row>
  </sheetData>
  <autoFilter ref="A1:M1" xr:uid="{D60CF029-A45F-4B09-BEA1-AAAF1A79F49F}">
    <sortState xmlns:xlrd2="http://schemas.microsoft.com/office/spreadsheetml/2017/richdata2" ref="A2:M35">
      <sortCondition ref="C1"/>
    </sortState>
  </autoFilter>
  <conditionalFormatting sqref="A1 A3:A1048576">
    <cfRule type="duplicateValues" dxfId="5" priority="5"/>
  </conditionalFormatting>
  <conditionalFormatting sqref="A1">
    <cfRule type="duplicateValues" dxfId="4" priority="52"/>
  </conditionalFormatting>
  <conditionalFormatting sqref="A2">
    <cfRule type="duplicateValues" dxfId="3" priority="1"/>
    <cfRule type="duplicateValues" dxfId="2" priority="2"/>
  </conditionalFormatting>
  <conditionalFormatting sqref="A3:A10">
    <cfRule type="duplicateValues" dxfId="1" priority="18"/>
  </conditionalFormatting>
  <conditionalFormatting sqref="K2:K14">
    <cfRule type="containsText" dxfId="0" priority="3" operator="containsText" text="Click HERE to apply">
      <formula>NOT(ISERROR(SEARCH("Click HERE to apply",K2)))</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Instructions</vt:lpstr>
      <vt:lpstr>ADOS Tours Updated 29Jan2026</vt:lpstr>
      <vt:lpstr>Tours Closed</vt:lpstr>
      <vt:lpstr>Tours Added</vt:lpstr>
      <vt:lpstr>CONCAT Codes</vt:lpstr>
      <vt:lpstr>Tours to be Updated</vt:lpstr>
      <vt:lpstr>'ADOS Tours Updated 29Jan2026'!Print_Area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Pickett, Jeffrey C (Craig) SGM USARMY DFAS ZHP (USA)</cp:lastModifiedBy>
  <cp:lastPrinted>2022-06-25T19:10:57Z</cp:lastPrinted>
  <dcterms:created xsi:type="dcterms:W3CDTF">2020-11-03T13:32:22Z</dcterms:created>
  <dcterms:modified xsi:type="dcterms:W3CDTF">2026-01-29T14:56:34Z</dcterms:modified>
</cp:coreProperties>
</file>