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8B82506D-252F-45B1-8E19-4B81A651DE12}" xr6:coauthVersionLast="47" xr6:coauthVersionMax="47" xr10:uidLastSave="{00000000-0000-0000-0000-000000000000}"/>
  <bookViews>
    <workbookView xWindow="-110" yWindow="30" windowWidth="19420" windowHeight="10160" tabRatio="707" activeTab="1" xr2:uid="{00000000-000D-0000-FFFF-FFFF00000000}"/>
  </bookViews>
  <sheets>
    <sheet name="Instructions" sheetId="4" r:id="rId1"/>
    <sheet name="ADOS Tours Updated 8JAN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8JAN2026'!$A$1:$L$139</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8JAN2026'!$A$1:$L$1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3" l="1"/>
  <c r="K6" i="3"/>
  <c r="K5" i="3"/>
  <c r="K4" i="3"/>
  <c r="K3" i="3"/>
  <c r="K2" i="3"/>
  <c r="K112" i="1"/>
  <c r="K12" i="1"/>
  <c r="K11" i="1"/>
  <c r="K59" i="1"/>
  <c r="K145" i="1"/>
  <c r="K144" i="1"/>
  <c r="K5" i="2"/>
  <c r="K4" i="2"/>
  <c r="K3" i="2"/>
  <c r="K2" i="2"/>
  <c r="K10" i="1"/>
  <c r="K9" i="1"/>
  <c r="K143" i="1"/>
  <c r="K142" i="1"/>
  <c r="K29" i="1"/>
  <c r="K141" i="1"/>
  <c r="K140" i="1"/>
  <c r="K139" i="1"/>
  <c r="K138" i="1"/>
  <c r="K137" i="1"/>
  <c r="K136" i="1"/>
  <c r="K135" i="1"/>
  <c r="K134" i="1"/>
  <c r="K133" i="1"/>
  <c r="K132" i="1"/>
  <c r="K131" i="1"/>
  <c r="K130" i="1"/>
  <c r="K111" i="1"/>
  <c r="K110" i="1"/>
  <c r="K97" i="1"/>
  <c r="K72" i="1"/>
  <c r="K45" i="1"/>
  <c r="K101" i="1"/>
  <c r="K100" i="1"/>
  <c r="K44" i="1"/>
  <c r="K43" i="1"/>
  <c r="K42" i="1"/>
  <c r="K41" i="1"/>
  <c r="K40" i="1"/>
  <c r="K39" i="1"/>
  <c r="K38" i="1"/>
  <c r="K37" i="1"/>
  <c r="K99" i="1"/>
  <c r="K8" i="1"/>
  <c r="K73" i="1"/>
  <c r="K21" i="1"/>
  <c r="K20" i="1"/>
  <c r="K82" i="1"/>
  <c r="K109" i="1"/>
  <c r="K69" i="1"/>
  <c r="K62" i="1"/>
  <c r="K71" i="1"/>
  <c r="K36" i="1"/>
  <c r="K63" i="1"/>
  <c r="K61" i="1"/>
  <c r="K57" i="1"/>
  <c r="K56" i="1"/>
  <c r="K55" i="1"/>
  <c r="K54" i="1"/>
  <c r="K53" i="1"/>
  <c r="K52" i="1"/>
  <c r="K108" i="1"/>
  <c r="K35" i="1"/>
  <c r="K19" i="1"/>
  <c r="K84" i="1"/>
  <c r="K34" i="1"/>
  <c r="K67" i="1"/>
  <c r="K96" i="1"/>
  <c r="K95" i="1"/>
  <c r="K81" i="1"/>
  <c r="K65" i="1"/>
  <c r="K64" i="1"/>
  <c r="K68" i="1"/>
  <c r="K75" i="1"/>
  <c r="K7" i="1"/>
  <c r="K114" i="1"/>
  <c r="K129" i="1"/>
  <c r="K51" i="1"/>
  <c r="K47" i="1"/>
  <c r="K33" i="1"/>
  <c r="K32" i="1"/>
  <c r="K31" i="1"/>
  <c r="K30" i="1"/>
  <c r="K105" i="1"/>
  <c r="K90" i="1"/>
  <c r="K27" i="1"/>
  <c r="K128" i="1"/>
  <c r="K2" i="1"/>
  <c r="K3" i="1"/>
  <c r="K4" i="1"/>
  <c r="K6" i="1"/>
  <c r="K5" i="1"/>
  <c r="K13" i="1"/>
  <c r="K14" i="1"/>
  <c r="K22" i="1"/>
  <c r="K23" i="1"/>
  <c r="K24" i="1"/>
  <c r="K25" i="1"/>
  <c r="K26" i="1"/>
  <c r="K28" i="1"/>
  <c r="K49" i="1"/>
  <c r="K48" i="1"/>
  <c r="K50" i="1"/>
  <c r="K58" i="1"/>
  <c r="K60" i="1"/>
  <c r="K66" i="1"/>
  <c r="K70" i="1"/>
  <c r="K76" i="1"/>
  <c r="K77" i="1"/>
  <c r="K74" i="1"/>
  <c r="K78" i="1"/>
  <c r="K83" i="1"/>
  <c r="K85" i="1"/>
  <c r="K86" i="1"/>
  <c r="K87" i="1"/>
  <c r="K88" i="1"/>
  <c r="K91" i="1"/>
  <c r="K92" i="1"/>
  <c r="K93" i="1"/>
  <c r="K94" i="1"/>
  <c r="K89" i="1"/>
  <c r="K98" i="1"/>
  <c r="K103" i="1"/>
  <c r="K106" i="1"/>
  <c r="K107" i="1"/>
  <c r="K102" i="1"/>
  <c r="K104" i="1"/>
  <c r="K113" i="1"/>
  <c r="K123" i="1"/>
  <c r="K115" i="1"/>
  <c r="K116" i="1"/>
  <c r="K117" i="1"/>
  <c r="K118" i="1"/>
  <c r="K119" i="1"/>
  <c r="K120" i="1"/>
  <c r="K121" i="1"/>
  <c r="K122" i="1"/>
  <c r="K124" i="1"/>
  <c r="K125" i="1"/>
  <c r="K126" i="1"/>
  <c r="K127" i="1"/>
  <c r="K79" i="1"/>
  <c r="K80" i="1"/>
  <c r="K15" i="1"/>
  <c r="K46" i="1"/>
  <c r="K16" i="1"/>
  <c r="K17" i="1"/>
  <c r="K18" i="1"/>
  <c r="R2" i="3"/>
  <c r="R3" i="3"/>
  <c r="R4" i="3"/>
  <c r="R5" i="3"/>
  <c r="R6" i="3"/>
  <c r="R7" i="3"/>
  <c r="R8" i="3"/>
  <c r="R9" i="3"/>
  <c r="R10" i="3"/>
  <c r="R11" i="3"/>
  <c r="R12" i="3"/>
  <c r="R13" i="3"/>
  <c r="R14" i="3"/>
  <c r="R15" i="3"/>
  <c r="R16" i="3"/>
  <c r="R17" i="3"/>
  <c r="R18" i="3"/>
  <c r="R19" i="3"/>
  <c r="R20" i="3"/>
  <c r="R21" i="3"/>
  <c r="R22" i="3"/>
  <c r="R23" i="3"/>
  <c r="R24" i="3"/>
  <c r="R25" i="3"/>
  <c r="R26" i="3"/>
  <c r="N2" i="3"/>
  <c r="N3" i="3"/>
  <c r="N4" i="3"/>
  <c r="P26" i="3" l="1"/>
  <c r="N26" i="3"/>
  <c r="P25" i="3"/>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<sst xmlns="http://schemas.openxmlformats.org/spreadsheetml/2006/main" count="1846" uniqueCount="790">
  <si>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</si>
  <si>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</si>
  <si>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</si>
  <si>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</si>
  <si>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</si>
  <si>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</si>
  <si>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</si>
  <si>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</si>
  <si>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</si>
  <si>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</si>
  <si>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</si>
  <si>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</si>
  <si>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</si>
  <si>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</si>
  <si>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</si>
  <si>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</si>
  <si>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</si>
  <si>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</si>
  <si>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</si>
  <si>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</si>
  <si>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</si>
  <si>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</si>
  <si>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</si>
  <si>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</si>
  <si>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</si>
  <si>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</si>
  <si>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</si>
  <si>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</si>
  <si>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</si>
  <si>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</si>
  <si>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</si>
  <si>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</si>
  <si>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</si>
  <si>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</si>
  <si>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</si>
  <si>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</si>
  <si>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</si>
  <si>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</si>
  <si>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</si>
  <si>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</si>
  <si>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</si>
  <si>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</si>
  <si>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</si>
  <si>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DISA - DD</t>
  </si>
  <si>
    <t>Fort Meade</t>
  </si>
  <si>
    <t>Hill AFB</t>
  </si>
  <si>
    <t>UT</t>
  </si>
  <si>
    <t>WA</t>
  </si>
  <si>
    <t>CECOM-Tobyhanna Army Depot</t>
  </si>
  <si>
    <t>Tobyhanna</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</si>
  <si>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</si>
  <si>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</si>
  <si>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</si>
  <si>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</si>
  <si>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</si>
  <si>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</si>
  <si>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</si>
  <si>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</si>
  <si>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</si>
  <si>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</si>
  <si>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</si>
  <si>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</si>
  <si>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</si>
  <si>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</si>
  <si>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</si>
  <si>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</si>
  <si>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</si>
  <si>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</si>
  <si>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</si>
  <si>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</si>
  <si>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</si>
  <si>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</si>
  <si>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</si>
  <si>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</si>
  <si>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</si>
  <si>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</si>
  <si>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</si>
  <si>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</si>
  <si>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</si>
  <si>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</si>
  <si>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</si>
  <si>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</si>
  <si>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</si>
  <si>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</si>
  <si>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</si>
  <si>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</si>
  <si>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</si>
  <si>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</si>
  <si>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</si>
  <si>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</si>
  <si>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</si>
  <si>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</si>
  <si>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</si>
  <si>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</si>
  <si>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</si>
  <si>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</si>
  <si>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</si>
  <si>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</si>
  <si>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</si>
  <si>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</si>
  <si>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</si>
  <si>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</si>
  <si>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</si>
  <si>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</si>
  <si>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</si>
  <si>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</si>
  <si>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</si>
  <si>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</si>
  <si>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</si>
  <si>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</si>
  <si>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</si>
  <si>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</si>
  <si>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</si>
  <si>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</si>
  <si>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</si>
  <si>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</si>
  <si>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</si>
  <si>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</si>
  <si>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</si>
  <si>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</si>
  <si>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</si>
  <si>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</si>
  <si>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</si>
  <si>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</si>
  <si>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</si>
  <si>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</si>
  <si>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</si>
  <si>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</si>
  <si>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</si>
  <si>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</si>
  <si>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</si>
  <si>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</si>
  <si>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</si>
  <si>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</si>
  <si>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</si>
  <si>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</si>
  <si>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</si>
  <si>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</si>
  <si>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</si>
  <si>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</si>
  <si>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</si>
  <si>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</si>
  <si>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</si>
  <si>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</si>
  <si>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</si>
  <si>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</si>
  <si>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</si>
  <si>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</si>
  <si>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</si>
  <si>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</si>
  <si>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</si>
  <si>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</si>
  <si>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</si>
  <si>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</si>
  <si>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</si>
  <si>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</si>
  <si>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</si>
  <si>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W3:W4</t>
  </si>
  <si>
    <t>Scott AFB</t>
  </si>
  <si>
    <t>IL</t>
  </si>
  <si>
    <t>&lt;br /&gt; &lt;br /&gt; &lt;strong&gt;To apply, contact: &lt;a href="mailto:</t>
  </si>
  <si>
    <t>E5:E6:E7:E8</t>
  </si>
  <si>
    <t>E7</t>
  </si>
  <si>
    <t>Indianapolis</t>
  </si>
  <si>
    <t>DCSA - LMO</t>
  </si>
  <si>
    <t>Inventory Management Specialist</t>
  </si>
  <si>
    <t>Military Police</t>
  </si>
  <si>
    <t>E2:E3:E4:E5</t>
  </si>
  <si>
    <t>25-6102</t>
  </si>
  <si>
    <t>Senior Technical Team Member</t>
  </si>
  <si>
    <t>E2:E3:E4:E5:E6:E7:E8:O1:O2:O3:O4:W1:W2:W3:W4</t>
  </si>
  <si>
    <t>DLA Energy – Americas</t>
  </si>
  <si>
    <t>USACE - Omaha District (NWO)</t>
  </si>
  <si>
    <t>Construction Control Rep</t>
  </si>
  <si>
    <t>E4:E5:E6:E7:E8:O1:W1:W2</t>
  </si>
  <si>
    <t>Multiple</t>
  </si>
  <si>
    <t>25-6139</t>
  </si>
  <si>
    <t>OUSD - Acquisition &amp; Sustainment</t>
  </si>
  <si>
    <t>F35 Joint Program Office</t>
  </si>
  <si>
    <t>Acquisition Integration Manager</t>
  </si>
  <si>
    <t>Arlington</t>
  </si>
  <si>
    <t>USACE - Pittsburgh District (LRP)</t>
  </si>
  <si>
    <t>25-6179</t>
  </si>
  <si>
    <t>Air Combat Command</t>
  </si>
  <si>
    <t>ACC - WAQ - F15JSI PO</t>
  </si>
  <si>
    <t>F-15JSI Maintenance/Logistics Lead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</si>
  <si>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</si>
  <si>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</si>
  <si>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</si>
  <si>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</si>
  <si>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</si>
  <si>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</si>
  <si>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</si>
  <si>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</si>
  <si>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</si>
  <si>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</si>
  <si>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</si>
  <si>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</si>
  <si>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</si>
  <si>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</si>
  <si>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Risk Management Internal Control</t>
  </si>
  <si>
    <t>MA</t>
  </si>
  <si>
    <t>O5</t>
  </si>
  <si>
    <t>25-6224</t>
  </si>
  <si>
    <t>G3 Chief</t>
  </si>
  <si>
    <t>25-6226</t>
  </si>
  <si>
    <t>G7 Chief</t>
  </si>
  <si>
    <t>25-6227</t>
  </si>
  <si>
    <t>Intelligence Advisor</t>
  </si>
  <si>
    <t>25-6228</t>
  </si>
  <si>
    <t>Maneuver Advisor</t>
  </si>
  <si>
    <t>25-6229</t>
  </si>
  <si>
    <t>Logistics/Sustainment Advisor</t>
  </si>
  <si>
    <t>25-6230</t>
  </si>
  <si>
    <t>Fires Advisor/ Transformation Planner</t>
  </si>
  <si>
    <t>DCSA - OCFO</t>
  </si>
  <si>
    <t>25-6252</t>
  </si>
  <si>
    <t>25-6270</t>
  </si>
  <si>
    <t>DCSA - PEO - CSMO</t>
  </si>
  <si>
    <t>Cloud Operations Network Engineer</t>
  </si>
  <si>
    <t>E6:E7:E9:O1:O2:O3:W1:W2:W3:W4</t>
  </si>
  <si>
    <t>25-6272</t>
  </si>
  <si>
    <t>USACE - Jacksonville District (SAC)</t>
  </si>
  <si>
    <t>Project Engineer/ Project Manager</t>
  </si>
  <si>
    <t>Miramar</t>
  </si>
  <si>
    <t>25-6273</t>
  </si>
  <si>
    <t>OO-ALC - 309 AMXG - 572 AMXS</t>
  </si>
  <si>
    <t>Crew Chief</t>
  </si>
  <si>
    <t>MD, TX, VA</t>
  </si>
  <si>
    <t>25-6279</t>
  </si>
  <si>
    <t>DISA - SD512</t>
  </si>
  <si>
    <t>Operations Support</t>
  </si>
  <si>
    <t>Jacksonville</t>
  </si>
  <si>
    <t>Civil Engineer</t>
  </si>
  <si>
    <t>O3:O4:O5:W4:W5</t>
  </si>
  <si>
    <t>25-6285</t>
  </si>
  <si>
    <t>O4:O5:W5</t>
  </si>
  <si>
    <t>25-6287</t>
  </si>
  <si>
    <t>Lead Civil Engineer</t>
  </si>
  <si>
    <t>Human Resources Specialist</t>
  </si>
  <si>
    <t>DCSA - EEO</t>
  </si>
  <si>
    <t>Quantico</t>
  </si>
  <si>
    <t>25-6305</t>
  </si>
  <si>
    <t>JMC-Tooele Army Depot</t>
  </si>
  <si>
    <t>Tooele</t>
  </si>
  <si>
    <t>Pickstown</t>
  </si>
  <si>
    <t>SD</t>
  </si>
  <si>
    <t>25-6312</t>
  </si>
  <si>
    <t>St Louis</t>
  </si>
  <si>
    <t>MO</t>
  </si>
  <si>
    <t>25-6327</t>
  </si>
  <si>
    <t>Construction Control Representative</t>
  </si>
  <si>
    <t>E6:E7:E8:W1:W2</t>
  </si>
  <si>
    <t>JMC-Crane Army Ammunition Activity</t>
  </si>
  <si>
    <t>25-6340</t>
  </si>
  <si>
    <t>Mobile Equipment Operator</t>
  </si>
  <si>
    <t>25-6346</t>
  </si>
  <si>
    <t>Ordnance Equipment Inspector</t>
  </si>
  <si>
    <t>E5:E6:E7:E8:E9</t>
  </si>
  <si>
    <t>Engineering Technician</t>
  </si>
  <si>
    <t>25-6359</t>
  </si>
  <si>
    <t>Safety and Occupational Health Specialist</t>
  </si>
  <si>
    <t>Monaca</t>
  </si>
  <si>
    <t>Administrative Support Specialist</t>
  </si>
  <si>
    <t>25-6389</t>
  </si>
  <si>
    <t>AH64 Maintenance test Pilot</t>
  </si>
  <si>
    <t>25-6390</t>
  </si>
  <si>
    <t>CH47 Maintenance Test Pilot</t>
  </si>
  <si>
    <t>Boyers</t>
  </si>
  <si>
    <t>25-6302</t>
  </si>
  <si>
    <t>EEO Statistician</t>
  </si>
  <si>
    <t>25-6396</t>
  </si>
  <si>
    <t>25-6397</t>
  </si>
  <si>
    <t>Operations Research Analyst</t>
  </si>
  <si>
    <t>25-6401</t>
  </si>
  <si>
    <t>Resource Analyst/Budget Execution Analyst</t>
  </si>
  <si>
    <t>25-6404</t>
  </si>
  <si>
    <t>Business Management Analyst</t>
  </si>
  <si>
    <t>E4:E5:E6:E7:E8:E9:O1:O2:O3:O4:O5:W1:W2:W3:W4:W5</t>
  </si>
  <si>
    <t>25-6405</t>
  </si>
  <si>
    <t>Explosive Handler</t>
  </si>
  <si>
    <t>25-6409</t>
  </si>
  <si>
    <t>25-6410</t>
  </si>
  <si>
    <t>Machine Tool Operator</t>
  </si>
  <si>
    <t>25-6411</t>
  </si>
  <si>
    <t>25-6427</t>
  </si>
  <si>
    <t>Power Plant Electrician</t>
  </si>
  <si>
    <t>E4:E5:E6:E7:E8:W1:W2:W3:W4</t>
  </si>
  <si>
    <t>Pierre</t>
  </si>
  <si>
    <t>25-6428</t>
  </si>
  <si>
    <t>Power Plant Mechanic</t>
  </si>
  <si>
    <t>SMSgt Dennis Tallent</t>
  </si>
  <si>
    <t>25-6440</t>
  </si>
  <si>
    <t>USACE - Walla Walla District (NWW)</t>
  </si>
  <si>
    <t>Contracting Specialist</t>
  </si>
  <si>
    <t>Walla Walla</t>
  </si>
  <si>
    <t>25-6448</t>
  </si>
  <si>
    <t>Allied Trade Specialist</t>
  </si>
  <si>
    <t>E2:E3:E4:E5:E6</t>
  </si>
  <si>
    <t>25-6449</t>
  </si>
  <si>
    <t>Machinist/CNC Programmer</t>
  </si>
  <si>
    <t>USTRANSCOM</t>
  </si>
  <si>
    <t>Management Analyst</t>
  </si>
  <si>
    <t>25-6466</t>
  </si>
  <si>
    <t>USACE - Louisville District (LRL)</t>
  </si>
  <si>
    <t>Supervisory Contract Specialist</t>
  </si>
  <si>
    <t>25-6341</t>
  </si>
  <si>
    <t>Purchasing Agent</t>
  </si>
  <si>
    <t>25-6473</t>
  </si>
  <si>
    <t>USACE - San Francisco District (SPN)</t>
  </si>
  <si>
    <t>Project Scheduler</t>
  </si>
  <si>
    <t>E5:E6:E7:E8:O1:O2</t>
  </si>
  <si>
    <t>San Francisco</t>
  </si>
  <si>
    <t>25-6474</t>
  </si>
  <si>
    <t>Program Analyst</t>
  </si>
  <si>
    <t>25-6477</t>
  </si>
  <si>
    <t>Aviation Safety Officer</t>
  </si>
  <si>
    <t>O2:O3:O4:W2:W3:W4</t>
  </si>
  <si>
    <t>E8:E9</t>
  </si>
  <si>
    <t>25-6500</t>
  </si>
  <si>
    <t>DCSA - Mid Atlantic Region</t>
  </si>
  <si>
    <t>Alexandria</t>
  </si>
  <si>
    <t>25-6501</t>
  </si>
  <si>
    <t>Integration Analyst</t>
  </si>
  <si>
    <t>25-6503</t>
  </si>
  <si>
    <t>AH-64D Maintenance Test Pilot</t>
  </si>
  <si>
    <t>W2:W3:W4</t>
  </si>
  <si>
    <t>25-6509</t>
  </si>
  <si>
    <t>DLA - ASOC</t>
  </si>
  <si>
    <t>Current Operations Battle Captain NCOIC</t>
  </si>
  <si>
    <r>
      <rPr>
        <b/>
        <sz val="11"/>
        <color rgb="FF000000"/>
        <rFont val="Calibri"/>
        <family val="2"/>
        <scheme val="minor"/>
      </rPr>
      <t>25-6509, Length 1 Year:</t>
    </r>
    <r>
      <rPr>
        <sz val="11"/>
        <color indexed="8"/>
        <rFont val="Calibri"/>
        <family val="2"/>
        <scheme val="minor"/>
      </rPr>
      <t xml:space="preserve">
Serves as the DLA Agency Synchronization Operations Center (ASOC) CUOPS NCOIC; as DLA HQ lead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t>
    </r>
    <r>
      <rPr>
        <b/>
        <sz val="11"/>
        <color rgb="FF000000"/>
        <rFont val="Calibri"/>
        <family val="2"/>
        <scheme val="minor"/>
      </rPr>
      <t>Qualifications</t>
    </r>
    <r>
      <rPr>
        <sz val="11"/>
        <color indexed="8"/>
        <rFont val="Calibri"/>
        <family val="2"/>
        <scheme val="minor"/>
      </rPr>
      <t>:  Minimum SECRET clearance required. Intermediate Level / Working Knowledge skill set of Microsoft Office products. Service Branch immaterial.</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</si>
  <si>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</si>
  <si>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t>E6</t>
  </si>
  <si>
    <t>Ruckman Tabitha N</t>
  </si>
  <si>
    <t xml:space="preserve">Spencer, Megan H. </t>
  </si>
  <si>
    <t>25-6512</t>
  </si>
  <si>
    <t>USACE - Rock Island District (MVR)</t>
  </si>
  <si>
    <t>Davenport</t>
  </si>
  <si>
    <t>IA</t>
  </si>
  <si>
    <t>25-6515</t>
  </si>
  <si>
    <t>O2:O3:W2:W3:W4</t>
  </si>
  <si>
    <t>Tab</t>
  </si>
  <si>
    <t>Ruckman</t>
  </si>
  <si>
    <t>tabitha.n.ruckman.mil@mail.mil</t>
  </si>
  <si>
    <t>SFC Tabitha Ruckman</t>
  </si>
  <si>
    <t>TSgt</t>
  </si>
  <si>
    <t>Megan</t>
  </si>
  <si>
    <t>Spencer</t>
  </si>
  <si>
    <t>megan.h.spencer.mil@mail.mil</t>
  </si>
  <si>
    <t>317-435-2378</t>
  </si>
  <si>
    <t>TSgt Megan Spencer</t>
  </si>
  <si>
    <t>PA, MD, VA, DC</t>
  </si>
  <si>
    <t>dfas.indianapolis-in.zh.mbx.pfi@mail.mil</t>
  </si>
  <si>
    <t>25-6529</t>
  </si>
  <si>
    <t>Medical Officer</t>
  </si>
  <si>
    <t>25-6259, Length 420 days:
Serves as a key advisor to partner nation Medical Enterprise efforts; provides advisory support to the Ministry of the
National Guard (MNG) on doctrine, material, organization structure, and training for prioritizing casualty care
throughout all stages, encompassing immediate treatment, hospitalization, medical logistics, and medical
evacuations. Collaborates closely with MNG Senior Leaders at Military Field Medical Command (MFMC) and the
Saudi Ministry of National Guard Allied Health &amp; Science Military School. Medical advising is critical to informing MNG
on US Army doctrine and best practices, guiding the MNG to adopt US Army medical standards, ultimately enhancing
the MNG's ability to provide world-class healthcare to its service members.</t>
  </si>
  <si>
    <t>25-6531</t>
  </si>
  <si>
    <t>Aviation Backshops Supervisor</t>
  </si>
  <si>
    <t>DLA Energy</t>
  </si>
  <si>
    <t>O3:O4:O5</t>
  </si>
  <si>
    <t>25-6549</t>
  </si>
  <si>
    <t>Financial Analyst</t>
  </si>
  <si>
    <t>E6:E7:E8:E9:O1:O2:O3:O4</t>
  </si>
  <si>
    <t>•</t>
  </si>
  <si>
    <t>25-6107</t>
  </si>
  <si>
    <t>Management Analyst Facility Manager</t>
  </si>
  <si>
    <t>Joint Base San Antonio</t>
  </si>
  <si>
    <t>25-6467</t>
  </si>
  <si>
    <t>USACE - Albuquerque District (SPA)</t>
  </si>
  <si>
    <t>Water Control Manual Technical Lead</t>
  </si>
  <si>
    <t>O1:O2:O3:W1:W2:W3:W4</t>
  </si>
  <si>
    <t>Albuquerque</t>
  </si>
  <si>
    <t>NM</t>
  </si>
  <si>
    <t>25-6496</t>
  </si>
  <si>
    <t>O3:O4:W4:W5</t>
  </si>
  <si>
    <t>25-6497</t>
  </si>
  <si>
    <t>USACE - Nashville District (LRN)</t>
  </si>
  <si>
    <t>E6:E7:E8:O1:O2:O3:W1:W2:W3</t>
  </si>
  <si>
    <t>Chattanooga</t>
  </si>
  <si>
    <t>TN</t>
  </si>
  <si>
    <t>25-6498</t>
  </si>
  <si>
    <t>Transporter/COR</t>
  </si>
  <si>
    <t>Security Monitor</t>
  </si>
  <si>
    <t>25-6584</t>
  </si>
  <si>
    <t>25-6399</t>
  </si>
  <si>
    <t>O2:O3:O4:O5</t>
  </si>
  <si>
    <t>25-6562</t>
  </si>
  <si>
    <t>Explosives Operator</t>
  </si>
  <si>
    <t>25-6583</t>
  </si>
  <si>
    <t>AH-64 Armament/Electronics/Avionics Repairer</t>
  </si>
  <si>
    <t>Houston</t>
  </si>
  <si>
    <t>25-6592</t>
  </si>
  <si>
    <t>USASAC-SATMO</t>
  </si>
  <si>
    <t>Kuwait Land Forces Advisor</t>
  </si>
  <si>
    <t>O5:O6</t>
  </si>
  <si>
    <t>Kuwait</t>
  </si>
  <si>
    <t>25-6593</t>
  </si>
  <si>
    <t>AMD C4I Advisor</t>
  </si>
  <si>
    <t>25-6594</t>
  </si>
  <si>
    <t>AMD Signal Advisor</t>
  </si>
  <si>
    <t>25-6595</t>
  </si>
  <si>
    <t>AMD Advisor</t>
  </si>
  <si>
    <t>SSG</t>
  </si>
  <si>
    <t>Holly</t>
  </si>
  <si>
    <t>Tilley</t>
  </si>
  <si>
    <t>SSG Holly Tilley</t>
  </si>
  <si>
    <t>holly.c.tilley.mil@mail.mil</t>
  </si>
  <si>
    <t>25-6601</t>
  </si>
  <si>
    <t>Electronics Technician</t>
  </si>
  <si>
    <t>E4:E5:E6:O1:O2:W1:W2</t>
  </si>
  <si>
    <t>25-6602</t>
  </si>
  <si>
    <t>Supply Specialist</t>
  </si>
  <si>
    <t>E4:E5</t>
  </si>
  <si>
    <t>25-6513</t>
  </si>
  <si>
    <t>USACE - Sacramento District (SPK)</t>
  </si>
  <si>
    <t>Occupational Health Nurse</t>
  </si>
  <si>
    <t>O2:O3:O4</t>
  </si>
  <si>
    <t>Sacramento</t>
  </si>
  <si>
    <t>25-6610</t>
  </si>
  <si>
    <t>USACE - New Orleans District (MVN)</t>
  </si>
  <si>
    <t>Executive Assistant</t>
  </si>
  <si>
    <t>O3</t>
  </si>
  <si>
    <t>New Orleans</t>
  </si>
  <si>
    <t>LA</t>
  </si>
  <si>
    <t>25-6611</t>
  </si>
  <si>
    <t>USACE - Los Angeles District (SPL)</t>
  </si>
  <si>
    <t>Project Engineer</t>
  </si>
  <si>
    <t>E7:E8:O2:O3:O4:W1:W2</t>
  </si>
  <si>
    <t>Los Angeles</t>
  </si>
  <si>
    <t>25-6612</t>
  </si>
  <si>
    <t>Project Manager</t>
  </si>
  <si>
    <t>25-6613</t>
  </si>
  <si>
    <t>Long Beach</t>
  </si>
  <si>
    <t>San Diego</t>
  </si>
  <si>
    <t>Tilley, Holly C</t>
  </si>
  <si>
    <t>463-298-4362</t>
  </si>
  <si>
    <t>E1:E2:E3:E4:E5:E6:E7</t>
  </si>
  <si>
    <t>25-6616</t>
  </si>
  <si>
    <t>Commander</t>
  </si>
  <si>
    <r>
      <rPr>
        <b/>
        <sz val="11"/>
        <color rgb="FF000000"/>
        <rFont val="Calibri"/>
        <family val="2"/>
        <scheme val="minor"/>
      </rPr>
      <t>25-6616, Length 2 years:</t>
    </r>
    <r>
      <rPr>
        <sz val="11"/>
        <color indexed="8"/>
        <rFont val="Calibri"/>
        <family val="2"/>
        <scheme val="minor"/>
      </rPr>
      <t xml:space="preserve">
The Commander, USAFTD – Peace Vanguard, leads a National Guard Bureau Foreign Military Sales (FMS) program supporting the Republic of Singapore Air Force (RSAF) aviation training objectives under the oversight of the United States Army Security Assistance Command (USASAC). This position requires a dynamic leader capable of comprehensive program management, fostering a robust international partnership, and ensuring the readiness and well-being of a diverse team of 67 Army National Guard (ARNG), Army Reserve (USAR), and Individual Ready Reserve (IRR) Service Members alongside 56 RSAF airmen, directly contributing to the RSAF’s operational
readiness.
</t>
    </r>
    <r>
      <rPr>
        <b/>
        <i/>
        <sz val="11"/>
        <color rgb="FF000000"/>
        <rFont val="Calibri"/>
        <family val="2"/>
        <scheme val="minor"/>
      </rPr>
      <t>Key Duties and Responsibilities:</t>
    </r>
    <r>
      <rPr>
        <sz val="11"/>
        <color indexed="8"/>
        <rFont val="Calibri"/>
        <family val="2"/>
        <scheme val="minor"/>
      </rPr>
      <t xml:space="preserve">
As Commander, this individual exercises full authority for all aspects of the detachment’s operations and personnel,
developing and implementing policies and procedures to ensure effective execution of the FMS program. The Commander maintains strong coordination with the Warrior Training Center Brigade (WTC BDE), USAFTD’s Higher Headquarters, to leverage essential staff functions and optimize training support for the RSAF. A qualified aviator, the Commander actively participates in flight operations – both tactical and non-tactical – and oversees the full spectrum of training missions, including live fire exercises. Additionally, the Commander is responsible for the welfare, training, and readiness of all assigned personnel, fostering professional development and a sustained focus on quality of life for Soldiers and their Families.</t>
    </r>
  </si>
  <si>
    <t>25-6629</t>
  </si>
  <si>
    <t>Secretary of the Air Force</t>
  </si>
  <si>
    <t>SAF - IARC - AFSAT</t>
  </si>
  <si>
    <t>F-16 Instructor Pilot</t>
  </si>
  <si>
    <t>Morocco</t>
  </si>
  <si>
    <t>Operations NCO</t>
  </si>
  <si>
    <t>E7:E8:E9</t>
  </si>
  <si>
    <t>25-6646</t>
  </si>
  <si>
    <t>ACC-USAFWC-53 WG-68 EWS</t>
  </si>
  <si>
    <t>Fighter Electronic Warfare Test SME</t>
  </si>
  <si>
    <t>25-6274</t>
  </si>
  <si>
    <t>Military Security Force</t>
  </si>
  <si>
    <t>E3:E4:E5</t>
  </si>
  <si>
    <t>25-6450</t>
  </si>
  <si>
    <t>EEO Paralegal</t>
  </si>
  <si>
    <t>25-6622</t>
  </si>
  <si>
    <t>Fuel Plans Chief</t>
  </si>
  <si>
    <t>25-6623</t>
  </si>
  <si>
    <t>Miso Planner</t>
  </si>
  <si>
    <t>O4:O5</t>
  </si>
  <si>
    <t>25-6624</t>
  </si>
  <si>
    <t>25-6625</t>
  </si>
  <si>
    <t>25-6645</t>
  </si>
  <si>
    <t>DFAS-IND-ZH-Human Resources</t>
  </si>
  <si>
    <t>25-6648</t>
  </si>
  <si>
    <t>DCSA - Eastern Region-Field Ops</t>
  </si>
  <si>
    <t>Data Analyst</t>
  </si>
  <si>
    <t>DISA - FE3B</t>
  </si>
  <si>
    <t>25-6653</t>
  </si>
  <si>
    <t>Tierll DoDNet Support</t>
  </si>
  <si>
    <t>25-6654</t>
  </si>
  <si>
    <t>Stuttgart</t>
  </si>
  <si>
    <t>Germany</t>
  </si>
  <si>
    <t>25-6655</t>
  </si>
  <si>
    <t>DISA - RE33</t>
  </si>
  <si>
    <t>SCRM Analyst</t>
  </si>
  <si>
    <t>Camp Dawson</t>
  </si>
  <si>
    <t>WV</t>
  </si>
  <si>
    <t>25-6663</t>
  </si>
  <si>
    <t>Medical Services NCO</t>
  </si>
  <si>
    <t>Cyber Transport Systems Specialist AFSC: 3D1X2</t>
  </si>
  <si>
    <t>Client Systems Specialist AFSC 2D1X1</t>
  </si>
  <si>
    <t>25-6424</t>
  </si>
  <si>
    <t>Finance Management Technician</t>
  </si>
  <si>
    <t>leanne.felvus-webb.mil@mail.mil</t>
  </si>
  <si>
    <t>25-6118</t>
  </si>
  <si>
    <t>USACE - St Paul District (MVP)</t>
  </si>
  <si>
    <t>Fargo</t>
  </si>
  <si>
    <t>ND</t>
  </si>
  <si>
    <t>26-6009</t>
  </si>
  <si>
    <t>Civil Engineer/Hydrologist</t>
  </si>
  <si>
    <t>St Paul</t>
  </si>
  <si>
    <t>MN</t>
  </si>
  <si>
    <t>26-6010</t>
  </si>
  <si>
    <t>Hydrologic Technician</t>
  </si>
  <si>
    <t>26-6012</t>
  </si>
  <si>
    <t>463-298-4378</t>
  </si>
  <si>
    <t>Ben Guerir AB, Marrakesh</t>
  </si>
  <si>
    <t>26-6013</t>
  </si>
  <si>
    <t>DLA - Distribution J3</t>
  </si>
  <si>
    <t>Executive Officer</t>
  </si>
  <si>
    <t>Red River</t>
  </si>
  <si>
    <t>26-6014</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</si>
  <si>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</si>
  <si>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</si>
  <si>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</si>
  <si>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t>Andover</t>
  </si>
  <si>
    <t>USTRANSCOM-ARTRANS-596th BDE 834th BN</t>
  </si>
  <si>
    <t>USTRANSCOM-ARTRANS-HQ</t>
  </si>
  <si>
    <t>25-6358</t>
  </si>
  <si>
    <t>HR Specialist</t>
  </si>
  <si>
    <t>Southport</t>
  </si>
  <si>
    <t>NC</t>
  </si>
  <si>
    <t>26-6024</t>
  </si>
  <si>
    <t>Chaplain</t>
  </si>
  <si>
    <t>26-6028</t>
  </si>
  <si>
    <t>USACE - Charleston District (SAC)</t>
  </si>
  <si>
    <t>Construction Project Engineer</t>
  </si>
  <si>
    <t>E5:E6:E7:E8:O2:O3:W1:W2:W3</t>
  </si>
  <si>
    <t>Myrtle Beach</t>
  </si>
  <si>
    <t>SC</t>
  </si>
  <si>
    <t>26-6029</t>
  </si>
  <si>
    <t>Security Guard</t>
  </si>
  <si>
    <t>26-6030</t>
  </si>
  <si>
    <t>G37 Senior Readiness Officer (CSRO)</t>
  </si>
  <si>
    <t>26-6031</t>
  </si>
  <si>
    <t>DLA - Small Business</t>
  </si>
  <si>
    <t>Operations Officer</t>
  </si>
  <si>
    <t>Police Officer</t>
  </si>
  <si>
    <t>26-6018</t>
  </si>
  <si>
    <t>DCSA - PEO - PM-PSS</t>
  </si>
  <si>
    <t>Acquisition &amp; Budget Manager</t>
  </si>
  <si>
    <t>O3:O4:O5:O6</t>
  </si>
  <si>
    <t>26-6020</t>
  </si>
  <si>
    <t>Budget Analyst</t>
  </si>
  <si>
    <t>26-6021</t>
  </si>
  <si>
    <t>Cybersecurity Specialist</t>
  </si>
  <si>
    <t>E8:E9:O1:O2:O3:W3:W4:W5</t>
  </si>
  <si>
    <t>26-6025</t>
  </si>
  <si>
    <t>Operations and Cyber Manager</t>
  </si>
  <si>
    <t>E8:E9:O3:O4:O5:O6:W3:W4:W5</t>
  </si>
  <si>
    <t>26-6026</t>
  </si>
  <si>
    <t>Operations Lead</t>
  </si>
  <si>
    <t>26-6027</t>
  </si>
  <si>
    <t>E7:E8:E9:O1:O2:O3:O4:W3:W4:W5</t>
  </si>
  <si>
    <t>26-6034</t>
  </si>
  <si>
    <t>IT Specialist (Network)</t>
  </si>
  <si>
    <t>26-6035</t>
  </si>
  <si>
    <t>DLA Energy – Indo Pacific</t>
  </si>
  <si>
    <t>Plans &amp; Operations NCO</t>
  </si>
  <si>
    <t>Guam</t>
  </si>
  <si>
    <t>US Territories</t>
  </si>
  <si>
    <t>26-6037</t>
  </si>
  <si>
    <t>26-6039</t>
  </si>
  <si>
    <t>26-6041</t>
  </si>
  <si>
    <t>26-6042</t>
  </si>
  <si>
    <t>E6:E7:E8</t>
  </si>
  <si>
    <t>26-6045</t>
  </si>
  <si>
    <t>Naval Surface Warfare Center</t>
  </si>
  <si>
    <t>NSWC-Crane Division-RDER</t>
  </si>
  <si>
    <t>OUSW R&amp;E Prototype Trainer</t>
  </si>
  <si>
    <t>E6:E7:E8:O3:W1:W2:W3</t>
  </si>
  <si>
    <t>26-6046</t>
  </si>
  <si>
    <t>Operations Deputy Chief</t>
  </si>
  <si>
    <t>Supervisory Engineer Officer</t>
  </si>
  <si>
    <t>26-6053</t>
  </si>
  <si>
    <t>Watercraft Operator</t>
  </si>
  <si>
    <t>Omaha</t>
  </si>
  <si>
    <t>NE</t>
  </si>
  <si>
    <t>26-6054</t>
  </si>
  <si>
    <t>Exercise Planner</t>
  </si>
  <si>
    <t>E7:E8:O3:O4:O5:W1:W2:W3:W4:W5</t>
  </si>
  <si>
    <t>26-6006</t>
  </si>
  <si>
    <t>Electronics/Radar Repairer</t>
  </si>
  <si>
    <t>E3:E4:E5:E6:E7</t>
  </si>
  <si>
    <t>26-6043</t>
  </si>
  <si>
    <t>E3:E4:E5:O1:O2:O3:W1:W2</t>
  </si>
  <si>
    <t>26-6044</t>
  </si>
  <si>
    <t>26-6059</t>
  </si>
  <si>
    <t>DLA - Installation Mgmt-Columbus Police</t>
  </si>
  <si>
    <t>E3:E4:E5:E6:E7:E8</t>
  </si>
  <si>
    <t>Columbus</t>
  </si>
  <si>
    <t>OH</t>
  </si>
  <si>
    <t>26-6060</t>
  </si>
  <si>
    <t>Materiel Management Specialist</t>
  </si>
  <si>
    <t>General Equipment Mechanic - Forklift Operator</t>
  </si>
  <si>
    <t>26-6061</t>
  </si>
  <si>
    <t>ACC-IA</t>
  </si>
  <si>
    <t>Foreign National Escort</t>
  </si>
  <si>
    <t>Nellis AFB</t>
  </si>
  <si>
    <t>NV</t>
  </si>
  <si>
    <t>26-6062</t>
  </si>
  <si>
    <t>26-6064</t>
  </si>
  <si>
    <t>DCSA - SEO</t>
  </si>
  <si>
    <t>Public Affairs Specialist (Mass Communications)</t>
  </si>
  <si>
    <r>
      <rPr>
        <b/>
        <sz val="11"/>
        <color rgb="FF000000"/>
        <rFont val="Calibri"/>
        <family val="2"/>
        <scheme val="minor"/>
      </rPr>
      <t>25-6645,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t>
    </r>
    <r>
      <rPr>
        <b/>
        <sz val="11"/>
        <color rgb="FF000000"/>
        <rFont val="Calibri"/>
        <family val="2"/>
        <scheme val="minor"/>
      </rPr>
      <t>Qualifications</t>
    </r>
    <r>
      <rPr>
        <sz val="11"/>
        <color indexed="8"/>
        <rFont val="Calibri"/>
        <family val="2"/>
        <scheme val="minor"/>
      </rPr>
      <t>:  Required skills: critical and analytical thinking, problem-solving, strong written and verbal communication.
Recommended experience: medical document analysis; legal work (interpreting laws and regulations, preparing/analyzing legal documents)
Applicants must email the following documents to holly.c.tilley.mil@mail.mil for consideration***
Professional Resume
Military Bio
Last three evaluations (if applicable)
Soldier Talent Profile (Army Only)</t>
    </r>
  </si>
  <si>
    <t>26-6068</t>
  </si>
  <si>
    <t>Supplier Relationship Manager</t>
  </si>
  <si>
    <t>E6:E7:E8:O3:O4</t>
  </si>
  <si>
    <t>26-6070</t>
  </si>
  <si>
    <t>USASAC-TMO</t>
  </si>
  <si>
    <t>26-6071</t>
  </si>
  <si>
    <t>26-6072</t>
  </si>
  <si>
    <t>Human Resources NCO</t>
  </si>
  <si>
    <t>26-6073</t>
  </si>
  <si>
    <t>Human Resources Advisor</t>
  </si>
  <si>
    <t>26-6074</t>
  </si>
  <si>
    <t>Joint Force NCO Military Advisor</t>
  </si>
  <si>
    <t>E7:E8</t>
  </si>
  <si>
    <t>26-6076</t>
  </si>
  <si>
    <t>Intel NCO Military Advisor</t>
  </si>
  <si>
    <t>26-6077</t>
  </si>
  <si>
    <t>26-6078</t>
  </si>
  <si>
    <t>Counter Intel NCO Military Advisor</t>
  </si>
  <si>
    <t>26-6079</t>
  </si>
  <si>
    <t>Signal Intel NCO Military Advisor</t>
  </si>
  <si>
    <t>26-6080</t>
  </si>
  <si>
    <t>Joint Forces Military Advisor</t>
  </si>
  <si>
    <t>26-6081</t>
  </si>
  <si>
    <t>Signal Intel Military Advisor</t>
  </si>
  <si>
    <t>26-6082</t>
  </si>
  <si>
    <t>Supply System Training Advisor</t>
  </si>
  <si>
    <t>26-6083</t>
  </si>
  <si>
    <t>266th Range Squadron</t>
  </si>
  <si>
    <t>Link Unit Manager</t>
  </si>
  <si>
    <t>Mountain Home</t>
  </si>
  <si>
    <t>26-6085</t>
  </si>
  <si>
    <t>Religious Affairs Specialist</t>
  </si>
  <si>
    <t>26-6086</t>
  </si>
  <si>
    <t>Finance Specialist</t>
  </si>
  <si>
    <t>26-6087</t>
  </si>
  <si>
    <t>OPERATIONS OFFICER/S-3</t>
  </si>
  <si>
    <t>26-6088</t>
  </si>
  <si>
    <t>ID</t>
  </si>
  <si>
    <t>26-6036</t>
  </si>
  <si>
    <t>26-6084</t>
  </si>
  <si>
    <t>DCSA - HCMO</t>
  </si>
  <si>
    <t>Learning Evaluation Specialist</t>
  </si>
  <si>
    <t>E5:E6:E7:E8:O1:O2:O3</t>
  </si>
  <si>
    <t>26-6095</t>
  </si>
  <si>
    <t>Supply/Parts Warehouse Inventory Assistant</t>
  </si>
  <si>
    <t>26-6097</t>
  </si>
  <si>
    <t>Aviation Maintenance Officer</t>
  </si>
  <si>
    <t>26-6098</t>
  </si>
  <si>
    <t xml:space="preserve">DLA Energy – HQ </t>
  </si>
  <si>
    <t>MD, VA</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</si>
  <si>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</si>
  <si>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</si>
  <si>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</si>
  <si>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25-6584, Length 1 year:</t>
    </r>
    <r>
      <rPr>
        <sz val="11"/>
        <color indexed="8"/>
        <rFont val="Calibri"/>
        <family val="2"/>
        <scheme val="minor"/>
      </rPr>
      <t xml:space="preserve"> Individuals will act as Security Specialists for a 2600 acre Controlled Area which houses assets for multiple agencies, services, and countries. Primary duties include: day to day operation of the site Entry Control Points, and conducting internal Antiterrorism and Resource Protection/Crime Prevention patrols. Individuals will work closely with the site Security Managers, Control Center, Escorts, and the host installation Security Forces to ensure the safety and security of the personnel and assets on site. Individuals may be required to work 12 hour shifts, man the Control Center, or act as an Escort depending on manning and the nature of the work occurring on site. This position will report to the AMARG Chief of Security. Qualifications: Experience with USAF security programs listed in the duties section.</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</si>
  <si>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</si>
  <si>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t>
    </r>
    <r>
      <rPr>
        <b/>
        <sz val="11"/>
        <color rgb="FF000000"/>
        <rFont val="Calibri"/>
        <family val="2"/>
        <scheme val="minor"/>
      </rPr>
      <t>Qualifications</t>
    </r>
    <r>
      <rPr>
        <sz val="11"/>
        <color indexed="8"/>
        <rFont val="Calibri"/>
        <family val="2"/>
        <scheme val="minor"/>
      </rPr>
      <t>:  Experience with the following: ELMS/Equipment; Inventory Management; D043/FEDLOG; ESSS/ILS-S/SBSS</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</si>
  <si>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</si>
  <si>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26-6088,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</si>
  <si>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</si>
  <si>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</si>
  <si>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r>
      <rPr>
        <b/>
        <sz val="11"/>
        <color rgb="FF000000"/>
        <rFont val="Calibri"/>
        <family val="2"/>
        <scheme val="minor"/>
      </rPr>
      <t>25-6513, Length 1 Year:</t>
    </r>
    <r>
      <rPr>
        <sz val="11"/>
        <color indexed="8"/>
        <rFont val="Calibri"/>
        <family val="2"/>
        <scheme val="minor"/>
      </rPr>
      <t xml:space="preserve">
Serves as the Lead Occupational Health Nurse (OHN) for civilian and military personnel assigned to a District or Center. This position provides oversight and implementation of a comprehensive Occupational Health Program which promotes the health, efficiency and well-being of civilian and military personnel assigned to the area of responsibility, and to any outside federal agencies served by the organization. The role of the U.S. Army Corps of Engineers (USACE) Occupational Health Nurse is accomplished through direct patient care services, medical surveillance, health and wellness education and promotion, medical screenings of civilian employees, medical record maintenance, and providing statistical data and support to the District Safety and Occupational Health (SOH).  Manager for the Command. The Lead OHN oversees and coordinates the daily activities of nursing and administrative staff for the District/Center. Serves as subject matter expert and consultant for occupational health related matters and provides updates for regulatory and policy changes. Focuses on the promotion and re-establishment of health, the prevention of ailment and injury, protecting workers from occupational and environmental hazards. Assists with patient care to include distribution of basic first aid supplies and over the counter medication. Determines appropriate nursing interventions for identified issues. Provides direct employee patient care performing portions of physical examinations, blood pressure, vision screening, audiometric testing, electrocardiograms, lab, etc. Ensures evaluations are performed in accordance with medical protocols. Administers immunizations, medications and treatments as authorized by a licensed physician. Assists with administering patient care for occupational or non-occupational injuries or illnesses, coordinating follow up other healthcare providers as needed. In emergency situations, stabilizes the patient and facilitates the arrangement of emergency transport when further evaluation and treatment is appropriate. Counsels employees on various health subjects, including nutrition, care of minor injuries and illnesses, vector borne illnesses, family and health problems, home care for communicable diseases, infant and prenatal care, safety, and job-related hazards and makes referrals to other health care providers in accordance with written medical directives and established protocols. Serves as liaison with the employee's healthcare.
</t>
    </r>
    <r>
      <rPr>
        <b/>
        <sz val="11"/>
        <color rgb="FF000000"/>
        <rFont val="Calibri"/>
        <family val="2"/>
        <scheme val="minor"/>
      </rPr>
      <t>Qualifications</t>
    </r>
    <r>
      <rPr>
        <sz val="11"/>
        <color indexed="8"/>
        <rFont val="Calibri"/>
        <family val="2"/>
        <scheme val="minor"/>
      </rPr>
      <t>:  A degree in Nursing with a focus in Occupational Health</t>
    </r>
  </si>
  <si>
    <r>
      <rPr>
        <b/>
        <sz val="11"/>
        <color rgb="FF000000"/>
        <rFont val="Calibri"/>
        <family val="2"/>
        <scheme val="minor"/>
      </rPr>
      <t>25-6611, Length 1 Year:</t>
    </r>
    <r>
      <rPr>
        <sz val="11"/>
        <color indexed="8"/>
        <rFont val="Calibri"/>
        <family val="2"/>
        <scheme val="minor"/>
      </rPr>
      <t xml:space="preserve">
Previous experience as a lead project engineer on top of project manager experience. Supervisory experience required. Experience executing projects in excess of $50 million USD. USACE experience helpful but not required. 
Resume and descriptions of previous projects that applicant has worked on and has been in charge of are required.
When applying, please upload your three most-recent NCOERS, your Soldier Talent Profile, a resume, and military bio.
</t>
    </r>
    <r>
      <rPr>
        <b/>
        <sz val="11"/>
        <color rgb="FF000000"/>
        <rFont val="Calibri"/>
        <family val="2"/>
        <scheme val="minor"/>
      </rPr>
      <t>Qualifications</t>
    </r>
    <r>
      <rPr>
        <sz val="11"/>
        <color indexed="8"/>
        <rFont val="Calibri"/>
        <family val="2"/>
        <scheme val="minor"/>
      </rPr>
      <t>:  Engineering degree. Project Engineer degree helpful but not required.</t>
    </r>
  </si>
  <si>
    <r>
      <rPr>
        <b/>
        <sz val="11"/>
        <color rgb="FF000000"/>
        <rFont val="Calibri"/>
        <family val="2"/>
        <scheme val="minor"/>
      </rPr>
      <t>25-6612,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</si>
  <si>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25-6613,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</si>
  <si>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</si>
  <si>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26-6043, Length 1 Year:</t>
    </r>
    <r>
      <rPr>
        <sz val="11"/>
        <color indexed="8"/>
        <rFont val="Calibri"/>
        <family val="2"/>
        <scheme val="minor"/>
      </rPr>
      <t xml:space="preserve">
Assists in planning, directing and coordinating administrative functions of Branches and Offices. Perform tasks in a timely, detailed oriented, manner w/ minimal supervision. Support Engineering Division (ED) Front Office staff as needed
• Process incoming and outgoing USPS mail and non-USPS shipments.
• Serve as ED Front Office Timekeeper, ensuring accuracy of time and attendance records. 
• Prepare and/or review Travel Orders &amp; Travel Vouchers
• Maintain list of all government owned bar tagged property w/ location. Under the supervision of the Hand Receipt Holder (HRH) conduct annual inventory, reconciling discrepancies. Update inventory as equipment is obtained or excessed / de-accessioned.
With the Engineering Division staff and Leadership, when requested, assist w/ fiscal functions establishing operating budgets, maintenance and control of varied funds covering ED operations. 
• When requested, assist preparing annual ED OH budget and mid-cycle update
• Monitor office supplies monthly. Coordinate with Billing Official, and approver to order office supplies as needed. 
• If directed, arrange for office equipment acquisitions according to established policy and procedure.
• Track funding ensuring proper labor and travel accounting  
• Maintain Government Purchase Card and Government Training Card in accordance with regulations. 
• Order, receive and reconcile GPC purchases for OH account at least 3 days prior to due date
• Process Professional License/Certification reimbursements 
• Track and distribute mandatory training requirements and compliance to ED personnel
• Assist ED Admin Officers coordinating training actions with RM and other parties as requested. 
• Process training invoice payments 
Comply with established business processes and policy. 
• Create high-quality products complying with deadlines. 
• Demonstrate competency in tasks as indicated by sound professional judgment, positive feedback 
Work productively and collaboratively with other staff effectively and efficiently executing assigned tasks.  Communicate clearly and concisely.
• Coordinate with Leadership and supervisor ensuring consistent, timely, courteous and accurate response to requests and inquiries. Follow up regularly until issue is resolved or task successfully completed.
</t>
    </r>
    <r>
      <rPr>
        <b/>
        <sz val="11"/>
        <color rgb="FF000000"/>
        <rFont val="Calibri"/>
        <family val="2"/>
        <scheme val="minor"/>
      </rPr>
      <t>Qualifications</t>
    </r>
    <r>
      <rPr>
        <sz val="11"/>
        <color indexed="8"/>
        <rFont val="Calibri"/>
        <family val="2"/>
        <scheme val="minor"/>
      </rPr>
      <t>: 
High School Diploma or GED
Experience integrating information from various sources to validate data and produce findings &amp; recommendations in narrative, numerical, statistical and graphic formats.
Advanced level skills using business software programs, i.e. Spreadsheet programs, PowerPoint, Word. Ability to quickly learn and become proficient at USACE and DoD proprietary programs.
To apply for this position please email SFC Ruckman at tabitha.n.ruckman.mil@mail.mil and include your resume, military biosketch, last three evaluations, and your solider talent profile.</t>
    </r>
  </si>
  <si>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</si>
  <si>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25-6179, Length 1 Year:</t>
    </r>
    <r>
      <rPr>
        <sz val="11"/>
        <color indexed="8"/>
        <rFont val="Calibri"/>
        <family val="2"/>
        <scheme val="minor"/>
      </rPr>
      <t xml:space="preserve">
4th Gen Fighter Integrated Avionic personnel is required during the F-15JSI test planning phase to support test plan development, to advise on maintenance related systems during the system design, and advise on programmatic and logistics issues relating to aircraft operations. The personnel will be required to liaison with base maintenance support functions to establish required support for aircraft operations prior to the test execution phase. The personnel will assist the Lead Development Test Organization F-15JSI Test Manager in development of the maintenance team construct. The personnel will be the USG maintenance team lead and the primary Production Superintendent for all test mission sortie generation. It is highly desired that the personnel has USAF flight test experience.
</t>
    </r>
    <r>
      <rPr>
        <b/>
        <sz val="11"/>
        <color rgb="FF000000"/>
        <rFont val="Calibri"/>
        <family val="2"/>
        <scheme val="minor"/>
      </rPr>
      <t xml:space="preserve">Qualifications: </t>
    </r>
    <r>
      <rPr>
        <sz val="11"/>
        <color indexed="8"/>
        <rFont val="Calibri"/>
        <family val="2"/>
        <scheme val="minor"/>
      </rPr>
      <t xml:space="preserve"> The personnel should maintain a Collateral Secret security clearance and eligibility for Special Access Programs.  
Optional AFSC to fill position: 2A375, 2A373, 2A377A, 2A377B.
Both primary and optional personnel should have Special Experience Identifiers (SEI) 84.</t>
    </r>
  </si>
  <si>
    <r>
      <rPr>
        <b/>
        <sz val="11"/>
        <color rgb="FF000000"/>
        <rFont val="Calibri"/>
        <family val="2"/>
        <scheme val="minor"/>
      </rPr>
      <t>25-6272, Length 1 Year:</t>
    </r>
    <r>
      <rPr>
        <sz val="11"/>
        <color indexed="8"/>
        <rFont val="Calibri"/>
        <family val="2"/>
        <scheme val="minor"/>
      </rPr>
      <t xml:space="preserve">
Project Engineer / Project Manager for large Civil Works projects constructing the Broward County Water Preserve Area C-11 Impoundment that consists of levees, cutoff walls, water control structures, and massive amounts of earthwork. Project Manager duties will consist of coordinating with local stakeholders such as the city, county, adjacent property owners and SFWMD. Project Engineer duties will involve performing quality assurance and contract administration, including but not limited to, performing inspections, reviewing submittals, responding to requests for information and executing contract modifications, etc.
Applicants must interview and be selected by District Command - Jacksonville.
</t>
    </r>
    <r>
      <rPr>
        <b/>
        <sz val="11"/>
        <color rgb="FF000000"/>
        <rFont val="Calibri"/>
        <family val="2"/>
        <scheme val="minor"/>
      </rPr>
      <t>Qualifications</t>
    </r>
    <r>
      <rPr>
        <sz val="11"/>
        <color indexed="8"/>
        <rFont val="Calibri"/>
        <family val="2"/>
        <scheme val="minor"/>
      </rPr>
      <t>:  The candidate should have experience in construction and/or design, with a degree in engineering or construction management preferred.</t>
    </r>
  </si>
  <si>
    <r>
      <rPr>
        <b/>
        <sz val="11"/>
        <color rgb="FF000000"/>
        <rFont val="Calibri"/>
        <family val="2"/>
        <scheme val="minor"/>
      </rPr>
      <t>25-6285, Length 1 Year:</t>
    </r>
    <r>
      <rPr>
        <sz val="11"/>
        <color indexed="8"/>
        <rFont val="Calibri"/>
        <family val="2"/>
        <scheme val="minor"/>
      </rPr>
      <t xml:space="preserve">
Incumbent will provide engineering technical guidance for all aspects of geotechnical design, construction, and operations for earth and rockfill dams, levees, outlet works, spillway structures, pumping stations, bulkheads, cutoff walls. Serve as a technical expert responsible for the evaluation of embankments and subsurface conditions involving complex soil conditions for earth and rockfill dams, levees, outlet works, spillway structures, pumping stations, bulkheads, cutoff walls. Serve as an Embankment and Seepage Analysis specialist responsible for the evaluation of embankment stability and seepage flow in both soil and foundation rock masses as well as the investigation, determination, and application. May lead a team of geotechnical engineers with responsibility for planning, leading, coordinating, reviewing, and providing engineering technical guidance for all aspects for Civil Works Water Resource, Military, and Support-for-Others projects.
Qualifications:  P.E. License require</t>
    </r>
  </si>
  <si>
    <r>
      <rPr>
        <b/>
        <sz val="11"/>
        <color rgb="FF000000"/>
        <rFont val="Calibri"/>
        <family val="2"/>
        <scheme val="minor"/>
      </rPr>
      <t>25-6287, Length 1 Year:</t>
    </r>
    <r>
      <rPr>
        <sz val="11"/>
        <color indexed="8"/>
        <rFont val="Calibri"/>
        <family val="2"/>
        <scheme val="minor"/>
      </rPr>
      <t xml:space="preserve">
Ensures that the organizations strategic plan, mission, vision, and values are communicated to the SAJ Cadre. Articulates and communicates to the Cadre the assignment, project, objectives of the risk assessment, actionable events, milestones, and/or program issues under review, and deadlines and time frames for completion. 
Coaches the Cadre in the selection and application of appropriate engineering methods and techniques, provide advice on work methods, practices, and procedures, and assist the team and/or individual members in identifying the parameters of a viable solution. 
Leads the Cadre in identifying, distributing, and balancing workload and tasks among employees in accordance with established workflow, skill level and/or engineering discipline; making adjustments to accomplish the workload in accordance with established priorities to ensure timely accomplishment of assigned team tasks; and ensuring that each employee has an integral role in developing the final team product. 
Serves on technical review teams and quality assurance teams. Reviews and makes recommendations on the approval of various reports and decision documents. Interprets guidance and provides technical direction consistent with USACE policy to USACE districts and architect-engineer (A/E) firms.
</t>
    </r>
    <r>
      <rPr>
        <b/>
        <sz val="11"/>
        <color rgb="FF000000"/>
        <rFont val="Calibri"/>
        <family val="2"/>
        <scheme val="minor"/>
      </rPr>
      <t>Qualifications</t>
    </r>
    <r>
      <rPr>
        <sz val="11"/>
        <color indexed="8"/>
        <rFont val="Calibri"/>
        <family val="2"/>
        <scheme val="minor"/>
      </rPr>
      <t>:  PG or PE is required</t>
    </r>
  </si>
  <si>
    <r>
      <rPr>
        <b/>
        <sz val="11"/>
        <color rgb="FF000000"/>
        <rFont val="Calibri"/>
        <family val="2"/>
        <scheme val="minor"/>
      </rPr>
      <t>25-6496, Length 1 Year:</t>
    </r>
    <r>
      <rPr>
        <sz val="11"/>
        <color indexed="8"/>
        <rFont val="Calibri"/>
        <family val="2"/>
        <scheme val="minor"/>
      </rPr>
      <t xml:space="preserve">
Serve as the Management Analyst and Workload Manager for Engineering Division (EN). Serve as an advisor to EN leadership on workload trends, needs, gaps, and capacity working with every organization in EN. Work with and in support of resource providers to balance EN workload volume and type against re-sources available. Monitor workforce capability, including Full Time Equivalents (FTEs), skills, certifications, developmental needs, and succession projects to meet future work projections. Develop and maintain methods to view workload. Oversee the management of EN workload and workforce planning and analysis in support of all EN products, projects, programs, and missions. Ensure appropriate management controls are in place to achieve quality products, meet milestones, and keep budget estimates accurate and updated. Ensure timely development of scopes of work and labor estimates. Identify projects at risk, behind schedule, or over budget. Help to maintain and ensure data quality within EN workload related software and tools. Assist Chiefs, Technical Leads (TLs), and Product Delivery Team (PDT) members in managing and updating data. Support maintaining current and launching future EN workload related software and tools through creating standard operating procedures, developing templates, and providing training.</t>
    </r>
  </si>
  <si>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</si>
  <si>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</si>
  <si>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</si>
  <si>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25-6622, Length 1 Year:</t>
    </r>
    <r>
      <rPr>
        <sz val="11"/>
        <color indexed="8"/>
        <rFont val="Calibri"/>
        <family val="2"/>
        <scheme val="minor"/>
      </rPr>
      <t xml:space="preserve">
Military Planner with expertise in Bulk Fuels is essential to help with the planning and analysis for the GBFMD Division Bulk Fuel Feasibility Analysis (BFFA) that support the Combatant Commands.  Military person would also lead the Planning Assist Teams (PAT) when required to assist the command and effected Combatant Commands for planners exercises and real-world contingencies.
</t>
    </r>
    <r>
      <rPr>
        <b/>
        <sz val="11"/>
        <color rgb="FF000000"/>
        <rFont val="Calibri"/>
        <family val="2"/>
        <scheme val="minor"/>
      </rPr>
      <t>Qualifications</t>
    </r>
    <r>
      <rPr>
        <sz val="11"/>
        <color indexed="8"/>
        <rFont val="Calibri"/>
        <family val="2"/>
        <scheme val="minor"/>
      </rPr>
      <t>:  Top Secret security clearance</t>
    </r>
  </si>
  <si>
    <r>
      <rPr>
        <b/>
        <sz val="11"/>
        <color rgb="FF000000"/>
        <rFont val="Calibri"/>
        <family val="2"/>
        <scheme val="minor"/>
      </rPr>
      <t>25-6623, Length 1 Year:</t>
    </r>
    <r>
      <rPr>
        <sz val="11"/>
        <color indexed="8"/>
        <rFont val="Calibri"/>
        <family val="2"/>
        <scheme val="minor"/>
      </rPr>
      <t xml:space="preserve">
The Military Information Support Operations (MISO) Planner is responsible for planning, coordinating, and executing MISO in support of the command's strategic objectives. Individual will develop, coordinate, and integrate MISO plans and operations to support the command's global strategy and campaign plans. They will participate in joint operational planning teams to ensure MISO is integrated into overall operational plans and strategies, and will develop, interpret, and implement MISO doctrine and policy guidance to ensure compliance with joint and service regulations. Additionally, they will coordinate with inter-agency partners, including the Department of State, USAID, and other government agencies, to ensure MISO efforts are synchronized with broader US government objectives. The MISO Planner will also develop and execute MISO training and exercise plans, conduct assessments and evaluations of MISO operations, and coordinate with other command staff elements to ensure MISO is integrated into overall command operations. Must possess a Top Secret/SCI clearance, be MISO qualified as well as operational experience in MISO.
</t>
    </r>
    <r>
      <rPr>
        <b/>
        <sz val="11"/>
        <color rgb="FF000000"/>
        <rFont val="Calibri"/>
        <family val="2"/>
        <scheme val="minor"/>
      </rPr>
      <t>Qualifications</t>
    </r>
    <r>
      <rPr>
        <sz val="11"/>
        <color indexed="8"/>
        <rFont val="Calibri"/>
        <family val="2"/>
        <scheme val="minor"/>
      </rPr>
      <t>:  TS/SCI REQ.</t>
    </r>
  </si>
  <si>
    <r>
      <rPr>
        <b/>
        <sz val="11"/>
        <color rgb="FF000000"/>
        <rFont val="Calibri"/>
        <family val="2"/>
        <scheme val="minor"/>
      </rPr>
      <t>25-6624,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3D1X2</t>
    </r>
  </si>
  <si>
    <r>
      <rPr>
        <b/>
        <sz val="11"/>
        <color rgb="FF000000"/>
        <rFont val="Calibri"/>
        <family val="2"/>
        <scheme val="minor"/>
      </rPr>
      <t>25-6625,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2D1X1</t>
    </r>
  </si>
  <si>
    <r>
      <rPr>
        <b/>
        <sz val="11"/>
        <color rgb="FF000000"/>
        <rFont val="Calibri"/>
        <family val="2"/>
        <scheme val="minor"/>
      </rPr>
      <t>26-6024, Length 1 Year:</t>
    </r>
    <r>
      <rPr>
        <sz val="11"/>
        <color indexed="8"/>
        <rFont val="Calibri"/>
        <family val="2"/>
        <scheme val="minor"/>
      </rPr>
      <t xml:space="preserve">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
</t>
    </r>
    <r>
      <rPr>
        <b/>
        <sz val="11"/>
        <color rgb="FF000000"/>
        <rFont val="Calibri"/>
        <family val="2"/>
        <scheme val="minor"/>
      </rPr>
      <t>Qualifications</t>
    </r>
    <r>
      <rPr>
        <sz val="11"/>
        <color indexed="8"/>
        <rFont val="Calibri"/>
        <family val="2"/>
        <scheme val="minor"/>
      </rPr>
      <t>: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t>
    </r>
  </si>
  <si>
    <r>
      <rPr>
        <b/>
        <sz val="11"/>
        <color rgb="FF000000"/>
        <rFont val="Calibri"/>
        <family val="2"/>
        <scheme val="minor"/>
      </rPr>
      <t>26-6030, Length 215 days:</t>
    </r>
    <r>
      <rPr>
        <sz val="11"/>
        <color indexed="8"/>
        <rFont val="Calibri"/>
        <family val="2"/>
        <scheme val="minor"/>
      </rPr>
      <t xml:space="preserve">
Command Senior Readiness Officer (CSRO) serves as reporting proponent for the Command, conducts analyses of joint and Army-specific readiness metrics and recommends changes to proficiency skills qualifications, personnel assignment, force structure or equipment on-hand in order to improve readiness metrics. Develops and coordinates requests for forces to support Command contingency and mobilization requirements. Principal advisor, planner and coordinator for all matters pertaining to mobilization, deployment and redeployment of SDDC-aligned Reserve Component units.
</t>
    </r>
    <r>
      <rPr>
        <b/>
        <sz val="11"/>
        <color rgb="FF000000"/>
        <rFont val="Calibri"/>
        <family val="2"/>
        <scheme val="minor"/>
      </rPr>
      <t>Qualifications</t>
    </r>
    <r>
      <rPr>
        <sz val="11"/>
        <color indexed="8"/>
        <rFont val="Calibri"/>
        <family val="2"/>
        <scheme val="minor"/>
      </rPr>
      <t>:  TS Clearance. Strategic planning experience.</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</si>
  <si>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</si>
  <si>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r>
      <rPr>
        <b/>
        <sz val="11"/>
        <color rgb="FF000000"/>
        <rFont val="Calibri"/>
        <family val="2"/>
        <scheme val="minor"/>
      </rPr>
      <t>25-6340, Length 1 Year:</t>
    </r>
    <r>
      <rPr>
        <sz val="11"/>
        <color indexed="8"/>
        <rFont val="Calibri"/>
        <family val="2"/>
        <scheme val="minor"/>
      </rPr>
      <t xml:space="preserve">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Qualifications: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</si>
  <si>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25-6341, Length 1 year:</t>
    </r>
    <r>
      <rPr>
        <sz val="11"/>
        <color indexed="8"/>
        <rFont val="Calibri"/>
        <family val="2"/>
        <scheme val="minor"/>
      </rPr>
      <t xml:space="preserve">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Qualifications: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</si>
  <si>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25-6346, Length 1 year:</t>
    </r>
    <r>
      <rPr>
        <sz val="11"/>
        <color indexed="8"/>
        <rFont val="Calibri"/>
        <family val="2"/>
        <scheme val="minor"/>
      </rPr>
      <t xml:space="preserve">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Qualifications: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</si>
  <si>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</si>
  <si>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25-6405, Length 1 Year:</t>
    </r>
    <r>
      <rPr>
        <sz val="11"/>
        <color indexed="8"/>
        <rFont val="Calibri"/>
        <family val="2"/>
        <scheme val="minor"/>
      </rPr>
      <t xml:space="preserve">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Qualifications: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</si>
  <si>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25-6409, Length 1 Year:</t>
    </r>
    <r>
      <rPr>
        <sz val="11"/>
        <color indexed="8"/>
        <rFont val="Calibri"/>
        <family val="2"/>
        <scheme val="minor"/>
      </rPr>
      <t xml:space="preserve">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Qualifications: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</si>
  <si>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</si>
  <si>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</si>
  <si>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</si>
  <si>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</si>
  <si>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r>
      <rPr>
        <b/>
        <sz val="11"/>
        <color rgb="FF000000"/>
        <rFont val="Calibri"/>
        <family val="2"/>
        <scheme val="minor"/>
      </rPr>
      <t>25-6648,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Defense Counterintelligence and Security Agency in a full-time data analyst capacity. The incumbent serves as an analyst to develop capabilities that track, collect, monitor, measure, analyze, and report on areas including but not limited to fiscal stewardship, property accountability, and Regional performance. The position delivers data analytics to include, but not limited to, attrition, staffing, cost, cost avoidance, revenue, equipment and system downtime, efficiencies, and mission-specific metrics.
The Data Analyst plays a critical role in developing and implementing data-driven solutions to enhance organizational effectiveness across various domains, including fiscal stewardship, property accountability, and regional performance. The incumbent will be responsible for the entire data lifecycle, from data collection and management to advanced analysis and insightful reporting. This includes designing data systems, integrating data, and employing data mining techniques. Incumbent will use analytical methods to identify trends and insights, communicating findings through visualizations and provide clear narratives. Incumbent will support process improvement by recommending data-driven policies, collaborating with stakeholders to understand their needs, and providing analytical support. Position requires a strong analytical mindset, technical proficiency in data analysis tools and techniques, and the ability to communicate complex findings clearly and concisely to diverse audiences. This role is part of a Regional level service to meet current and future evolving needs in areas like data design and collection, content management, data analysis to provide actionable insights and data visualization.
Civilian experience will be considered for this position. PCS is authorized.
Qualifications:  Requires demonstrated visualization, trend and data analysis experience. Requires the ability to elicit information from a broad user base and provide applicable analytic mythologies to provide actionable insight. Proficiency with multiple data analytic tools like Access, Excel, Python, R, SQL, VBA. Proficiency in visualizing and presenting data using platforms such as Tableau, Power BI, or equivalent. Secret Clearance required for position. TS/SCI clearance or eligibility to upgrade preferred.</t>
    </r>
  </si>
  <si>
    <r>
      <rPr>
        <b/>
        <sz val="11"/>
        <color rgb="FF000000"/>
        <rFont val="Calibri"/>
        <family val="2"/>
        <scheme val="minor"/>
      </rPr>
      <t>25-6102, Length 730 days:</t>
    </r>
    <r>
      <rPr>
        <sz val="11"/>
        <color indexed="8"/>
        <rFont val="Calibri"/>
        <family val="2"/>
        <scheme val="minor"/>
      </rPr>
      <t xml:space="preserve">
Plans, directs, implements checks across multiple programs within DISA.  Serves as one of the lead consultants for all things network, voice, systems, cyber operations, and policy related within programs assigned to work on. Plans, directs, and implements Defensive Cyberspace Operations (DCO) counter measures as part of the network health team for multiple networks and programs within DISA.  Serves as a DCO advisor with a firm understanding of vulnerabilities, exploitation techniques, and adversary methodologies.  Provides technical guidance to multiple programs technical staff.  Serves as an administrator both junior and senior for Microsoft Azure, Amazon Web Services, and other cloud service providers in IL5, IL6, IL7 environments supporting DISA Programs.  Provides technical subject matter expertise to J6 with network deployments and upgrades with new technology such as Azure Virtual Desktop (AVD) deployment and Microsoft Defender Enterprise (MDE), also provides Power-Shell scripts for automation with network deployments and fixes.  Provides written reports with recommendations for network health checks.  Provides and executes technical and operational changes within networks.  Reviews all design documentation within networks and programs assigned.  Coordinates across every organization in DISA for network modifications, changes, and policy.  Consistently self-organizing and self-initiating, will continually work to integrate within agency program/division tempo, becoming deliberate value-add to the organization by generating, participating, performing, fabricating, and delivering products and/or services (deliverables) to the agency/directorate.  For Air Force personnel, this is close to what you know as a Green Door Assignment.
</t>
    </r>
    <r>
      <rPr>
        <b/>
        <sz val="11"/>
        <color rgb="FF000000"/>
        <rFont val="Calibri"/>
        <family val="2"/>
        <scheme val="minor"/>
      </rPr>
      <t>Qualifications</t>
    </r>
    <r>
      <rPr>
        <sz val="11"/>
        <color indexed="8"/>
        <rFont val="Calibri"/>
        <family val="2"/>
        <scheme val="minor"/>
      </rPr>
      <t>:  Expert knowledge in CISCO product line, with emphasis in Route/Switch WAN/LAN design/deployment, Unified Communication (UC) deployment.  CCNP Enterprise or CCNP Collaboration is highly recommended.  Expert knowledge in Microsoft product line, with emphasis in active directory Domain Services (AD DS) design/deployment, server 2016/2019 deployment and Azure Portal administration. Must be DoD 8570 IAT II complaint with IAM III recommended.  Must have SIEM experience with basic operation</t>
    </r>
  </si>
  <si>
    <r>
      <rPr>
        <b/>
        <sz val="11"/>
        <color rgb="FF000000"/>
        <rFont val="Calibri"/>
        <family val="2"/>
        <scheme val="minor"/>
      </rPr>
      <t>25-6252, Length 1 Year:</t>
    </r>
    <r>
      <rPr>
        <sz val="11"/>
        <color indexed="8"/>
        <rFont val="Calibri"/>
        <family val="2"/>
        <scheme val="minor"/>
      </rPr>
      <t xml:space="preserve">
MOS: 92A, 92Y Security Clearance: Secret
Incumbent serves as a specialist to the Accountable Property Officer for DCSA activities worldwide. Participates in the execution and planning of assignments in the areas of accountable property and supply. Responsibilities consist of analysis, development, implementation and controls of the program as required to meet short, mid and long range planning requirements in support of the assigned mission. Participates in the development of policies, methods, strategies and effectiveness of the programs.
Participates in procurement, accountability, disposition and audit trail procedures for an account in excess of $300M. Maintains all records pertaining to equipment and supplies in current status and prepares related reports, to include Report of Survey and Government Property Lost or Destroyed. Monitors entire cycle of all property supplies and equipment from acquisition to disposal to ensure each item is properly recorded in the inventory. Determines accuracy of property and supply record. Approves and records adjustments after appropriate investigation. Prepares required correspondence relative to changes to procedures involving supply, authorization and funds control on all supplies and equipment.
Reviews, evaluates and makes recommendations regarding the acquisition of equipment and supplies. Analyzes accountable records for inclusion in plans related to replacement, lease or local purchase. Ensures that all applicable items of accountability are documented and input into the system for accountable purposes.  Provides technical advice and interpretation of directives and regulations and inputs to IOP/SOP and HIS, etc. to implement higher headquarters directives at DCSA. Serves as the point of contact for issues pertaining to accountability of DCSA property.  Applies technical and subject matter knowledge in problem solving and provides technical advice and guidance to DCSA personnel regarding the property accountability system and procedural/policy guidelines.
Other key duties include but not limited to issue, ship, receive, turn-in, &amp; disposal of electronic devices; generating, scanning, and filing accountable documents. Working ServiceNow requests, coordinating appointments or packing &amp; shipping assets for customers. Customer service; answering customer questions; assisting them, or directing them to applicable IT help desk personnel. Any other duties assigned by the supervisor.
</t>
    </r>
    <r>
      <rPr>
        <b/>
        <sz val="11"/>
        <color rgb="FF000000"/>
        <rFont val="Calibri"/>
        <family val="2"/>
        <scheme val="minor"/>
      </rPr>
      <t>Qualifications:</t>
    </r>
    <r>
      <rPr>
        <sz val="11"/>
        <color indexed="8"/>
        <rFont val="Calibri"/>
        <family val="2"/>
        <scheme val="minor"/>
      </rPr>
      <t xml:space="preserve">  Knowledge of a wide range of federal stock record systems, processes, policies, procedures, and regulations to assure that stock accountability, projections, and submissions conform to requirements.
Knowledge of inventory management procedures including operation of automated systems for same.  Knowledge of Defense Property Accounting Systems (is a plus). 
Ability to perform independently, with little to no supervision, or as a team member; detail oriented and accountable for ones actions.</t>
    </r>
  </si>
  <si>
    <r>
      <rPr>
        <b/>
        <sz val="11"/>
        <color rgb="FF000000"/>
        <rFont val="Calibri"/>
        <family val="2"/>
        <scheme val="minor"/>
      </rPr>
      <t>25-6279, Length 1 Year:</t>
    </r>
    <r>
      <rPr>
        <sz val="11"/>
        <color indexed="8"/>
        <rFont val="Calibri"/>
        <family val="2"/>
        <scheme val="minor"/>
      </rPr>
      <t xml:space="preserve">
Performs duties in SD5 Mobility which includes DMUC, DMCC-S and DMCC-TS programs. This position provides critical operations (OPS) support to ensure that devices are available, tracked, provisioned, and delivered on a timely basis.  Support and availability are also cornerstones of providing this service to both DoD and non-DoD customers. The following duties are key to providing ongoing support:
• Prepares, coordinates, and tracks property at various locations, CONUS and OCONUS. 
• Responds to customer requests that are escalated to the OPS regarding new device requests, trouble tickets and RFIs. 
• Monitors and updates the ITSM ticket queue and SharePoint tracker.
• Conducts a Weekly ITSM Ticket Review with the current contractor and government team. 
• Collects weekly metrics and documents them in a briefing for senior leadership.
• Assists with providing customers with the status of their DoD365 Migration. 
• Assists the HaC Team with troubleshooting devices for Leadership as needed. 
• Assists customers with placing orders in DISA Storefront.
• Assists the CTR SMIT with approving orders in DISA Storefront as needed. 
• Sends Quarterly process updates to the edge sites and field offices. 
• Leads weekly meetings with the edge sites to ensure that needs are being met; i.e. latest image being used, training on device provisioning and PKI. Reports any deviations to the mobility program leadership.
• Adds and removes new employees to the Authorized Provisioners list and provides it to NetOps. 
• Maintains user’s hotspot profile statuses in AT&amp;T and created/removed user profiles.
• Assists with O365 Migration, which requires updating NETOPS on the users provided by DEOS for migration. Ensures migrations took place on time.
• Mobility Endpoint Protection (MEP) support.
• Maintains a “Continuity Book” for all duties.
• Other duties as assigned to support mobility operations.\
Qualifications:  Secret clearance required</t>
    </r>
  </si>
  <si>
    <r>
      <rPr>
        <b/>
        <sz val="11"/>
        <color rgb="FF000000"/>
        <rFont val="Calibri"/>
        <family val="2"/>
        <scheme val="minor"/>
      </rPr>
      <t>25-6653, Length 1 Year:</t>
    </r>
    <r>
      <rPr>
        <sz val="11"/>
        <color indexed="8"/>
        <rFont val="Calibri"/>
        <family val="2"/>
        <scheme val="minor"/>
      </rPr>
      <t xml:space="preserve">
This is a one year PCS tour with the option to extend for additional years. Open to Army and Air Force service members MOS 25B or AFSC 3D1X2.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 required.</t>
    </r>
  </si>
  <si>
    <r>
      <rPr>
        <b/>
        <sz val="11"/>
        <color rgb="FF000000"/>
        <rFont val="Calibri"/>
        <family val="2"/>
        <scheme val="minor"/>
      </rPr>
      <t>26-6018,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incumbent serves as the PSS Manager, for contracting, acquisitions, and budgeting. Functions as a lead expert that provides business advice and management oversight over the PSS budget formulation and execution, all pre- and post-award functions for a wide variety of procurements of significant importance to the PSS program using a wide range of contracting methods and types. Manages the planning and execution of the overall approach to meet contracting program objectives for a wide range of system requirements that spans multiple years. Manages the development of acquisition artifacts that identify acquisition strategies, including assessment, analysis, risk mitigation and strategies that support the overall program milestones.  Supervise PSS program management processes, ensuring that all timelines, budgets, and milestones are met. Collaborate with internal and external stakeholders, including contractors, vendors, and various government departments, to ensure alignment of program requirements.  Establish a baseline process for PSS integration, including identifying new requirements, validating existing requirements, understanding where each requirement is contracted, and timing to execute and avoid breaks in service and support future program transition.  Track financial and contractual actions for PSS requirements to ensure they are met throughout the FYDP process.  Provides input to the PSS Quarterly Program Reviews (QPR), and all other required briefs, reports and/or data calls.  Prepare and present briefings, explanatory papers, justification materials, etc. to higher levels of management within the PEO.  Conducts meetings and discussions with program office staff of DCSA to determine the relative importance and soundness of program budget estimates, acquisition planning, and financial plans.  Facilitates the cultural, operational, and technical adjustments necessary for the successful sustainment of PSS resources and systems for PSS customers and programs.  Assess PSS processes to ensure they deliver the intended benefits and identifying any areas for further improvement.  Responsible for reporting on various aspects of the acquisition and integration process to ensure transparency, accountability, and alignment with PSS Program Plan.  The candidate will be required to brief senior staff including the Chief Financial Officer, Component Acquisition Executive and the PEO.
This a Supervisory role. 
PCS is authorized
</t>
    </r>
    <r>
      <rPr>
        <b/>
        <sz val="11"/>
        <color rgb="FF000000"/>
        <rFont val="Calibri"/>
        <family val="2"/>
        <scheme val="minor"/>
      </rPr>
      <t>Qualifications</t>
    </r>
    <r>
      <rPr>
        <sz val="11"/>
        <color indexed="8"/>
        <rFont val="Calibri"/>
        <family val="2"/>
        <scheme val="minor"/>
      </rPr>
      <t>:  1. Candidate must have experience in supporting a Program Executive Office (PEO) or similar program level support and must possess program management certification (PMP or DAU Practitioner or Advance)
2. Civilian experience will be considered for this position.
3.  Candidate must have experience managing employees within a contracting, acquisition and/or financial management field. 
4. Top Secret Clearance required for position.</t>
    </r>
  </si>
  <si>
    <r>
      <rPr>
        <b/>
        <sz val="11"/>
        <color rgb="FF000000"/>
        <rFont val="Calibri"/>
        <family val="2"/>
        <scheme val="minor"/>
      </rPr>
      <t>26-6020,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Performs various budget functions involving the formulation, justification, and/or execution of the PSS program budget.  Formulate and recommend long-range budgetary requirements based on established policies, concepts and agency strategic direction.  Collaborates with PSS leadership to develop effective resource allocation strategies, track execution rates, and manage spend plan.  Review financial data applicable to operations of the PSS program to determine current and anticipated financial conditions and to alert PSS leadership in instances where funding and financial planning objectives need revision or modification.  Serve as the primary focal point for fiscal policy issues/interpretations involving working capital funds. Generates and analyzes financial reports to track budget performance and identify variances to include commitments, obligations and execution status/thresholds. Perform analysis and research of existing laws, regulations, policies, and practices to solve financial management issues to determine alternatives and/or recommended course action.  Conduct financial analysis and prepare and present briefings, explanatory papers, budget justification material, etc. to higher levels of management to include the Chief Financial Officer, Component Acquisition Executive, PEO and PSS Program Manager.  Provide recommendations to problems, challenges, and/or issues with budget formulation and/or execution areas.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Conduct meetings and discussions with program office staff within DCSA to determine the relative importance and soundness of program budget estimates and financial plans.  Provides quality and professional customer support, fostering effective working relationships with customers and coworkers through collaboration, cooperation, and effective listening.  Pays attention to crucial details and stays involved until all aspects of an issue are answered/resolved.  
Civilian experience will be considered for this position.
PCS is authorized
</t>
    </r>
    <r>
      <rPr>
        <b/>
        <sz val="11"/>
        <color rgb="FF000000"/>
        <rFont val="Calibri"/>
        <family val="2"/>
        <scheme val="minor"/>
      </rPr>
      <t>Qualifications</t>
    </r>
    <r>
      <rPr>
        <sz val="11"/>
        <color indexed="8"/>
        <rFont val="Calibri"/>
        <family val="2"/>
        <scheme val="minor"/>
      </rPr>
      <t>:  Must have DOD financial management experiences associated to the use of Working Capital Funds (WCF) to include spend plan formulation, budget execution documentation and adhering to execution timelines. Completion of a fiscal law/appropriations law course is a requirement of the position. Experience with Oracle-based Enterprise Resource Planning (ERP) system (e.g. DAI, GFEBS, DEAMS) is preferred. Top Secret Clearance required for position.</t>
    </r>
  </si>
  <si>
    <r>
      <rPr>
        <b/>
        <sz val="11"/>
        <color rgb="FF000000"/>
        <rFont val="Calibri"/>
        <family val="2"/>
        <scheme val="minor"/>
      </rPr>
      <t>26-6021,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candidate will ensure the security and integrity of DCSA Information systems. The candidate will provide comprehensive cybersecurity and information assurance (IA) support across the enterprise, focusing on risk mitigation, vulnerability management, and compliance with industry best practices and government regulations, specifically within the Case Processing and BIES environments. Responsibilities encompass a broad range of activities, including interpreting legislation, providing security expertise in application development, participating in risk assessments, developing security plans, troubleshooting security issues, ensuring FISMA and DCSA compliance, and maintaining RMF, STIGs, IAVAs, and ATO requirements. The candidate shall ensure the ongoing security posture of systems through proactive measures such as validating postures, applying patches, and conducting STIG reviews, as well as supporting audits and developing robust backup and recovery procedures.
The candidate will support PEO on-premise PSS systems by assisting with risk analysis, accreditation, and certification package development per agency requirements. Assists IA personnel in conducting risk analysis/security tests/evaluations, works with security officers/users/support personnel to ensure security regulation adherence and ensures agency security standards are met.  The candidate must address shortfalls within systems as reported on the DCSA cyber scorecard while developing, tracking and executing timely Plan of Action and Milestones (POA&amp;Ms).  
Must possess skills in leading technical teams in developing specifications, evaluating alternatives, advising team members, technical report writing, understanding RMF (including GRC tools like eMASS), security audits, STIGs, vulnerabilities, remediation efforts, evaluating/implementing security controls, and in-depth knowledge of DoD cyber security regulations/policies.  
Civilian experience will be considered.
PCS is authorized
</t>
    </r>
    <r>
      <rPr>
        <b/>
        <sz val="11"/>
        <color rgb="FF000000"/>
        <rFont val="Calibri"/>
        <family val="2"/>
        <scheme val="minor"/>
      </rPr>
      <t>Qualifications</t>
    </r>
    <r>
      <rPr>
        <sz val="11"/>
        <color indexed="8"/>
        <rFont val="Calibri"/>
        <family val="2"/>
        <scheme val="minor"/>
      </rPr>
      <t>:  Strong cybersecurity background with understanding of the Risk Management Framework (RMF).  Experience with security audits, STIGs, POA&amp;Ms, vulnerabilities and remediation efforts required.  Excellent analytical, problem-solving, communication, leadership, and project management skills. Occasional evening/weekend work.  Skilled in technical report writing and documentation, with strong English grammar and punctuation. Must meet 8140 security compliance. Top Secret Clearance is required.</t>
    </r>
  </si>
  <si>
    <r>
      <rPr>
        <b/>
        <sz val="11"/>
        <color rgb="FF000000"/>
        <rFont val="Calibri"/>
        <family val="2"/>
        <scheme val="minor"/>
      </rPr>
      <t>26-6025,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candidate will manage/oversee the organization's Information System infrastructure and cybersecurity, ensuring seamless and secure operations of on-premise PSS systems. Responsibilities include day-to-day IT operation, maintenance, and optimization (servers, networks, storage); managing system developers/administrators for efficient provisioning/patching/maintenance; implementing/maintaining monitoring/alerting systems; managing incident response; overseeing change management/disaster recovery/business continuity; vendor SLA management/cost control; and proactive capacity planning. 
The candidate will manage a team enforcing security policy implementation, cybersecurity risk identification/assessment/mitigation, vulnerability scanning/penetration testing (and remediation), security incident investigation/response (malware, breaches), and SIEM system management. Ensuring compliance with security regulations/staying current on threats, designing secure IT architectures, and managing user access controls are essential. Tasks include RMF/STIG/TASKORD/OPORD/INFOCON compliance, IAVA implementation, POAM maintenance, and ATO attainment. 
Additionally, the candidate will manage PEO on-premise PSS systems to include risk analysis, accreditation, and certification package development per agency requirements. Manages IA personnel in conducting risk analysis/security tests/evaluations, works with security officers/users/support personnel to ensure security regulation adherence and ensures agency security standards are met. 
Comprehensive knowledge of automated systems theory, architecture, hardware, software, and interrelationships is required to define system requirements and conduct feasibility studies. Must possess skills in leading technical teams in developing specifications, evaluating alternatives, advising team members, technical report writing, understanding RMF (including GRC tools like eMASS), security audits, STIGs, vulnerabilities, remediation efforts, evaluating/implementing security controls, and in-depth knowledge of DoD cyber security regulations/policies.
Civilian experience will be considered for this position.
This a Supervisory role. 
PCS is authorized
</t>
    </r>
    <r>
      <rPr>
        <b/>
        <sz val="11"/>
        <color rgb="FF000000"/>
        <rFont val="Calibri"/>
        <family val="2"/>
        <scheme val="minor"/>
      </rPr>
      <t>Qualifications</t>
    </r>
    <r>
      <rPr>
        <sz val="11"/>
        <color indexed="8"/>
        <rFont val="Calibri"/>
        <family val="2"/>
        <scheme val="minor"/>
      </rPr>
      <t>:  Strong cybersecurity background with understanding of the Risk Management Framework (RMF).  Experience with security audits, STIGs, POA&amp;Ms, vulnerabilities and remediation efforts required.  Excellent analytical, problem-solving, communication, leadership, and project management skills. Occasional evening/weekend work.  Skilled in technical report writing and documentation, with strong English grammar and punctuation. Must meet 8140 security compliance. Top Secret Clearance is required.</t>
    </r>
  </si>
  <si>
    <r>
      <rPr>
        <b/>
        <sz val="11"/>
        <color rgb="FF000000"/>
        <rFont val="Calibri"/>
        <family val="2"/>
        <scheme val="minor"/>
      </rPr>
      <t>26-6026,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Operations Lead plays a vital role in ensuring the smooth and efficient functioning of the organization's Information System infrastructure. This individual contributor is responsible for maintaining the availability, integrity, and reliability of critical data and services through operational excellence. Key responsibilities include organizing and leading the operation, maintenance, and optimization of IT infrastructure components, such as servers, networks and storage. The candidate will provide guidance and support to developers and system administrators, ensuring efficient system provisioning, patching, and maintenance. A critical task is leading the implementation and maintenance of comprehensive monitoring and alerting systems to proactively identify and address potential issues. The candidate also leads incident response efforts, coordinating with internal and external teams to quickly resolve incidents, including troubleshooting, root cause analysis, and thorough documentation. The candidate ensures the enforcement of change management processes to minimize disruptions to critical systems, guaranteeing proper documentation, testing, and approval of changes. The role involves leading the maintenance and testing of disaster recovery and business continuity plans, participating in DR drills, and identifying areas for improvement. The candidate also manages relationships with IT vendors, ensuring SLAs are met, costs are controlled, and vendor performance is tracked with issue escalation as needed. The candidate leads efforts in forecasting future IT needs, proactively planning capacity upgrades, analyzing resource utilization, and identifying potential bottlenecks. The position demands identifying opportunities for automation, developing scripts and tools to streamline workflows, and improving overall operational efficiency. The candidate collaborates with cybersecurity teams, supporting vulnerability scanning and remediation, participating in security incident response, analyzing security logs for potential threats, and supporting compliance efforts with relevant regulations and standards. As a technical leader, the candidate provides guidance and mentorship to junior IT professionals, shares knowledge, creates and maintains documentation, collaborates with other departments, and drives process improvements. 
Civilian experience will be considered for this position. PCS is authorized. Occasional evening/weekend work. 24/7 On-call availability.
</t>
    </r>
    <r>
      <rPr>
        <b/>
        <sz val="11"/>
        <color rgb="FF000000"/>
        <rFont val="Calibri"/>
        <family val="2"/>
        <scheme val="minor"/>
      </rPr>
      <t>Qualifications</t>
    </r>
    <r>
      <rPr>
        <sz val="11"/>
        <color indexed="8"/>
        <rFont val="Calibri"/>
        <family val="2"/>
        <scheme val="minor"/>
      </rPr>
      <t>:  Strong IT infrastructure and system administration skills, including patching, configuration management, and troubleshooting. Familiar with security best practices. Possesses excellent analytical, communication, documentation, and teamwork skills. Skilled in technical report writing and documentation, with strong English grammar and punctuation. Able to prioritize and manage multiple projects.  Must meet 8140 security requirements. Top Secret Clearance is required.</t>
    </r>
  </si>
  <si>
    <r>
      <rPr>
        <b/>
        <sz val="11"/>
        <color rgb="FF000000"/>
        <rFont val="Calibri"/>
        <family val="2"/>
        <scheme val="minor"/>
      </rPr>
      <t>26-6027,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Responsible for tracking and analysis of PSS projects based on cost, schedule and performance. Develop and communicate project plans and MS Project schedules. Responsible for analyzing and evaluating the effectiveness of PSS operations in meeting established goals and objectives. Coordinates and tracks program tasks; providing managers with analytical information for making decisions on the aspects of organizational operations relative to the effectiveness and efficiency of projects, policy, and processes. Works with others in a team setting to ensure customers and project teams are provided needed support to facilitate program execution. Uses communication, education, and leadership to support comprehension of and adaptation to organizational updates. Evaluates content quality and assures access to knowledge resources, eliminating redundancy in duplicate data sources, and improving information interoperability across the organization. Performs quantitative and qualitative analysis, data quality assurance, developing graphics and reports based on the analysis and interpretation of data and delivering analytical capabilities to PSS leadership. Creates performance measures to analyze cost, schedule, and technical performance. Works to keep all program stakeholders informed of program status and issues. Prepares and delivers detailed presentations and briefings to PSS senior leadership.  Proficient in the use of Power Point and MS Project.
Civilian experience will be considered for this position. 
PCS is authorized.
Qualifications:  Project Management Professional (PMP) certificate or DAWIA certification in Program Management or equivalent work experience. 
Proficient in the use of Power Point and MS Project, Microsoft Office Applications.
Secret Clearance required for position.</t>
    </r>
  </si>
  <si>
    <r>
      <rPr>
        <b/>
        <sz val="11"/>
        <color rgb="FF000000"/>
        <rFont val="Calibri"/>
        <family val="2"/>
        <scheme val="minor"/>
      </rPr>
      <t>25-6270, Length 1 Year:</t>
    </r>
    <r>
      <rPr>
        <sz val="11"/>
        <color indexed="8"/>
        <rFont val="Calibri"/>
        <family val="2"/>
        <scheme val="minor"/>
      </rPr>
      <t xml:space="preserve">
MULTIPLE LOCATIONS: Farmer's Branch, TX/Ft Meade, MD/Quantico, VA
Develop automation to deployed custom broker application, allowing for federated sign on of AWS Console using Keycloak and AD credentials to multiple AWS accounts using STS. Utilized Terraform, CloudFormation, Bash, and others. Deployed and configured SEIM OpenSearch to ingest logs from multiple disjointed accounts into single dashboard for security monitoring using S3, Lambda, Firehose &amp; KMS.  Document design specifications, installation instructions, and other system-related information.  Proven ability to take application from concept to delivery within stakeholder agreed timeline.  Manage team of full stack developers, running daily Scrum and TEMs meetings.  Use agile methodology to take applications from concept to market, managing budget, process, and personnel. intimate understanding of the full cycle of the development process to take an application on-prem to cloud-native. Extensive experience in interviewing and hiring developers of all skill levels to meet the need of a program. "Backstop" for problems for Tier 3 or Engineering teams, solving complex problems in both Linux (RHEL) and Windows OS. Managed AWS/Cloud pipelines for containerized services, including the implementation of IaC and SaaS. Managed network traffic, IPSec VPN Tunnels, Routing Tables, NACLS, Security Groups, and Firewall Rules. Designed complex solutions in AWS based on government requirements. Designed and wrote automations to execute repeatable actions.
*Civilian experience will be considered for position eligibility
</t>
    </r>
    <r>
      <rPr>
        <b/>
        <sz val="11"/>
        <color rgb="FF000000"/>
        <rFont val="Calibri"/>
        <family val="2"/>
        <scheme val="minor"/>
      </rPr>
      <t>Qualifications</t>
    </r>
    <r>
      <rPr>
        <sz val="11"/>
        <color indexed="8"/>
        <rFont val="Calibri"/>
        <family val="2"/>
        <scheme val="minor"/>
      </rPr>
      <t>:  Secret Clearance is required Certificates Basic: GISF or CND or SSCP/ Intermediate: CSC or GCLD or CASP+ or CCSP or Cloud+ or GSEC/Advanced: FITSP-D or GCSA or CISSP-ISSEP (Good to Have)
Applications must provide the following documents:
· Military Bio
· Professional Resume
· Last three evaluations</t>
    </r>
  </si>
  <si>
    <r>
      <rPr>
        <b/>
        <sz val="11"/>
        <color rgb="FF000000"/>
        <rFont val="Calibri"/>
        <family val="2"/>
        <scheme val="minor"/>
      </rPr>
      <t>25-6327,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</si>
  <si>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</si>
  <si>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</si>
  <si>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</si>
  <si>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26-6009, Length 1 Year:</t>
    </r>
    <r>
      <rPr>
        <sz val="11"/>
        <color indexed="8"/>
        <rFont val="Calibri"/>
        <family val="2"/>
        <scheme val="minor"/>
      </rPr>
      <t xml:space="preserve">
1. Perform water management duties on a daily basis during the workweek, and weekends/holidays when necessary. Use computer models. Receive hydraulic, hydrological and meteorological data daily from various sources. Assemble, correlate and analyze the data. Obtain, process and disseminate hydraulic and hydrologic data to render aid in flood emergencies. Determine operation required at water management structures (following approved plan) and issue instructions to lockmasters and dam tenders. Coordinate with other districts and agencies. Create forecasts.
2. Support full team in all our water management duties, inquires and emergencies.
3. Coordinate, attend meetings, prepare correspondence and reports as assigned.
4. Support International Joint Commission team. Support the United States effort with respect to development and carrying out of joint United States-Canadian agreements pertaining to water levels and flows. Work is often controversial and responsiveness, sensitivity, tact and skill in communicating is necessary. Action Officer duties for support of team will also occur to help track everything going on and reports coming from Canada.
To apply, email tabitha.n.ruckman.mil@mail.mil your resume, Soldier Talent Profile, last three OERs (as available), and your military biosketch.
</t>
    </r>
    <r>
      <rPr>
        <b/>
        <sz val="11"/>
        <color rgb="FF000000"/>
        <rFont val="Calibri"/>
        <family val="2"/>
        <scheme val="minor"/>
      </rPr>
      <t>Qualifications</t>
    </r>
    <r>
      <rPr>
        <sz val="11"/>
        <color indexed="8"/>
        <rFont val="Calibri"/>
        <family val="2"/>
        <scheme val="minor"/>
      </rPr>
      <t>:  Civil/Geological Engineering or Hydrologist experience a plus. Prior use of computer models and willingness to learn our specific models. Willingness to be in fast paced environment where decisions have to be made on current data available.</t>
    </r>
  </si>
  <si>
    <r>
      <rPr>
        <b/>
        <sz val="11"/>
        <color rgb="FF000000"/>
        <rFont val="Calibri"/>
        <family val="2"/>
        <scheme val="minor"/>
      </rPr>
      <t>26-6010, Length 234 days:</t>
    </r>
    <r>
      <rPr>
        <sz val="11"/>
        <color indexed="8"/>
        <rFont val="Calibri"/>
        <family val="2"/>
        <scheme val="minor"/>
      </rPr>
      <t xml:space="preserve">
Serves as a technician performing semi-professional work in support of professional engineers and hydrologists. Performs field and office work related to the operation of the reservoirs and locks and dams (under the jurisdiction of the Corps of Engineers), processes data for hydrologic studies, and provides technical support during emergency situations.
1. Field work includes the installing, testing, and maintaining of hydrologic instruments measuring precipitation, streamflow, stage, etc. of both recording and non-recording types; making stream flow, water levels, sediment, and water quality measurements.
2. Office work includes coordinating data transfer with outside agencies, supporting engineers/hydrologists with their water management duties, plotting data on charts, coordinating with manufacturers on gage repair, and maintaining record files of all data collected, and other duties as assigned.
To apply, please email SFC Tabitha Ruckman a copy of your resume, military bio, soldier talent profile, and your last three NCOERs (as applicable).
</t>
    </r>
    <r>
      <rPr>
        <b/>
        <sz val="11"/>
        <color rgb="FF000000"/>
        <rFont val="Calibri"/>
        <family val="2"/>
        <scheme val="minor"/>
      </rPr>
      <t>Qualifications</t>
    </r>
    <r>
      <rPr>
        <sz val="11"/>
        <color indexed="8"/>
        <rFont val="Calibri"/>
        <family val="2"/>
        <scheme val="minor"/>
      </rPr>
      <t>:  Military Occupation Specialty (MOS) 12T - Technical Engineer Specialist or poses skills in Hydrology or surveying.</t>
    </r>
  </si>
  <si>
    <r>
      <rPr>
        <b/>
        <sz val="11"/>
        <color rgb="FF000000"/>
        <rFont val="Calibri"/>
        <family val="2"/>
        <scheme val="minor"/>
      </rPr>
      <t>25-6466, Length 1 Year:</t>
    </r>
    <r>
      <rPr>
        <sz val="11"/>
        <color indexed="8"/>
        <rFont val="Calibri"/>
        <family val="2"/>
        <scheme val="minor"/>
      </rPr>
      <t xml:space="preserve">
Supervisory Contract Specialist for the St. Louis District, U.S. Army Corps of Engineers (USACE). Serves as Contracting Officer, within their authority, for a specific group/team to include the LD25 1200' Lock Chamber MEGA Project. Exercises full supervisory responsibility over a designated group of employees. Primary responsibility is for overall contract program compliance within the applicable acquisition policy. As Contracting Officer, works under the general supervision of the District Contracting Chief (DCC) with extensive authority for exercising independent judgment while exercising the ability to make decisions. Evaluation of work is primarily for fulfillment of overall objectives, effectiveness, and policies. Such guidelines provide general contracting methods, requirements, and processes, but require the application of extensive judgment and originality resolving situations for which such guides are not specifically applicable. The incumbent is frequently required to develop new approaches and new conditions that may incorporate new clauses to resolve specific situational conditions in order resolve specific situations. Serves as focal point for regional contracts awarded by designated group of employees. Provides leadership, direction, and technical training to contract specialists in their performance of pre-award, post-award, close-out and contract termination functions covering construction, architect/engineering, service and supply type contracts. Ensures that the organization's strategic plan, mission, vision and values are communicated to the team or group of employees and integrated into their strategies, goals, objectives, and work plans. Communicates assignments, projects, milestones and deadlines and time frames for completion. Coaches the contract specialists in the selection and application of appropriate problem-solving methods and techniques, provides advice on work methods, practices, and procedures, and assists in identifying parameters of a viable solution. Distributes workload and tasks employees in accordance with workflow and skill level. Also, adjusts workload to ensure timely work accomplishments. Prepares reports and maintains records of work accomplishments. Represents the work group/team in meetings with program officials and other customers on issues related to program execution.  Advises DCC on workload status, potential contractual problems and statistical data.
Qualifications:  Must be DAWIA or Back 2 Basics (B2B) certified and able to obtain a Contracting Officer Warrant</t>
    </r>
  </si>
  <si>
    <r>
      <rPr>
        <b/>
        <sz val="11"/>
        <color rgb="FF000000"/>
        <rFont val="Calibri"/>
        <family val="2"/>
        <scheme val="minor"/>
      </rPr>
      <t>25-6358, Length 1 year:</t>
    </r>
    <r>
      <rPr>
        <sz val="11"/>
        <color indexed="8"/>
        <rFont val="Calibri"/>
        <family val="2"/>
        <scheme val="minor"/>
      </rPr>
      <t xml:space="preserve">
Incumbent will perform administrative management, planning, and services for  Soldiers, DA Civilians  which include, but are not limited to, Personnel and administrative support; reviews, tracks and processes NCOERs and submitted awards; ensures timely and accurate submission of personnel actions, IPPS-A and iPERMS document review input;  distribution of the brigade mail and correspondence; maintain medical readiness;  coordination and preparation of status reports, personnel actions, awards, mail distribution, leaves and passes, appointment orders, unit alert rosters, and personnel support required for the Brigade; performs comprehensive review of military pay transactions;</t>
    </r>
  </si>
  <si>
    <r>
      <rPr>
        <b/>
        <sz val="11"/>
        <color rgb="FF000000"/>
        <rFont val="Calibri"/>
        <family val="2"/>
        <scheme val="minor"/>
      </rPr>
      <t>25-6118,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Construction Experience necessary.</t>
    </r>
  </si>
  <si>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</si>
  <si>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r>
      <rPr>
        <b/>
        <sz val="11"/>
        <color rgb="FF000000"/>
        <rFont val="Calibri"/>
        <family val="2"/>
        <scheme val="minor"/>
      </rPr>
      <t>25-6467, Length 1 Year:</t>
    </r>
    <r>
      <rPr>
        <sz val="11"/>
        <color indexed="8"/>
        <rFont val="Calibri"/>
        <family val="2"/>
        <scheme val="minor"/>
      </rPr>
      <t xml:space="preserve">
Serves as a Hydrologic Specialist responsible for Water Control Manal execution. Most studies are multi-purpose in nature and involve the following functions: flood control; water supply; wildlife preservation; recreation; hydro power; environmental enhancement; ground water; and water quality. The incumbent shall be responsible for the development and preparation of water control, operation and maintenance manuals; water management planning studies; hydrologic and meteorological studies; special hydrologic research and investigations for specific geographic areas; post flood reports, and water management portions of reconnaissance and feasibility reports and design memorandum for proposed projects; hydrologic aspects of environmental assessments and impact statements; and the methodology and necessary tools to perform these functions. Additionally, represents the section on assigned product development teams. Coordinates, directs, trains, and monitors the work of junior engineers, physical scientists, and/or technicians. 
The service member will support our organization, and the request aligns with one of the Secretary of Defense’s three priorities of restoring the warrior ethos, rebuilding our military, or reestablishing deterrence.
Qualifications:  Candidate must have a Bachelor of Science in Civil Engineering, Environmental Engineering, or Biology. Candidate must have a valid driver’s license.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</si>
  <si>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</si>
  <si>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26-6061, Length 18 days:</t>
    </r>
    <r>
      <rPr>
        <sz val="11"/>
        <color indexed="8"/>
        <rFont val="Calibri"/>
        <family val="2"/>
        <scheme val="minor"/>
      </rPr>
      <t xml:space="preserve">
Escort foreign nationals during RF-Nellis 26-1 and Bamboo Eagle 26-1 execution 23 Jan-13 Feb. Execution duty hours are typically 0900-0400 (Next day) L Mon-Thurs and 0900-1900 Fri. Escorts will be divided into 2 person teams and split into two shifts (day/night) which will last approximately 8-10 hours.
</t>
    </r>
    <r>
      <rPr>
        <b/>
        <sz val="11"/>
        <color rgb="FF000000"/>
        <rFont val="Calibri"/>
        <family val="2"/>
        <scheme val="minor"/>
      </rPr>
      <t>Qualifications</t>
    </r>
    <r>
      <rPr>
        <sz val="11"/>
        <color indexed="8"/>
        <rFont val="Calibri"/>
        <family val="2"/>
        <scheme val="minor"/>
      </rPr>
      <t>:  Clearance: TS//SCI and eligibility for CAB read-in are required, JADC 2016 is desired. Can be Active Duty/ANG/Reservists 11FXX, 12FXX, 14NXX, 1NXX, 13BXX, or International Affairs civilians.</t>
    </r>
  </si>
  <si>
    <r>
      <rPr>
        <b/>
        <sz val="11"/>
        <color rgb="FF000000"/>
        <rFont val="Calibri"/>
        <family val="2"/>
        <scheme val="minor"/>
      </rPr>
      <t>26-6059, Length 1 Year:</t>
    </r>
    <r>
      <rPr>
        <sz val="11"/>
        <color indexed="8"/>
        <rFont val="Calibri"/>
        <family val="2"/>
        <scheme val="minor"/>
      </rPr>
      <t xml:space="preserve">
Conduct screening of identification at main vehicle access control point of installation.  Conduct screening of identification at commercial vehicle access control point of installation.  Conduct contraband searches of commercial vehicles entering the installation.</t>
    </r>
  </si>
  <si>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</si>
  <si>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r>
      <rPr>
        <b/>
        <sz val="11"/>
        <color rgb="FF000000"/>
        <rFont val="Calibri"/>
        <family val="2"/>
        <scheme val="minor"/>
      </rPr>
      <t>25-6424,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Serve as a Financial Management Technician, will act as a Payroll Customer Service Representative, providing daily support to employees on pay-related inquiries and issues. Conducts bi-weekly payroll reconciliation and DATAAPS time certification to ensure accuracy and compliance with established financial protocols. Assists with New Employee Orientation and the preparation of DD577 Delegation of Authority forms on an as-needed basis. Supports financial integrity through regular auditing of sample transactions and by preparing the Joint Reconciliation Program UDO/ULO Travel (ZT) report on a monthly basis. Reviews and processes DTS travel authorizations as needed, ensuring proper documentation and timeliness. Additionally, compiles and submits the PERSTAT report on a daily basis, maintaining accurate personnel accountability.
</t>
    </r>
    <r>
      <rPr>
        <b/>
        <sz val="11"/>
        <color rgb="FF000000"/>
        <rFont val="Calibri"/>
        <family val="2"/>
        <scheme val="minor"/>
      </rPr>
      <t>Qualifications</t>
    </r>
    <r>
      <rPr>
        <sz val="11"/>
        <color indexed="8"/>
        <rFont val="Calibri"/>
        <family val="2"/>
        <scheme val="minor"/>
      </rPr>
      <t>:  MOS: 36B AFSC: 6F0X1
Financial Management (FM) Certification Level 1. There is time allotted to achieve this certification if not already achieved.</t>
    </r>
  </si>
  <si>
    <r>
      <rPr>
        <b/>
        <sz val="11"/>
        <color rgb="FF000000"/>
        <rFont val="Calibri"/>
        <family val="2"/>
        <scheme val="minor"/>
      </rPr>
      <t>25-6448,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91E Allied Trade Specialist at Tobyhanna Army Depot, you’ll be at the forefront of supporting the Army, Navy and Air Force's operational readiness by fabricating, repairing, and modifying metallic and non-metallic parts for a wide range of military systems. You’ll work in a precision-oriented environment with access to advanced machinery and tooling, including lathes, drill presses, welding equipment, and more.
At Tobyhanna, you’ll be directly involved in the sustainment and modernization of critical Joint Force assets, everything from repairing structural components on combat vehicles to fabricating custom parts that ensure C5ISR systems and advanced electronics are fully mission capable. Your efforts will directly support the depot’s mission of delivering readiness to the joint force.
Qualifications:  * 91E (Allied Trade Specialist) with experience in machine shop operations, welding, and metal fabrication.
* Proficient in using CNC lathes, mills, drill presses, welding equipment, and other metalworking machinery to meet demanding fabrication and repair requirements.
* Ability to collaborate with a team and adapt to fast-paced environments supporting complex sustainment and modernization work.
* Meet all Army physical and medical requirements for MOS 91E.</t>
    </r>
  </si>
  <si>
    <r>
      <rPr>
        <b/>
        <sz val="11"/>
        <color rgb="FF000000"/>
        <rFont val="Calibri"/>
        <family val="2"/>
        <scheme val="minor"/>
      </rPr>
      <t>25-6449,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427X0 Machinist at Tobyhanna Army Depot, you’ll be a key player in delivering precision CNC, machining, and fabrication services to support Joint Force operational needs. In this role, you’ll fabricate, repair, and modify metallic and non-metallic components using advanced machining equipment, such as CNC lathes, mills, drill presses, and welding tools.
At Tobyhanna, you’ll contribute to the sustainment and modernization of critical Air Force, Army and Navy systems including advanced communication equipment, radar, and satellite communication systems ensuring that mission-critical assets remain fully operational. Your work will directly support Joint Force readiness and help maintain the technological edge that drives our national security.
Qualifications:  * Must hold the Air Force specialty code 427X0 (Machinist) with proven experience in precision machining and fabrication.
* Skilled in the use of lathes, drill presses, welding equipment, and other metalworking tools to produce and repair components with exacting standards.
* Strong ability to work collaboratively in a dynamic, mission-focused environment.
* Meet all Air Force physical and medical requirements for AFSC 427X0.</t>
    </r>
  </si>
  <si>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</si>
  <si>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</si>
  <si>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</si>
  <si>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</si>
  <si>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r>
      <rPr>
        <b/>
        <sz val="11"/>
        <color rgb="FF000000"/>
        <rFont val="Calibri"/>
        <family val="2"/>
        <scheme val="minor"/>
      </rPr>
      <t>26-6006,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Conducts high-level system analysis and troubleshooting on various multi-service electronic systems including but not limited to ground-based air traffic, search, counter-fire, and multi-mission radars; threat generators and simulators; and meteorological and navigational aids.
Tests, troubleshoots, repairs, modifies, overhauls, and installs a variety of electronic equipment with dense and complex circuitry, such as RF transmitters, receivers, power supplies, data processors and displays. Connects equipment to specialized test equipment and conducts specified tests; aligns, calibrates, and otherwise integrates all subsystems into a functional system. Pinpoints and replaces defective parts, conducts component tests, and completes various maintenance documentation.
Work requires extensive knowledge of operating electronic principles such as circuit elements, micro-miniaturized integrated circuits, antennas, signal behavior, transmission, amplification, and displays. Must be able to read and interpret a variety of technical information such as schematic diagrams, wiring diagrams, tables and charts, military and commercial technical manuals and mathematical expressions and formulas. 
Subject to travel on an "as required" basis to repair and/or install electronic systems.
</t>
    </r>
    <r>
      <rPr>
        <b/>
        <sz val="11"/>
        <color rgb="FF000000"/>
        <rFont val="Calibri"/>
        <family val="2"/>
        <scheme val="minor"/>
      </rPr>
      <t>Qualifications</t>
    </r>
    <r>
      <rPr>
        <sz val="11"/>
        <color indexed="8"/>
        <rFont val="Calibri"/>
        <family val="2"/>
        <scheme val="minor"/>
      </rPr>
      <t>:  Army 94-series electronics MOSs; USAF 5/7-level Electronics/Radar AFSCs (1C8X3, 2A2X2, 2A2X3, 2A3X4, 2A3X5, 2A5X3, 2A9X1, 2A9X4, 2M0X1, 4A2X1). Significant experience maintaining/repairing complex military electronics systems.</t>
    </r>
  </si>
  <si>
    <r>
      <rPr>
        <b/>
        <sz val="11"/>
        <color rgb="FF000000"/>
        <rFont val="Calibri"/>
        <family val="2"/>
        <scheme val="minor"/>
      </rPr>
      <t>25-6401, Length 1 Year:</t>
    </r>
    <r>
      <rPr>
        <sz val="11"/>
        <color indexed="8"/>
        <rFont val="Calibri"/>
        <family val="2"/>
        <scheme val="minor"/>
      </rPr>
      <t xml:space="preserve">
MULIPLE LOCATIONS: Quantico VA, Washington DC, Ft. Meade MD, Boyers PA
***Applicants must email the following documents to leanne.felvus-webb.mil@mail.mil for consideration***
Professional Resume
Military Bio
Last three evaluations 
Prepares, reviews, and provides updated financial information for monthly, quarterly, and yearly reconciliation and financial reporting. Performs as liaison between multiple program owners to realign spending authority to support critical mission requirements. Analyzes financial data, formulate recommendations, and presents analysis to program owners. Analyzes fiscal data to determine execution rate variances. Collaborates with mission owners to develop effective resource allocation strategies, track execution rates, and manage spend plan. Prepares status of funds reports and brief authoritative financial advice to the program office on matters concerning their obligations and expenditures on a weekly basis or as often as required. Generates and analyzes financial reports to track budget performance and identify variances. Completes execution analyses to support spend plan requirements. Facilitate weekly collaboration sessions with the mission owners. Monitors the performance of assigned programs against established budget targets.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Validates contract execution and management in accordance with the DCSA guidance and DoD regulatory policy. Provides quality and professional customer support, fostering effective working relationships with customers and coworkers through collaboration, cooperation, and effective listening. Continuously works with customers to develop a mutual understanding of their requirements. Pays attention to crucial details and stays involved until all aspects of an issue are answered/resolved.
Civilian experience will be considered for this position.
Qualifications:  Applicant must have DoD financial management experience; budget experience preferred. Applicant must possess minimum AFSC skill level 6F031 or equivalent to qualify. Applicant must possess minimum DoD Financial Management Certification Program (DFMCP) Level 1 or equivalent. Completion of a fiscal law/appropriations law course is a requirement of the position. Experience with Oracle-based Enterprise Resource Planning (ERP) system (e.g., DAI, GFEBS, DEAMS) is preferred. Secret clearance required.</t>
    </r>
  </si>
  <si>
    <r>
      <rPr>
        <b/>
        <sz val="11"/>
        <color rgb="FF000000"/>
        <rFont val="Calibri"/>
        <family val="2"/>
        <scheme val="minor"/>
      </rPr>
      <t>26-6028, Length 1 year:</t>
    </r>
    <r>
      <rPr>
        <sz val="11"/>
        <color indexed="8"/>
        <rFont val="Calibri"/>
        <family val="2"/>
        <scheme val="minor"/>
      </rPr>
      <t xml:space="preserve">
Duty location - Myrtle Beach SC in field office provided by the contractor
Scope of Duty: Construction Project Manager/Engineer in support of large beach nourishment contract execution,
project management, schedules, submittal, quality, change management and work acceptance. Reports to
Lowcountry Resident Office Resident Engineer.
</t>
    </r>
    <r>
      <rPr>
        <b/>
        <sz val="11"/>
        <color rgb="FF000000"/>
        <rFont val="Calibri"/>
        <family val="2"/>
        <scheme val="minor"/>
      </rPr>
      <t>Qualifications</t>
    </r>
    <r>
      <rPr>
        <sz val="11"/>
        <color indexed="8"/>
        <rFont val="Calibri"/>
        <family val="2"/>
        <scheme val="minor"/>
      </rPr>
      <t>: Contracting Officer Representative qualifications desired. Experienced in federal, commercial or institutional construction project management. Ideally, experienced with beach re-nourishment and dredging contract work.
To apply for this position, please email your resume, military biosketch, last three NCOERs/OERs, and Soldier Talen Profile to tabitha.n.ruckman.mil@mail.mil.</t>
    </r>
  </si>
  <si>
    <r>
      <rPr>
        <b/>
        <sz val="11"/>
        <color rgb="FF000000"/>
        <rFont val="Calibri"/>
        <family val="2"/>
        <scheme val="minor"/>
      </rPr>
      <t>25-6312, Length 179 days</t>
    </r>
    <r>
      <rPr>
        <sz val="11"/>
        <color indexed="8"/>
        <rFont val="Calibri"/>
        <family val="2"/>
        <scheme val="minor"/>
      </rPr>
      <t xml:space="preserve">
USACE Construction Control Representative in support of the Fort Randall Major Unit Rehabilitation Project, Fort Randall Dam, Pickstown, SD.
Serves as Construction Representative with full responsibility for the management and surveillance of assigned construction and/or remediation projects, which constitute a major portion of the total construction activity, or several smaller projects within a geographical area.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insure compliance with contract schedules, specifications and shop drawings; identify actual or potential problems and determine necessity for changes or remedial action. Makes recommendations for changes in construction to meet field conditions. Makes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KEY RESPONSIBILITIES
Safety: Ensures the safety of Government staff on the project and the teams assurance of KTR safety program.
Quality: Coordinates/Reviews/approvals, submittals, RFIs, Plans, meetings, and inspections.
Schedule: Manages KTR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Army Engineer Officer with experience in Construction Management. USACE experience preferred.
*Contracting Officer Representative (COR) certification and experience preferred
Enlisted: 12B/C/H/K/P/R/N/T; Warrant: 120A; Officer: 12A</t>
    </r>
  </si>
  <si>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</si>
  <si>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</si>
  <si>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</si>
  <si>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r>
      <rPr>
        <b/>
        <sz val="11"/>
        <color rgb="FF000000"/>
        <rFont val="Calibri"/>
        <family val="2"/>
        <scheme val="minor"/>
      </rPr>
      <t>25-6107, Length 1 Year:</t>
    </r>
    <r>
      <rPr>
        <sz val="11"/>
        <color indexed="8"/>
        <rFont val="Calibri"/>
        <family val="2"/>
        <scheme val="minor"/>
      </rPr>
      <t xml:space="preserve">
Provide support functions to DLA Energy Aerospace FEM Operations for the purpose of reducing backlog of special projects. Must be able to produce/edit/print documents using with Microsoft Word, Excel, Outlook, Edge...
Support functions include: disposal/turn-in of excess government equipment, monitoring of special facility work projects during business and non-business hours, perform periodic safety, security and Operations Security (OPSEC) inspections using local checklists, perform random anti-terrorism measures, maintain access control door system, sign for/assist with mail-pick up and deliveries, purchase, stock and issue office supplies, assist with maintenance of building systems, assist with recycling program, assist with emergency management program exercises and real world response.  Additional duties include records management, compliance with building policies on-base, visitor access support, administrative support to special events. 
Self-help physical requirements include ability to: drive government vehicles, work with hand &amp; cleaning tools, climb portable ladders, operate paper shredder, move file boxes/furniture, set up water sprinklers...
Qualifications:  Requires Secret Clearance for maintaining Secret Internet Protocol Router (SIPR) room equipment.</t>
    </r>
  </si>
  <si>
    <r>
      <rPr>
        <b/>
        <sz val="11"/>
        <color rgb="FF000000"/>
        <rFont val="Calibri"/>
        <family val="2"/>
        <scheme val="minor"/>
      </rPr>
      <t>25-6274, Length 1 Year:</t>
    </r>
    <r>
      <rPr>
        <sz val="11"/>
        <color indexed="8"/>
        <rFont val="Calibri"/>
        <family val="2"/>
        <scheme val="minor"/>
      </rPr>
      <t xml:space="preserv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t>
    </r>
    <r>
      <rPr>
        <b/>
        <sz val="11"/>
        <color rgb="FF000000"/>
        <rFont val="Calibri"/>
        <family val="2"/>
        <scheme val="minor"/>
      </rPr>
      <t>Qualifications</t>
    </r>
    <r>
      <rPr>
        <sz val="11"/>
        <color indexed="8"/>
        <rFont val="Calibri"/>
        <family val="2"/>
        <scheme val="minor"/>
      </rPr>
      <t>: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</si>
  <si>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25-6389,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H64D/E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MOS: 152H/G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(Secret)***Applicants must email the following documents to leanne.felvus-webb.mil@mail.mil for consideration***
Professional Resume
Military Bio
Last three evaluations
DA 705/5500
Soldier Talent Profile
Chain of Command Contact Info (email/phone#)</t>
    </r>
  </si>
  <si>
    <r>
      <rPr>
        <b/>
        <sz val="11"/>
        <color rgb="FF000000"/>
        <rFont val="Calibri"/>
        <family val="2"/>
        <scheme val="minor"/>
      </rPr>
      <t>25-6390,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H47F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
***Applicants must email the following documents to leanne.felvus-webb.mil@mail.mil for consideration***
Professional Resume
Military Bio
Last three evaluations
DA 705/5500
Soldier Talent Profile
Chain of Command Contact Info (email/phone#)</t>
    </r>
  </si>
  <si>
    <r>
      <rPr>
        <b/>
        <sz val="11"/>
        <color rgb="FF000000"/>
        <rFont val="Calibri"/>
        <family val="2"/>
        <scheme val="minor"/>
      </rPr>
      <t>25-6477,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The Depot Aviation Safety Officer is responsible for establishing, maintaining, and improving the aviation safety program at a depot-level maintenance facility. The primary goal is to prevent accidents and incidents, ensure compliance with all applicable regulations, and foster a strong safety culture. They act as a subject matter expert on aviation safety matters and provide guidance to all personnel involved in aircraft maintenance, repair, overhaul, and modification.
Duties Include:
-Develop, implement, and maintain the depot's Aviation Safety Program.
-Hazard Identification &amp; Risk Management.
-Incident/Accident Investigation.
-Develop and deliver aviation safety training programs for all depot personnel
-Champion a positive safety culture throughout the depot.
-Manage and promote depot participation in military aviation safety awards programs.
-Maintain communication with higher-level safety organizations within the military.
Qualifications:  MOS: 15A | 15B
Significant experience (5+ years) in aircraft maintenance, inspection, or aviation safety. Experience in a depot-level maintenance environment is highly desirable. Thorough understanding of aircraft maintenance and safety regulations.</t>
    </r>
  </si>
  <si>
    <r>
      <rPr>
        <b/>
        <sz val="11"/>
        <color rgb="FF000000"/>
        <rFont val="Calibri"/>
        <family val="2"/>
        <scheme val="minor"/>
      </rPr>
      <t>25-6498, Length 1 Year:</t>
    </r>
    <r>
      <rPr>
        <sz val="11"/>
        <color indexed="8"/>
        <rFont val="Calibri"/>
        <family val="2"/>
        <scheme val="minor"/>
      </rPr>
      <t xml:space="preserve">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t>
    </r>
    <r>
      <rPr>
        <b/>
        <sz val="11"/>
        <color rgb="FF000000"/>
        <rFont val="Calibri"/>
        <family val="2"/>
        <scheme val="minor"/>
      </rPr>
      <t>Qualifications</t>
    </r>
    <r>
      <rPr>
        <sz val="11"/>
        <color indexed="8"/>
        <rFont val="Calibri"/>
        <family val="2"/>
        <scheme val="minor"/>
      </rPr>
      <t>:  Familiarization is desired but not required with logistics/transportation management. SM will be trained on all aspects of tasks associated with the position.</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</si>
  <si>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</si>
  <si>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</si>
  <si>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</si>
  <si>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</si>
  <si>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r>
      <rPr>
        <b/>
        <sz val="11"/>
        <color rgb="FF000000"/>
        <rFont val="Calibri"/>
        <family val="2"/>
        <scheme val="minor"/>
      </rPr>
      <t>25-6305, Length 1 Year:</t>
    </r>
    <r>
      <rPr>
        <sz val="11"/>
        <color indexed="8"/>
        <rFont val="Calibri"/>
        <family val="2"/>
        <scheme val="minor"/>
      </rPr>
      <t xml:space="preserve">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Qualifications: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</si>
  <si>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</si>
  <si>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26-6034, Length 1 year:</t>
    </r>
    <r>
      <rPr>
        <sz val="11"/>
        <color indexed="8"/>
        <rFont val="Calibri"/>
        <family val="2"/>
        <scheme val="minor"/>
      </rPr>
      <t xml:space="preserve">
Position involves various TIER II duties related to the application, integration, design, modification, upgrading, installation and maintenance of network equipment, data communications and circuits in support of the Tooele Army Depot’s (TEAD) Non-classified Internet Protocol Router Network (NIPRNet) and Secret Internet Protocol Router Network (SIPRNet) networks, Intrusion Detection System (IDS), Secure router, Army DISN Router Program, Switches, Firewalls, transmission means and communication protocols to include wireless technologies in support of staff elements; Joint Munitions Command (JMC), Army Materiel Command (AMC), Army Network Enterprise Technology Command (NETCOM), Department of the Army (DA), Defense Information Systems Agency (DISA) and Department of Defense (DoD). Ability to work beyond normal duty hours or beyond normal duty day to troubleshoot, repair or configure network devices as needed in an attempt to minimize user’s downtime and remain IA complaint.
</t>
    </r>
    <r>
      <rPr>
        <b/>
        <sz val="11"/>
        <color rgb="FF000000"/>
        <rFont val="Calibri"/>
        <family val="2"/>
        <scheme val="minor"/>
      </rPr>
      <t>Qualifications</t>
    </r>
    <r>
      <rPr>
        <sz val="11"/>
        <color indexed="8"/>
        <rFont val="Calibri"/>
        <family val="2"/>
        <scheme val="minor"/>
      </rPr>
      <t>:
Secret Clearance (Privileged Access Required to perform work).
DoD Directive 8140 Cyber Workforce Management 
Level 2 Network Environment. 
DCWF work role = 441 Network Operations Specialist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</si>
  <si>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</si>
  <si>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r>
      <rPr>
        <b/>
        <sz val="11"/>
        <color rgb="FF000000"/>
        <rFont val="Calibri"/>
        <family val="2"/>
        <scheme val="minor"/>
      </rPr>
      <t>25-6302, Length 1 Year</t>
    </r>
    <r>
      <rPr>
        <sz val="11"/>
        <color indexed="8"/>
        <rFont val="Calibri"/>
        <family val="2"/>
        <scheme val="minor"/>
      </rPr>
      <t xml:space="preserve">
***Applicants must email the following documents to leanne.felvus-webb.mil@mail.mil for consideration***
Professional Resume
Military Bio
Last three evaluations
OEEO Statisticians will work on collecting, analyzing, interpreting, and reporting on EEO data to help the organization make informed decisions and solve problems. 
Core components:
• Collecting and Analyzing EEO Data
• Interpreting data and Reporting to EEO Management.
• Report writing
• Recommending improvements
• Other duties as assigned
-Civilian experience will be considered for this position.
Qualifications:  • Excellent analytical, problem-solving, and communication skills.
• Ability to work independently and as part of a team.
• Experience in developing and implementing policies.
• Experience in developing Standard Operating Procedures.
• Knowledge in use of Excel, PowerPoint and Word.
-Minimum clearance required for position: Secret Clearance.</t>
    </r>
  </si>
  <si>
    <r>
      <rPr>
        <b/>
        <sz val="11"/>
        <color rgb="FF000000"/>
        <rFont val="Calibri"/>
        <family val="2"/>
        <scheme val="minor"/>
      </rPr>
      <t>25-6399, Length 1 Year:</t>
    </r>
    <r>
      <rPr>
        <sz val="11"/>
        <color indexed="8"/>
        <rFont val="Calibri"/>
        <family val="2"/>
        <scheme val="minor"/>
      </rPr>
      <t xml:space="preserve">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t>
    </r>
    <r>
      <rPr>
        <b/>
        <sz val="11"/>
        <color rgb="FF000000"/>
        <rFont val="Calibri"/>
        <family val="2"/>
        <scheme val="minor"/>
      </rPr>
      <t>Other duty locations will be considered on a case-by-case basis.
Qualifications</t>
    </r>
    <r>
      <rPr>
        <sz val="11"/>
        <color indexed="8"/>
        <rFont val="Calibri"/>
        <family val="2"/>
        <scheme val="minor"/>
      </rPr>
      <t>:
1) Knowledge and abilities for modeling and simulation
2) A requisite capability in mathematics
3) Expert level skills in Microsoft excel  
Secret Clearance required for position.
Applicants must email the following documents to leanne.felvus-webb.mil@mail.mil for consideration***
Professional Resume
Military Bio
Last three evaluations</t>
    </r>
  </si>
  <si>
    <r>
      <rPr>
        <b/>
        <sz val="11"/>
        <color rgb="FF000000"/>
        <rFont val="Calibri"/>
        <family val="2"/>
        <scheme val="minor"/>
      </rPr>
      <t>25-6450, Length 1 year:</t>
    </r>
    <r>
      <rPr>
        <sz val="11"/>
        <color indexed="8"/>
        <rFont val="Calibri"/>
        <family val="2"/>
        <scheme val="minor"/>
      </rPr>
      <t xml:space="preserve">
OEEO paralegal work on all stages of the federal sector discrimination complaint process to ensure fair and equitable employment practices. This includes counseling aggrieved individuals at the informal stage, investigating formal complaints of discrimination, review ROI's and complete legal efficiencies and also writing final agency decisions on the merits of an EEO complaint. 
Core components:
Investigating EEO Complaints
Providing Legal Advice: Advising employer and employees on EEO laws, regulations, and best practices, ensuring compliance with relevant legislation. 
Developing and Implementing EEO Programs
Mediation and Dispute Resolution: Facilitating mediation and alternative dispute resolution processes to resolve EEO disputes efficiently and effectively. 
Compliance Audits: Conducting audits to identify potential EEO issues and recommend corrective actions. 
Analyzing Data: Analyzing EEO data to identify trends and patterns, and to inform EEO strategies.
Drafting and Reviewing Documents: Drafting and reviewing EEO-related policies, procedures, and legal documents. 
Training and Education: training and education to employees and management to promote understanding and prevent discrimination. 
**Civilian experience will be considered for this position.
</t>
    </r>
    <r>
      <rPr>
        <b/>
        <sz val="11"/>
        <color rgb="FF000000"/>
        <rFont val="Calibri"/>
        <family val="2"/>
        <scheme val="minor"/>
      </rPr>
      <t>Qualifications</t>
    </r>
    <r>
      <rPr>
        <sz val="11"/>
        <color indexed="8"/>
        <rFont val="Calibri"/>
        <family val="2"/>
        <scheme val="minor"/>
      </rPr>
      <t>:  Strong understanding of EEO laws, regulations, and case law.
Excellent analytical, problem-solving, and communication skills.
Ability to conduct thorough investigations and gather evidence.
Strong negotiation and mediation skills
Ability to work independently and as part of a team.
Experience in developing and implementing EEO programs and policies.
Experience in training and educating employees on EEO issues
*Minimum clearance required: Secret Clearance.</t>
    </r>
  </si>
  <si>
    <r>
      <rPr>
        <b/>
        <sz val="11"/>
        <color rgb="FF000000"/>
        <rFont val="Calibri"/>
        <family val="2"/>
        <scheme val="minor"/>
      </rPr>
      <t>25-6500,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Defense Counterintelligence and Security Agency in a Risk Management Internal Control capacity. 
Review transactions between ABM and DTS to ensure that transactions adhere to DOD Financial management Regulation (FMR) policy and regulation (i.e. ABM- correct color of money used, funding request justified with proper documentation, right funding vehicle was used for the transaction. DTS management - confirm correct budget label,  coding and alignment with appropriate color of money, and review if the reason for travel clearly stated. Support the Regional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 Assist with monitoring funding spent vs. spend plan and pull reports as needed to support the RM and CoS. 
-Responsible for processing all 1164 reimbursement requests for Mid Atlantic personnel
-Civilian experience will be considered for this position.
</t>
    </r>
    <r>
      <rPr>
        <b/>
        <sz val="11"/>
        <color rgb="FF000000"/>
        <rFont val="Calibri"/>
        <family val="2"/>
        <scheme val="minor"/>
      </rPr>
      <t>Qualifications</t>
    </r>
    <r>
      <rPr>
        <sz val="11"/>
        <color indexed="8"/>
        <rFont val="Calibri"/>
        <family val="2"/>
        <scheme val="minor"/>
      </rPr>
      <t>:  Member must be proficient in financial and administrative functions such as knowledge of the DoD FMR, PowerPoint, Excel and writing information papers. Secret Clearance required for position.</t>
    </r>
  </si>
  <si>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</si>
  <si>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t>
    </r>
    <r>
      <rPr>
        <b/>
        <sz val="11"/>
        <color rgb="FF000000"/>
        <rFont val="Calibri"/>
        <family val="2"/>
        <scheme val="minor"/>
      </rPr>
      <t>Qualifications</t>
    </r>
    <r>
      <rPr>
        <sz val="11"/>
        <color indexed="8"/>
        <rFont val="Calibri"/>
        <family val="2"/>
        <scheme val="minor"/>
      </rPr>
      <t>:  Secret Clearance or higher; and Federal Acquisition Certification in Contracting (FAC-C) (Professional) or equivalent  DAWIA Contracting Professional Certification; OR DAWIA Program Management (Practitioner) Certification.</t>
    </r>
  </si>
  <si>
    <r>
      <rPr>
        <b/>
        <sz val="11"/>
        <color rgb="FF000000"/>
        <rFont val="Calibri"/>
        <family val="2"/>
        <scheme val="minor"/>
      </rPr>
      <t>26-6054, Length 1 Year</t>
    </r>
    <r>
      <rPr>
        <sz val="11"/>
        <color indexed="8"/>
        <rFont val="Calibri"/>
        <family val="2"/>
        <scheme val="minor"/>
      </rPr>
      <t>: Member will participate in Joint Exercise Planning Groups (JEPG), Joint Exercise Life Cycle (JELC) events, and Joint Exercise Control Groups (JECG) for multiple Tier 1-2 exercises. Member will use DLA Energy Concepts of Support to Combatant Command Operation Plans (OPLAN) to develop Training Objectives and Master Scenario Event List (MSEL) injects (timeline events) in Joint Training Tool (JTT) in coordination with Energy LNOs, Region Staffs, and Energy HQ during Exercise Working Groups (EXWGs). Member will represent DLA Energy at JECGs at Joint Staff, Combatant Command, and DLA Headquarters levels writing, monitoring, and closing dynamic injects during exercise execution. Qualifications: Member requires access to NIPR and SIPR. Active GTC required for multiple TDYs. Exercise Planning experience (familiarity with JTIMS or JTT, JELC events) required. Logistics and Fuel experience preferred but not required.</t>
    </r>
  </si>
  <si>
    <r>
      <rPr>
        <b/>
        <sz val="11"/>
        <color rgb="FF000000"/>
        <rFont val="Calibri"/>
        <family val="2"/>
        <scheme val="minor"/>
      </rPr>
      <t>26-6064,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The incumbent will serve in the Strategic
Engagement Office in a Senior Administrative support capacity.
General Office Duties: Specialty with capturing quality still imagery in uncontrolled environments such as; support mission operations, training, public affairs initiatives, and other contingency DCSA front office operations. Require to complete post-production tasks and transmit imagery within established agency time constraints. Required to have fundamentals of English and journalism for news and narrative stories, captions, and/or scripts for use in both internal and external communication products. Require mid-to-high level photography skills and fundamentals, including optics, light and color theory, composition, exposure and lighting, studio photography, and use a digital single-lens reflex camera to capture both still and motion imagery of both controlled and uncontrolled action for historical documentation and in support of DCSA themes and messages. Knowledge and experience of DOD Instructions for public affairs/visual information internal and external communications, media and community engagement, and preparing information for public release in accordance with Department of Defense directives. Civilian experience will be considered for this position.  PCS is authorized.
</t>
    </r>
    <r>
      <rPr>
        <b/>
        <sz val="11"/>
        <color rgb="FF000000"/>
        <rFont val="Calibri"/>
        <family val="2"/>
        <scheme val="minor"/>
      </rPr>
      <t>Qualifications</t>
    </r>
    <r>
      <rPr>
        <sz val="11"/>
        <color indexed="8"/>
        <rFont val="Calibri"/>
        <family val="2"/>
        <scheme val="minor"/>
      </rPr>
      <t>:  Possess excellent and professional verbal and written communication skills.  Excellent photography skills and products In-depth knowledge and execution with VI records management (VIRINs, DVIAN, captioning, &amp; accessions)
Present portfolio and demonstration reel of their work.  Proficiency in Power BI and Adobe Suite applications preferred.
MOS: 46Q 46R | AFSC: 3N0X6</t>
    </r>
  </si>
  <si>
    <r>
      <rPr>
        <b/>
        <sz val="11"/>
        <color rgb="FF000000"/>
        <rFont val="Calibri"/>
        <family val="2"/>
        <scheme val="minor"/>
      </rPr>
      <t>26-6068, Length 1 Year:</t>
    </r>
    <r>
      <rPr>
        <sz val="11"/>
        <color indexed="8"/>
        <rFont val="Calibri"/>
        <family val="2"/>
        <scheme val="minor"/>
      </rPr>
      <t xml:space="preserve">
The main role of this PFI request is to serve as a key team member in planning the 2026 DLA Energy Worldwide. 
The Supplier Advocacy Team champions strong supplier relationships, acting as a key point of contact for facilitating industry engagements. This involves extensive coordination across DLA Energy, including senior leadership, legal, and security, requiring exceptional communication, organizational, and interpersonal skills, as well as strong writing abilities. Beyond advocacy, the role includes planning and hosting industry events, participating in the DLA Supplier Advocate Network and Supplier Advocate Council, organizing DLA Energy Lunch and Learns, maintaining the Industry Engagement webpage and preparing content for the Industry Connections Newsletter to strengthen the link between contracting and industry.
Qualifications:  Must have strong organizational and communication skills coupled with a background in project management.</t>
    </r>
  </si>
  <si>
    <r>
      <rPr>
        <b/>
        <sz val="11"/>
        <color rgb="FF000000"/>
        <rFont val="Calibri"/>
        <family val="2"/>
        <scheme val="minor"/>
      </rPr>
      <t>25-6440, Length 1 year</t>
    </r>
    <r>
      <rPr>
        <sz val="11"/>
        <color indexed="8"/>
        <rFont val="Calibri"/>
        <family val="2"/>
        <scheme val="minor"/>
      </rPr>
      <t xml:space="preserve">
-Conduct "cradle-to-grave", or life-cycle contracting.
-Conduct acquisition planning, market research, oversee and participate in formal and informal source selection processes
-Conduct cost/price analysis, negotiate, prepare required pre- and post-award contract documents, and full contract administration and closeout
-Reviews requests for the procurement of specialized or complex items and equipment, extensive technical services, and/or unique construction.
-Prepares solicitation/amendment documents incorporating provisions such as cost accounting standards, cost or pricing data, special testing requirements, Government-furnished property, and payment provisions as required.
-Prepares required determinations and findings, and prepares and assembles solicitation document.
-Responsible for contract management on assigned contracts, grants, and cooperative agreements during the post-award phase of the procurement cycle assuring timely receipt of all contractual data specified.
-Prepares responses to all contractual correspondence with contractors, including requests for contract deviations from contract compliance.
</t>
    </r>
    <r>
      <rPr>
        <b/>
        <sz val="11"/>
        <color rgb="FF000000"/>
        <rFont val="Calibri"/>
        <family val="2"/>
        <scheme val="minor"/>
      </rPr>
      <t>QUALIFICATIONS</t>
    </r>
    <r>
      <rPr>
        <sz val="11"/>
        <color indexed="8"/>
        <rFont val="Calibri"/>
        <family val="2"/>
        <scheme val="minor"/>
      </rPr>
      <t>: DAU CONTRACTING CERTIFICATION 
One year of specialized experience which includes 1) Developing, negotiating, and modifying contracts plans and specification; AND 2) Performing pre and post award functions.</t>
    </r>
  </si>
  <si>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</si>
  <si>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25-6224, Length 420 days</t>
    </r>
    <r>
      <rPr>
        <sz val="11"/>
        <color indexed="8"/>
        <rFont val="Calibri"/>
        <family val="2"/>
        <scheme val="minor"/>
      </rPr>
      <t xml:space="preserve">: Serves as G3 Chief for the Office of the Program Manager, Saudi Arabian National Guard Modernization Program (OPM- ANG). Responsible for the planning, coordination, synchronization, and execution of all operations by OPM- ANG, including a multi-billion-dollar Foreign Military Sales (FMS) program as well as advisory and partnership operations with the Saudi Arabian National Guard (SANG). Responsible for training, force-protection, readiness, orders production, and force development in support of OPM-SANG operations. Coordinates training and exercises with SANG and supervises the execution of seven FMS cases related to training and institutional development of SANG. Coordinates operations and information sharing with U.S. Army Security Assistance Command, U.S. Embassy - Riyadh, U.S. Army Central, U.S. Entral Command, and other forward stationed mission partners.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</si>
  <si>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25-6226, Length 420 days:</t>
    </r>
    <r>
      <rPr>
        <sz val="11"/>
        <color indexed="8"/>
        <rFont val="Calibri"/>
        <family val="2"/>
        <scheme val="minor"/>
      </rPr>
      <t xml:space="preserve">
Serves as the G7 Chief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</si>
  <si>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25-6227, Length 420 days</t>
    </r>
    <r>
      <rPr>
        <sz val="11"/>
        <color indexed="8"/>
        <rFont val="Calibri"/>
        <family val="2"/>
        <scheme val="minor"/>
      </rPr>
      <t xml:space="preserve">: Intelligence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</si>
  <si>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25-6228 Length 420 days:</t>
    </r>
    <r>
      <rPr>
        <sz val="11"/>
        <color indexed="8"/>
        <rFont val="Calibri"/>
        <family val="2"/>
        <scheme val="minor"/>
      </rPr>
      <t xml:space="preserve"> Maneuver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</si>
  <si>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25-6229 Length 420 days</t>
    </r>
    <r>
      <rPr>
        <sz val="11"/>
        <color indexed="8"/>
        <rFont val="Calibri"/>
        <family val="2"/>
        <scheme val="minor"/>
      </rPr>
      <t xml:space="preserve">: Logistics/ Sustainment Advisor for the G7 division within the Office of the Program Manager, Saudi Arabian National Guard (OPM-SANG) and Ministry of the National Guard (MNG) that supports over 134,000 Saudi Arabian National Guard Soldiers. Plans, prepares, and develops logistics analysis that will enhance the tactical capabilities and logistics sustainment functions of five logistical support battalions in direct support of five mechanized infantry brigades.  Assist in developing foreign military sales case development, coordination, and execution. Writes, reviews and assists in the development of doctrine to improve SANG logistics modernization and future vision initiatives. Assists in managing, directing, and evaluating a contractor work force.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</si>
  <si>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25-6230 Length 420 days:</t>
    </r>
    <r>
      <rPr>
        <sz val="11"/>
        <color indexed="8"/>
        <rFont val="Calibri"/>
        <family val="2"/>
        <scheme val="minor"/>
      </rPr>
      <t xml:space="preserve"> Fires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</si>
  <si>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25-6396, Length 420 days:</t>
    </r>
    <r>
      <rPr>
        <sz val="11"/>
        <color indexed="8"/>
        <rFont val="Calibri"/>
        <family val="2"/>
        <scheme val="minor"/>
      </rPr>
      <t xml:space="preserve">
Serves as Civil Engineer (CE) for the Office of the Program Manager, Saudi Arabian National Guard Modernization Program (OPM-SANG). Responsible for the planning, coordination, and execution of all CE operations by OPM-SANG, including a multi-billion-dollar Foreign Military Sales (FMS) program as well as advisory and partnership operations with the Saudi Arabian National Guard (SANG). Responsible for training, readiness, and developing CE plans and policies orders in support of OPM-SANG operations. Directs CE forces in support of customers' requirements, and coordinates training with SANG.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</si>
  <si>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25-6397, Length 420 days:</t>
    </r>
    <r>
      <rPr>
        <sz val="11"/>
        <color indexed="8"/>
        <rFont val="Calibri"/>
        <family val="2"/>
        <scheme val="minor"/>
      </rPr>
      <t xml:space="preserve">
Serves as Engineer Tech for the Office of the Program Manager, Saudi Arabian National Guard Modernization Program (OPM-SANG). Responsible for producing architectural, structural, civil, and electrical drawings for the OPM-SANG in collaboration with the Ministry of National Guard (MNG). Produce installation maps using a GIS interface. Manage and inspect construction and maintenance contracts. Interpret plans, specifications, and other contract documents for MNG. Develop preliminary engineering designs, cost estimates, performance work
statements and specification for existing and proposed agencies. Perform standardized test on soils, asphalt, and concrete.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</si>
  <si>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25-6592, Length 420 days:</t>
    </r>
    <r>
      <rPr>
        <sz val="11"/>
        <color indexed="8"/>
        <rFont val="Calibri"/>
        <family val="2"/>
        <scheme val="minor"/>
      </rPr>
      <t xml:space="preserve">
This position is a one (1) YEAR UNACCOMPANNIED TOUR with the option of a two (2) YEAR ACCOMPANIED TOUR is approved in Kuwait City with duty in the Office of Military Cooperation, U.S. Embassy as well as the Kuwait Ministry of Defense. in Kuwait City with duty in the Office of Military Cooperation, U.S. Embassy as well as the Kuwait Ministry of Defense. DIPLOMATIC PASSPORT IS REQUIRED. Candidate must be KD complete. Serves as a Technical Assistance Field Team (TAFT) Team Leader and Senior Advisor to the Kuwaiti Land Forces Commander; subordinate to the U.S. Army Security Assistance Training Management Organization (USASATMO) with oversight from the U.S. Embassy in Kuwait City, Kuwait; responsible to advise and train on the employment, operation, maintenance, and sustainment of land forces and the integration of U.S. doctrine; coordinate and facilitate senior leader engagements between Kuwaiti Land Forces and U.S. Army/ DoD leaders, advise Kuwaiti Land Forces on mission training plans, maintenance programs, and officer/staff development; facilitate the development of maneuver and fires training and gunnery certification strategies to achieve the full range of capabilities; provide expert advice on tactics, techniques, procedures, capabilities, limitations, and management of U.S. Army weapon systems; advise Kuwaiti Land Forces Commanders, U.S. Embassy officials on training posture and operational readiness of personnel and equipment; enhance collaboration between Kuwaiti Land Forces, U.S. Embassy officials, U.S. Military and regional partners; responsible for the health, discipline, morale, and welfare of the 4-person military TAFT which consists of an ADA Major, a Signal Warrant Officer, and a Signal Senior NCO (25U).</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</si>
  <si>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</si>
  <si>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</si>
  <si>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</si>
  <si>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</si>
  <si>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r>
      <rPr>
        <b/>
        <sz val="11"/>
        <color rgb="FF000000"/>
        <rFont val="Calibri"/>
        <family val="2"/>
        <scheme val="minor"/>
      </rPr>
      <t>25-6654, Length 2 Years:</t>
    </r>
    <r>
      <rPr>
        <sz val="11"/>
        <color indexed="8"/>
        <rFont val="Calibri"/>
        <family val="2"/>
        <scheme val="minor"/>
      </rPr>
      <t xml:space="preserve">
***This is a two year unaccompanied overseas tour with the option to extend for the third year. 
Will be required to perform TDY missions 25-50 %. Provide DISAs Service Support Environment (SSE)/Classified Mobility Support with mission critical technical support within a joint classified support area at DISA Stuttgart Germany.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t>
    </r>
  </si>
  <si>
    <r>
      <rPr>
        <b/>
        <sz val="11"/>
        <color rgb="FF000000"/>
        <rFont val="Calibri"/>
        <family val="2"/>
        <scheme val="minor"/>
      </rPr>
      <t>26-6070,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</si>
  <si>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</si>
  <si>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</si>
  <si>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</si>
  <si>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</si>
  <si>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</si>
  <si>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26-6077,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</si>
  <si>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</si>
  <si>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</si>
  <si>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</si>
  <si>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</si>
  <si>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26-6082, Length 420 days:</t>
    </r>
    <r>
      <rPr>
        <sz val="11"/>
        <color indexed="8"/>
        <rFont val="Calibri"/>
        <family val="2"/>
        <scheme val="minor"/>
      </rPr>
      <t xml:space="preserve">
Serves as the Supply Systems Training Advisor in daily activities to include oversight of all supply systems and
procedures for the Office of the Program Manager, Saudi Arabian National Guard (OPM-SANG). Officer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duties: The Supply Systems Advisor, advises the Ministry of the National Guard, Saudi Arabian National
Guard and Aviation Program Manager on all aspect of supply systems policy and functional procedures and associated training programs for the sang. Responsible for managing the receipt, storage, and issuance of supplies and equipment at the technical supply or DSU level in accordance with established policies and regulations. Plans requirements for stockage and control based on accumulation of demand data. Conducts periodic inventories of stockage supply items, initiates action for disposition of excesses and makes recommendations for changes to the authorized stockage list (ASL). Prepares, implements, and maintains standard operating procedures for supply systems activities. Interprets regulations, technical manuals, and orders pertaining to supply systems for commanders and subordinates.
Qualifications: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</si>
  <si>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26-6085, Length 420 days:</t>
    </r>
    <r>
      <rPr>
        <sz val="11"/>
        <color indexed="8"/>
        <rFont val="Calibri"/>
        <family val="2"/>
        <scheme val="minor"/>
      </rPr>
      <t xml:space="preserve">
Serves as a Religious Affairs Specialists (RAS), designated as Chaplain Assistants, are vital personnel who work directly with Chaplains to provide religious support and care to Soldiers, Civilian personnel, and their families. Soldier will be assigned a 1-2 bedroom villa in a western-compound residential resort (Al Nakhla), Chevy Tahoe, and receive $4,600 for R&amp;R travel. There are options for non-command sponsored dependents to live in Saudi Arabia and there is current OPM-SANG members with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Details: RAS assist Chaplains in a broad range of duties, including the planning and execution of religious
services, provision of pastoral care, and management of administrative tasks related to religious support. As integral
members of the Unit Ministry Team, RAS collaborate closely with the Chaplain to ensure the religious needs of all personnel are met. In addition to assisting with religious functions, RAS are entrusted with a high degree of confidentiality – comparable to that of a Chaplain – and may serve as peer counselors.</t>
    </r>
  </si>
  <si>
    <r>
      <rPr>
        <b/>
        <sz val="11"/>
        <color rgb="FF000000"/>
        <rFont val="Calibri"/>
        <family val="2"/>
        <scheme val="minor"/>
      </rPr>
      <t>26-6086, Length 420 days:</t>
    </r>
    <r>
      <rPr>
        <sz val="11"/>
        <color indexed="8"/>
        <rFont val="Calibri"/>
        <family val="2"/>
        <scheme val="minor"/>
      </rPr>
      <t xml:space="preserve">
Serves as the Finance Specialist within the G8 for the Office of the Program Manager Saudi Arabian National Guard (OPM-SANG). Soldier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 This position is responsible for budget analytics and accounting on routine financial operations and providing financial guidance as new changes arises concerning the General Fund Enterprise Business System (GFEBS). Advises the Program Manager in financial analysis on upcoming new cases. Submits PBACs, Financial Management Reviews and assist on the Command Operating Budget, and quarterly execution reviews. Provides technical expertise regarding the use of Foreign Military Sales (FMS) funding. Collaborates on decreasing current ULO's and closing cases. Monitors the expenditure of funds and recommends fiscal priorities in support of MNG efforts. Reviews military and civilian travel (PCS and TDY) claims for processing.</t>
    </r>
  </si>
  <si>
    <r>
      <rPr>
        <b/>
        <sz val="11"/>
        <color rgb="FF000000"/>
        <rFont val="Calibri"/>
        <family val="2"/>
        <scheme val="minor"/>
      </rPr>
      <t>26-6038, Length 365 days:</t>
    </r>
    <r>
      <rPr>
        <sz val="11"/>
        <color rgb="FF000000"/>
        <rFont val="Calibri"/>
        <family val="2"/>
        <scheme val="minor"/>
      </rPr>
      <t xml:space="preserve">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t>
    </r>
  </si>
  <si>
    <r>
      <rPr>
        <b/>
        <sz val="11"/>
        <color rgb="FF000000"/>
        <rFont val="Calibri"/>
        <family val="2"/>
        <scheme val="minor"/>
      </rPr>
      <t>26-6097, Length 365 days:</t>
    </r>
    <r>
      <rPr>
        <sz val="11"/>
        <color rgb="FF000000"/>
        <rFont val="Calibri"/>
        <family val="2"/>
        <scheme val="minor"/>
      </rPr>
      <t xml:space="preserve">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</si>
  <si>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26-6095, Length 365 days:</t>
    </r>
    <r>
      <rPr>
        <sz val="11"/>
        <color rgb="FF000000"/>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</si>
  <si>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26-6084, Length 365 days:</t>
    </r>
    <r>
      <rPr>
        <sz val="11"/>
        <color rgb="FF000000"/>
        <rFont val="Calibri"/>
        <family val="2"/>
        <scheme val="minor"/>
      </rPr>
      <t xml:space="preserve">
***Applicants must email the following documents to leanne.felvus-webb.mil@mail.mil for consideration***
Professional Resume
Military Bio
Last three evaluations
MULTIPLE LOCATIONS: Ft. MEADE, MD | STAFFORD, VA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Employee &amp; Leader Development Division of Defense Counterintelligence and Security Agency in a Quality Assurance capacity. 
This position supports the evaluation and continuous improvement of agency training, education, and professional development program (TE&amp;PD), ensuring their effectiveness and efficiency. The incumbent uses qualitative and quantitative methods, drawing on principles from learning and development practice and industrial-organizational psychology, to rigorously assess the efficacy of TE&amp;PD programs. This role involves analyzing complex data from multiple sources, presenting actionable insights to senior management, and serving as a technical expert on employee development training policy to drive data informed decisions related to workforce optimization and organizational readiness.  
Contributes to the design, implementation, and evaluation of agency-wide employee development and training programs using evidence-based practices.
Apply qualitative and quantitative methods to assess the effectiveness, efficiency, and impact of training and leadership development initiatives 
Analyze and translate complex data into actionable insights and visual narratives that support strategic decisions, training /curriculum improvements and workforce planning.
Provide consultative support to leadership and stakeholders on program evaluation and instructional design.
Develop and implement comprehensive training assessment strategies, incorporating diverse tools and methodologies to evaluate relevance, learner engagement, and return on investment. This includes developing and conducting training assessments, as well as creating 360-degree feedback tools, leadership style assessments, and behavioral assessments to support leadership development, coaching, and mentoring programs.
Assist in the analysis, design, and refinement of instructional materials, learning objectives, and assessment tools.  Ensure training environments and delivery methods are optimized for learner performance and accessibility.
Secret Clearance required for position. Civilian experience will be considered for this position. PCS is auth</t>
    </r>
  </si>
  <si>
    <r>
      <rPr>
        <b/>
        <sz val="11"/>
        <color rgb="FF000000"/>
        <rFont val="Calibri"/>
        <family val="2"/>
        <scheme val="minor"/>
      </rPr>
      <t>26-6035, Length 420 days:</t>
    </r>
    <r>
      <rPr>
        <sz val="11"/>
        <color rgb="FF000000"/>
        <rFont val="Calibri"/>
        <family val="2"/>
        <scheme val="minor"/>
      </rPr>
      <t xml:space="preserve">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Qualifications:  Secret Clearance Required</t>
    </r>
  </si>
  <si>
    <r>
      <rPr>
        <b/>
        <sz val="11"/>
        <color rgb="FF000000"/>
        <rFont val="Calibri"/>
        <family val="2"/>
        <scheme val="minor"/>
      </rPr>
      <t>26-6036, Length 420 days:</t>
    </r>
    <r>
      <rPr>
        <sz val="11"/>
        <color rgb="FF000000"/>
        <rFont val="Calibri"/>
        <family val="2"/>
        <scheme val="minor"/>
      </rPr>
      <t xml:space="preserve">
Serves as the Supply Systems Training Advisor in daily activities to include oversight of all supply systems and procedures for the Office of the Program Manager, Saudi Arabian National Guard (OPM-SANG). Officer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duties: The Supply Systems Advisor, advises the Ministry of the National Guard, Saudi Arabian National Guard and Aviation Program Manager on all aspect of supply systems policy and functional procedures and associated training programs for the sang. Responsible for managing the receipt, storage, and issuance of supplies and equipment at the technical supply or DSU level in accordance with established policies and regulations. Plans requirements for stockage and control based on accumulation of demand data. Conducts periodic inventories of stockage supply items, initiates action for disposition of excesses and makes recommendations for changes to the authorized stockage list (ASL). Prepares, implements, and maintains standard operating procedures for supply systems activities. Interprets regulations, technical manuals, and orders pertaining to supply systems for commanders and subordinates. Supervises supply support activity personnel and assist in oversight of contract supply activities.</t>
    </r>
  </si>
  <si>
    <r>
      <rPr>
        <b/>
        <sz val="11"/>
        <color rgb="FF000000"/>
        <rFont val="Calibri"/>
        <family val="2"/>
        <scheme val="minor"/>
      </rPr>
      <t>26-6035, Length 420 days:</t>
    </r>
    <r>
      <rPr>
        <sz val="11"/>
        <color rgb="FF000000"/>
        <rFont val="Calibri"/>
        <family val="2"/>
        <scheme val="minor"/>
      </rPr>
      <t xml:space="preserve">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t>
    </r>
    <r>
      <rPr>
        <b/>
        <sz val="11"/>
        <color rgb="FF000000"/>
        <rFont val="Calibri"/>
        <family val="2"/>
        <scheme val="minor"/>
      </rPr>
      <t xml:space="preserve">Qualifications:  </t>
    </r>
    <r>
      <rPr>
        <sz val="11"/>
        <color rgb="FF000000"/>
        <rFont val="Calibri"/>
        <family val="2"/>
        <scheme val="minor"/>
      </rPr>
      <t>Secret Clearance Required</t>
    </r>
  </si>
  <si>
    <r>
      <rPr>
        <b/>
        <sz val="11"/>
        <color rgb="FF000000"/>
        <rFont val="Calibri"/>
        <family val="2"/>
        <scheme val="minor"/>
      </rPr>
      <t>26-6097, Length 365 days:</t>
    </r>
    <r>
      <rPr>
        <sz val="11"/>
        <color rgb="FF000000"/>
        <rFont val="Calibri"/>
        <family val="2"/>
        <scheme val="minor"/>
      </rPr>
      <t xml:space="preserve">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</si>
</sst>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b/>
      <i/>
      <sz val="11"/>
      <color rgb="FF000000"/>
      <name val="Calibri"/>
      <family val="2"/>
      <scheme val="minor"/>
    </font>
    <font>
      <sz val="11"/>
      <color indexed="8"/>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style="thin">
        <color rgb="FF666666"/>
      </bottom>
      <diagonal/>
    </border>
  </borders>
  <cellStyleXfs count="2">
    <xf numFmtId="0" fontId="0" fillId="0" borderId="0"/>
    <xf numFmtId="0" fontId="2" fillId="0" borderId="0" applyNumberFormat="0" applyFill="0" applyBorder="0" applyAlignment="0" applyProtection="0"/>
  </cellStyleXfs>
  <cellXfs count="122">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0" fillId="0" borderId="2" xfId="0" applyFont="1" applyFill="1" applyBorder="1" applyAlignment="1">
      <alignment horizontal="left"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1" fillId="0" borderId="2" xfId="0" applyFont="1" applyBorder="1" applyAlignment="1">
      <alignment vertical="top" wrapText="1"/>
    </xf>
    <xf numFmtId="0" fontId="13" fillId="0" borderId="2" xfId="0" applyFont="1" applyBorder="1" applyAlignment="1">
      <alignment vertical="top" wrapText="1"/>
    </xf>
    <xf numFmtId="0" fontId="1" fillId="0" borderId="2" xfId="0" applyFont="1" applyBorder="1" applyAlignment="1">
      <alignment horizontal="center" vertical="top" wrapText="1"/>
    </xf>
    <xf numFmtId="0" fontId="0" fillId="0" borderId="1" xfId="0" applyFill="1" applyBorder="1" applyAlignment="1">
      <alignment vertical="top" wrapText="1"/>
    </xf>
    <xf numFmtId="0" fontId="13" fillId="0" borderId="1" xfId="0" applyFont="1" applyFill="1" applyBorder="1" applyAlignment="1">
      <alignment vertical="top" wrapText="1"/>
    </xf>
    <xf numFmtId="0" fontId="1" fillId="0" borderId="1" xfId="0" applyFont="1" applyBorder="1" applyAlignment="1">
      <alignment vertical="top"/>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0" fillId="0" borderId="3"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3" fillId="0" borderId="1" xfId="1" applyFont="1" applyFill="1" applyBorder="1" applyAlignment="1">
      <alignment horizontal="center" vertical="top" wrapText="1"/>
    </xf>
    <xf numFmtId="0" fontId="0" fillId="0" borderId="0" xfId="0" applyAlignment="1">
      <alignment vertical="top"/>
    </xf>
    <xf numFmtId="0" fontId="1" fillId="0" borderId="1" xfId="0" applyFont="1" applyFill="1" applyBorder="1" applyAlignment="1">
      <alignment horizontal="left" vertical="top" wrapText="1"/>
    </xf>
    <xf numFmtId="0" fontId="0" fillId="0" borderId="0" xfId="0" applyFill="1"/>
    <xf numFmtId="0" fontId="0" fillId="0" borderId="0" xfId="0" applyBorder="1" applyAlignment="1">
      <alignment vertical="top" wrapText="1"/>
    </xf>
    <xf numFmtId="0" fontId="1" fillId="0" borderId="0" xfId="0" applyFont="1" applyFill="1" applyBorder="1" applyAlignment="1">
      <alignment horizontal="left" vertical="top" wrapText="1"/>
    </xf>
    <xf numFmtId="0" fontId="1" fillId="0" borderId="0" xfId="0" applyFont="1" applyBorder="1" applyAlignment="1">
      <alignment horizontal="left" vertical="top" wrapText="1"/>
    </xf>
    <xf numFmtId="0" fontId="0" fillId="0" borderId="2" xfId="0" applyFont="1" applyBorder="1" applyAlignment="1">
      <alignment horizontal="left" vertical="top" wrapText="1"/>
    </xf>
    <xf numFmtId="0" fontId="0" fillId="0" borderId="0" xfId="0" applyFont="1" applyAlignment="1">
      <alignment horizontal="left" vertical="top" wrapText="1"/>
    </xf>
    <xf numFmtId="0" fontId="1" fillId="5" borderId="0" xfId="0" applyFont="1" applyFill="1" applyAlignment="1">
      <alignment horizontal="left" vertical="top"/>
    </xf>
    <xf numFmtId="0" fontId="0" fillId="0" borderId="1" xfId="0" applyFont="1" applyBorder="1" applyAlignment="1">
      <alignment horizontal="left" vertical="top"/>
    </xf>
    <xf numFmtId="0" fontId="0" fillId="0" borderId="2" xfId="0" applyFont="1" applyBorder="1" applyAlignment="1">
      <alignment vertical="top" wrapText="1"/>
    </xf>
    <xf numFmtId="0" fontId="0" fillId="0" borderId="1" xfId="0" applyFont="1" applyBorder="1" applyAlignment="1">
      <alignment vertical="top"/>
    </xf>
    <xf numFmtId="0" fontId="0" fillId="0" borderId="1" xfId="0" applyFont="1" applyFill="1" applyBorder="1" applyAlignment="1">
      <alignment vertical="top" wrapText="1"/>
    </xf>
    <xf numFmtId="0" fontId="6" fillId="0" borderId="4" xfId="0" applyFont="1" applyFill="1" applyBorder="1" applyAlignment="1">
      <alignment horizontal="left" vertical="top" wrapText="1"/>
    </xf>
    <xf numFmtId="0" fontId="6" fillId="0" borderId="4" xfId="0" applyFont="1" applyFill="1" applyBorder="1" applyAlignment="1">
      <alignment horizontal="right" vertical="top" wrapText="1"/>
    </xf>
    <xf numFmtId="0" fontId="5" fillId="0" borderId="4" xfId="0" applyFont="1" applyFill="1" applyBorder="1" applyAlignment="1">
      <alignment horizontal="left" vertical="top" wrapText="1"/>
    </xf>
    <xf numFmtId="0" fontId="5" fillId="0" borderId="1" xfId="0" applyFont="1" applyFill="1" applyBorder="1" applyAlignment="1">
      <alignment horizontal="left" vertical="top" wrapText="1"/>
    </xf>
    <xf numFmtId="0" fontId="1" fillId="0" borderId="4" xfId="0" applyFont="1" applyBorder="1" applyAlignment="1">
      <alignment vertical="top" wrapText="1"/>
    </xf>
    <xf numFmtId="0" fontId="1" fillId="0" borderId="3" xfId="0" applyFont="1" applyFill="1" applyBorder="1" applyAlignment="1">
      <alignment vertical="top" wrapText="1"/>
    </xf>
    <xf numFmtId="0" fontId="6" fillId="0" borderId="1" xfId="0" applyFont="1" applyFill="1" applyBorder="1" applyAlignment="1">
      <alignment horizontal="left" vertical="top" wrapText="1"/>
    </xf>
    <xf numFmtId="0" fontId="0" fillId="0" borderId="4" xfId="0" applyFont="1" applyBorder="1" applyAlignment="1">
      <alignment vertical="top" wrapText="1"/>
    </xf>
    <xf numFmtId="0" fontId="0" fillId="0" borderId="3" xfId="0" applyFont="1" applyFill="1" applyBorder="1" applyAlignment="1">
      <alignment vertical="top" wrapText="1"/>
    </xf>
    <xf numFmtId="0" fontId="13" fillId="0" borderId="4" xfId="0" applyFont="1" applyBorder="1" applyAlignment="1">
      <alignment vertical="top" wrapText="1"/>
    </xf>
    <xf numFmtId="0" fontId="13" fillId="0" borderId="3" xfId="0" applyFont="1" applyFill="1" applyBorder="1" applyAlignment="1">
      <alignment vertical="top" wrapText="1"/>
    </xf>
    <xf numFmtId="0" fontId="0" fillId="0" borderId="4" xfId="0" applyFont="1" applyBorder="1" applyAlignment="1">
      <alignment horizontal="left" vertical="top" wrapText="1"/>
    </xf>
    <xf numFmtId="0" fontId="0" fillId="0" borderId="3" xfId="0" applyFont="1" applyFill="1" applyBorder="1" applyAlignment="1">
      <alignment horizontal="left" vertical="top" wrapText="1"/>
    </xf>
    <xf numFmtId="0" fontId="6" fillId="0" borderId="1" xfId="0" applyFont="1" applyFill="1" applyBorder="1" applyAlignment="1">
      <alignment horizontal="right" vertical="top" wrapText="1"/>
    </xf>
    <xf numFmtId="0" fontId="1" fillId="0" borderId="4" xfId="0" applyFont="1" applyBorder="1" applyAlignment="1">
      <alignment horizontal="center" vertical="top" wrapText="1"/>
    </xf>
    <xf numFmtId="0" fontId="1" fillId="0" borderId="3" xfId="0" applyFont="1" applyFill="1" applyBorder="1" applyAlignment="1">
      <alignment horizontal="center" vertical="top" wrapText="1"/>
    </xf>
    <xf numFmtId="0" fontId="0" fillId="0" borderId="4" xfId="0" applyFont="1" applyFill="1" applyBorder="1" applyAlignment="1">
      <alignment horizontal="left" vertical="top" wrapText="1"/>
    </xf>
  </cellXfs>
  <cellStyles count="2">
    <cellStyle name="Hyperlink" xfId="1" builtinId="8"/>
    <cellStyle name="Normal" xfId="0" builtinId="0"/>
  </cellStyles>
  <dxfs count="48">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54</v>
      </c>
    </row>
    <row r="2" spans="1:1">
      <c r="A2" s="13" t="s">
        <v>65</v>
      </c>
    </row>
    <row r="3" spans="1:1" ht="77.5">
      <c r="A3" s="9" t="s">
        <v>66</v>
      </c>
    </row>
    <row r="4" spans="1:1">
      <c r="A4" s="9"/>
    </row>
    <row r="5" spans="1:1">
      <c r="A5" s="12" t="s">
        <v>67</v>
      </c>
    </row>
    <row r="6" spans="1:1" ht="62">
      <c r="A6" s="10" t="s">
        <v>74</v>
      </c>
    </row>
    <row r="7" spans="1:1">
      <c r="A7" s="10" t="s">
        <v>68</v>
      </c>
    </row>
    <row r="8" spans="1:1">
      <c r="A8" s="10" t="s">
        <v>69</v>
      </c>
    </row>
    <row r="9" spans="1:1">
      <c r="A9" s="10" t="s">
        <v>70</v>
      </c>
    </row>
    <row r="10" spans="1:1">
      <c r="A10" s="10" t="s">
        <v>73</v>
      </c>
    </row>
    <row r="12" spans="1:1">
      <c r="A12" s="12" t="s">
        <v>71</v>
      </c>
    </row>
    <row r="13" spans="1:1" ht="31">
      <c r="A13" s="10" t="s">
        <v>72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N145"/>
  <sheetViews>
    <sheetView tabSelected="1" topLeftCell="B1" zoomScale="60" zoomScaleNormal="60" zoomScaleSheetLayoutView="40" zoomScalePageLayoutView="50" workbookViewId="0">
      <pane ySplit="1" topLeftCell="A2" activePane="bottomLeft" state="frozen"/>
      <selection pane="bottomLeft" activeCell="E142" sqref="E142"/>
    </sheetView>
  </sheetViews>
  <sheetFormatPr defaultColWidth="9.1796875" defaultRowHeight="54.65" customHeight="1"/>
  <cols>
    <col min="1" max="1" width="14.1796875" style="2" customWidth="1"/>
    <col min="2" max="2" width="31" style="25" customWidth="1"/>
    <col min="3" max="3" width="23.81640625" style="25" customWidth="1"/>
    <col min="4" max="4" width="33.1796875" style="16" customWidth="1"/>
    <col min="5" max="5" width="104.6328125" style="26" customWidth="1"/>
    <col min="6" max="6" width="13.54296875" style="25" customWidth="1"/>
    <col min="7" max="7" width="21" style="25" customWidth="1"/>
    <col min="8" max="8" width="16.81640625" style="25" customWidth="1"/>
    <col min="9" max="9" width="14.54296875" style="4" customWidth="1"/>
    <col min="10" max="10" width="23.08984375" style="99" customWidth="1"/>
    <col min="11" max="11" width="17.1796875" style="20" customWidth="1"/>
    <col min="12" max="12" width="21" style="57" customWidth="1"/>
    <col min="13" max="16384" width="9.1796875" style="25"/>
  </cols>
  <sheetData>
    <row r="1" spans="1:14" s="22" customFormat="1" ht="53.5" customHeight="1">
      <c r="A1" s="17" t="s">
        <v>22</v>
      </c>
      <c r="B1" s="52" t="s">
        <v>23</v>
      </c>
      <c r="C1" s="52" t="s">
        <v>24</v>
      </c>
      <c r="D1" s="18" t="s">
        <v>25</v>
      </c>
      <c r="E1" s="17" t="s">
        <v>21</v>
      </c>
      <c r="F1" s="52" t="s">
        <v>18</v>
      </c>
      <c r="G1" s="52" t="s">
        <v>19</v>
      </c>
      <c r="H1" s="52" t="s">
        <v>20</v>
      </c>
      <c r="I1" s="17" t="s">
        <v>52</v>
      </c>
      <c r="J1" s="52" t="s">
        <v>53</v>
      </c>
      <c r="K1" s="19" t="s">
        <v>27</v>
      </c>
      <c r="L1" s="54" t="s">
        <v>55</v>
      </c>
    </row>
    <row r="2" spans="1:14" ht="54.65" customHeight="1">
      <c r="A2" s="1" t="s">
        <v>324</v>
      </c>
      <c r="B2" s="51" t="s">
        <v>62</v>
      </c>
      <c r="C2" s="51" t="s">
        <v>63</v>
      </c>
      <c r="D2" s="15" t="s">
        <v>325</v>
      </c>
      <c r="E2" s="65" t="s">
        <v>331</v>
      </c>
      <c r="F2" s="51" t="s">
        <v>1</v>
      </c>
      <c r="G2" s="51" t="s">
        <v>326</v>
      </c>
      <c r="H2" s="51" t="s">
        <v>154</v>
      </c>
      <c r="I2" s="3" t="s">
        <v>32</v>
      </c>
      <c r="J2" s="55" t="s">
        <v>3</v>
      </c>
      <c r="K2" s="73" t="str">
        <f>HYPERLINK("mailto:"&amp;VLOOKUP(L2,'CONCAT Codes'!$A$14:$G$26,5,FALSE)&amp;"?subject="&amp;_xlfn.CONCAT(C2," - APPLICANT for ",A2)&amp;"&amp;cc="&amp;'CONCAT Codes'!$A$32&amp;"&amp;body="&amp;D2&amp;"%0A%0APlease see my resume and bio for the above tour.","Click HERE to apply")</f>
        <v>Click HERE to apply</v>
      </c>
      <c r="L2" s="56" t="s">
        <v>59</v>
      </c>
    </row>
    <row r="3" spans="1:14" ht="54.65" customHeight="1">
      <c r="A3" s="1" t="s">
        <v>339</v>
      </c>
      <c r="B3" s="51" t="s">
        <v>62</v>
      </c>
      <c r="C3" s="51" t="s">
        <v>63</v>
      </c>
      <c r="D3" s="1" t="s">
        <v>294</v>
      </c>
      <c r="E3" s="51" t="s">
        <v>646</v>
      </c>
      <c r="F3" s="55" t="s">
        <v>1</v>
      </c>
      <c r="G3" s="55" t="s">
        <v>340</v>
      </c>
      <c r="H3" s="55" t="s">
        <v>154</v>
      </c>
      <c r="I3" s="3" t="s">
        <v>32</v>
      </c>
      <c r="J3" s="55" t="s">
        <v>3</v>
      </c>
      <c r="K3" s="73" t="str">
        <f>HYPERLINK("mailto:"&amp;VLOOKUP(L3,'CONCAT Codes'!$A$14:$G$26,5,FALSE)&amp;"?subject="&amp;_xlfn.CONCAT(C3," - APPLICANT for ",A3)&amp;"&amp;cc="&amp;'CONCAT Codes'!$A$32&amp;"&amp;body="&amp;D3&amp;"%0A%0APlease see my resume and bio for the above tour.","Click HERE to apply")</f>
        <v>Click HERE to apply</v>
      </c>
      <c r="L3" s="55" t="s">
        <v>59</v>
      </c>
    </row>
    <row r="4" spans="1:14" ht="54.65" customHeight="1">
      <c r="A4" s="1" t="s">
        <v>356</v>
      </c>
      <c r="B4" s="51" t="s">
        <v>62</v>
      </c>
      <c r="C4" s="51" t="s">
        <v>63</v>
      </c>
      <c r="D4" s="15" t="s">
        <v>357</v>
      </c>
      <c r="E4" s="55" t="s">
        <v>647</v>
      </c>
      <c r="F4" s="51" t="s">
        <v>1</v>
      </c>
      <c r="G4" s="51" t="s">
        <v>162</v>
      </c>
      <c r="H4" s="51" t="s">
        <v>154</v>
      </c>
      <c r="I4" s="3" t="s">
        <v>32</v>
      </c>
      <c r="J4" s="55" t="s">
        <v>3</v>
      </c>
      <c r="K4" s="73" t="str">
        <f>HYPERLINK("mailto:"&amp;VLOOKUP(L4,'CONCAT Codes'!$A$14:$G$26,5,FALSE)&amp;"?subject="&amp;_xlfn.CONCAT(C4," - APPLICANT for ",A4)&amp;"&amp;cc="&amp;'CONCAT Codes'!$A$32&amp;"&amp;body="&amp;D4&amp;"%0A%0APlease see my resume and bio for the above tour.","Click HERE to apply")</f>
        <v>Click HERE to apply</v>
      </c>
      <c r="L4" s="56" t="s">
        <v>59</v>
      </c>
    </row>
    <row r="5" spans="1:14" ht="54.65" customHeight="1">
      <c r="A5" s="62" t="s">
        <v>388</v>
      </c>
      <c r="B5" s="101" t="s">
        <v>62</v>
      </c>
      <c r="C5" s="101" t="s">
        <v>63</v>
      </c>
      <c r="D5" s="62" t="s">
        <v>389</v>
      </c>
      <c r="E5" s="55" t="s">
        <v>648</v>
      </c>
      <c r="F5" s="55" t="s">
        <v>1</v>
      </c>
      <c r="G5" s="101" t="s">
        <v>29</v>
      </c>
      <c r="H5" s="101" t="s">
        <v>154</v>
      </c>
      <c r="I5" s="64" t="s">
        <v>32</v>
      </c>
      <c r="J5" s="101" t="s">
        <v>3</v>
      </c>
      <c r="K5" s="73" t="str">
        <f>HYPERLINK("mailto:"&amp;VLOOKUP(L5,'CONCAT Codes'!$A$14:$G$26,5,FALSE)&amp;"?subject="&amp;_xlfn.CONCAT(C5," - APPLICANT for ",A5)&amp;"&amp;cc="&amp;'CONCAT Codes'!$A$32&amp;"&amp;body="&amp;D5&amp;"%0A%0APlease see my resume and bio for the above tour.","Click HERE to apply")</f>
        <v>Click HERE to apply</v>
      </c>
      <c r="L5" s="101" t="s">
        <v>59</v>
      </c>
    </row>
    <row r="6" spans="1:14" ht="54.65" customHeight="1">
      <c r="A6" s="1" t="s">
        <v>383</v>
      </c>
      <c r="B6" s="51" t="s">
        <v>17</v>
      </c>
      <c r="C6" s="51" t="s">
        <v>30</v>
      </c>
      <c r="D6" s="15" t="s">
        <v>382</v>
      </c>
      <c r="E6" s="55" t="s">
        <v>649</v>
      </c>
      <c r="F6" s="51" t="s">
        <v>16</v>
      </c>
      <c r="G6" s="51" t="s">
        <v>332</v>
      </c>
      <c r="H6" s="51" t="s">
        <v>31</v>
      </c>
      <c r="I6" s="3" t="s">
        <v>32</v>
      </c>
      <c r="J6" s="55" t="s">
        <v>3</v>
      </c>
      <c r="K6" s="73" t="str">
        <f>HYPERLINK("mailto:"&amp;VLOOKUP(L6,'CONCAT Codes'!$A$14:$G$26,5,FALSE)&amp;"?subject="&amp;_xlfn.CONCAT(C6," - APPLICANT for ",A6)&amp;"&amp;cc="&amp;'CONCAT Codes'!$A$32&amp;"&amp;body="&amp;D6&amp;"%0A%0APlease see my resume and bio for the above tour.","Click HERE to apply")</f>
        <v>Click HERE to apply</v>
      </c>
      <c r="L6" s="56" t="s">
        <v>334</v>
      </c>
    </row>
    <row r="7" spans="1:14" ht="54.65" customHeight="1">
      <c r="A7" s="1" t="s">
        <v>478</v>
      </c>
      <c r="B7" s="51" t="s">
        <v>62</v>
      </c>
      <c r="C7" s="51" t="s">
        <v>63</v>
      </c>
      <c r="D7" s="80" t="s">
        <v>479</v>
      </c>
      <c r="E7" s="56" t="s">
        <v>650</v>
      </c>
      <c r="F7" s="51" t="s">
        <v>1</v>
      </c>
      <c r="G7" s="51" t="s">
        <v>50</v>
      </c>
      <c r="H7" s="51" t="s">
        <v>154</v>
      </c>
      <c r="I7" s="3" t="s">
        <v>32</v>
      </c>
      <c r="J7" s="55" t="s">
        <v>3</v>
      </c>
      <c r="K7" s="73" t="str">
        <f>HYPERLINK("mailto:"&amp;VLOOKUP(L7,'CONCAT Codes'!$A$14:$G$26,5,FALSE)&amp;"?subject="&amp;_xlfn.CONCAT(C7," - APPLICANT for ",A7)&amp;"&amp;cc="&amp;'CONCAT Codes'!$A$32&amp;"&amp;body="&amp;D7&amp;"%0A%0APlease see my resume and bio for the above tour.","Click HERE to apply")</f>
        <v>Click HERE to apply</v>
      </c>
      <c r="L7" s="56" t="s">
        <v>59</v>
      </c>
    </row>
    <row r="8" spans="1:14" ht="54.65" customHeight="1">
      <c r="A8" s="1" t="s">
        <v>583</v>
      </c>
      <c r="B8" s="51" t="s">
        <v>17</v>
      </c>
      <c r="C8" s="51" t="s">
        <v>30</v>
      </c>
      <c r="D8" s="15" t="s">
        <v>584</v>
      </c>
      <c r="E8" s="55" t="s">
        <v>651</v>
      </c>
      <c r="F8" s="51" t="s">
        <v>16</v>
      </c>
      <c r="G8" s="51" t="s">
        <v>29</v>
      </c>
      <c r="H8" s="51" t="s">
        <v>31</v>
      </c>
      <c r="I8" s="3" t="s">
        <v>32</v>
      </c>
      <c r="J8" s="55" t="s">
        <v>3</v>
      </c>
      <c r="K8" s="73" t="str">
        <f>HYPERLINK("mailto:"&amp;VLOOKUP(L8,'CONCAT Codes'!$A$14:$G$26,5,FALSE)&amp;"?subject="&amp;_xlfn.CONCAT(C8," - APPLICANT for ",A8)&amp;"&amp;cc="&amp;'CONCAT Codes'!$A$32&amp;"&amp;body="&amp;D8&amp;"%0A%0APlease see my resume and bio for the above tour.","Click HERE to apply")</f>
        <v>Click HERE to apply</v>
      </c>
      <c r="L8" s="56" t="s">
        <v>334</v>
      </c>
    </row>
    <row r="9" spans="1:14" ht="54.65" customHeight="1">
      <c r="A9" s="1" t="s">
        <v>630</v>
      </c>
      <c r="B9" s="51" t="s">
        <v>62</v>
      </c>
      <c r="C9" s="51" t="s">
        <v>63</v>
      </c>
      <c r="D9" s="15" t="s">
        <v>631</v>
      </c>
      <c r="E9" s="55" t="s">
        <v>652</v>
      </c>
      <c r="F9" s="51" t="s">
        <v>1</v>
      </c>
      <c r="G9" s="51" t="s">
        <v>40</v>
      </c>
      <c r="H9" s="51" t="s">
        <v>154</v>
      </c>
      <c r="I9" s="3" t="s">
        <v>32</v>
      </c>
      <c r="J9" s="55" t="s">
        <v>3</v>
      </c>
      <c r="K9" s="73" t="str">
        <f>HYPERLINK("mailto:"&amp;VLOOKUP(L9,'CONCAT Codes'!$A$14:$G$26,5,FALSE)&amp;"?subject="&amp;_xlfn.CONCAT(C9," - APPLICANT for ",A9)&amp;"&amp;cc="&amp;'CONCAT Codes'!$A$32&amp;"&amp;body="&amp;D9&amp;"%0A%0APlease see my resume and bio for the above tour.","Click HERE to apply")</f>
        <v>Click HERE to apply</v>
      </c>
      <c r="L9" s="56" t="s">
        <v>59</v>
      </c>
    </row>
    <row r="10" spans="1:14" ht="54.65" customHeight="1">
      <c r="A10" s="1" t="s">
        <v>632</v>
      </c>
      <c r="B10" s="51" t="s">
        <v>62</v>
      </c>
      <c r="C10" s="51" t="s">
        <v>63</v>
      </c>
      <c r="D10" s="15" t="s">
        <v>389</v>
      </c>
      <c r="E10" s="55" t="s">
        <v>653</v>
      </c>
      <c r="F10" s="51" t="s">
        <v>1</v>
      </c>
      <c r="G10" s="51" t="s">
        <v>29</v>
      </c>
      <c r="H10" s="51" t="s">
        <v>154</v>
      </c>
      <c r="I10" s="3" t="s">
        <v>32</v>
      </c>
      <c r="J10" s="55" t="s">
        <v>3</v>
      </c>
      <c r="K10" s="73" t="str">
        <f>HYPERLINK("mailto:"&amp;VLOOKUP(L10,'CONCAT Codes'!$A$14:$G$26,5,FALSE)&amp;"?subject="&amp;_xlfn.CONCAT(C10," - APPLICANT for ",A10)&amp;"&amp;cc="&amp;'CONCAT Codes'!$A$32&amp;"&amp;body="&amp;D10&amp;"%0A%0APlease see my resume and bio for the above tour.","Click HERE to apply")</f>
        <v>Click HERE to apply</v>
      </c>
      <c r="L10" s="56" t="s">
        <v>59</v>
      </c>
    </row>
    <row r="11" spans="1:14" ht="54.65" customHeight="1">
      <c r="A11" s="108" t="s">
        <v>639</v>
      </c>
      <c r="B11" s="111" t="s">
        <v>62</v>
      </c>
      <c r="C11" s="111" t="s">
        <v>63</v>
      </c>
      <c r="D11" s="111" t="s">
        <v>640</v>
      </c>
      <c r="E11" s="111" t="s">
        <v>784</v>
      </c>
      <c r="F11" s="111" t="s">
        <v>1</v>
      </c>
      <c r="G11" s="111" t="s">
        <v>452</v>
      </c>
      <c r="H11" s="118" t="s">
        <v>154</v>
      </c>
      <c r="I11" s="118" t="s">
        <v>32</v>
      </c>
      <c r="J11" s="118" t="s">
        <v>3</v>
      </c>
      <c r="K11" s="73" t="str">
        <f>HYPERLINK("mailto:"&amp;VLOOKUP(L11,'CONCAT Codes'!$A$14:$G$26,5,FALSE)&amp;"?subject="&amp;_xlfn.CONCAT(C11," - APPLICANT for ",A11)&amp;"&amp;cc="&amp;'CONCAT Codes'!$A$32&amp;"&amp;body="&amp;D11&amp;"%0A%0APlease see my resume and bio for the above tour.","Click HERE to apply")</f>
        <v>Click HERE to apply</v>
      </c>
      <c r="L11" s="111" t="s">
        <v>59</v>
      </c>
    </row>
    <row r="12" spans="1:14" ht="54.65" customHeight="1">
      <c r="A12" s="108" t="s">
        <v>641</v>
      </c>
      <c r="B12" s="111" t="s">
        <v>62</v>
      </c>
      <c r="C12" s="111" t="s">
        <v>63</v>
      </c>
      <c r="D12" s="111" t="s">
        <v>642</v>
      </c>
      <c r="E12" s="111" t="s">
        <v>783</v>
      </c>
      <c r="F12" s="111" t="s">
        <v>1</v>
      </c>
      <c r="G12" s="111" t="s">
        <v>40</v>
      </c>
      <c r="H12" s="118" t="s">
        <v>154</v>
      </c>
      <c r="I12" s="118" t="s">
        <v>32</v>
      </c>
      <c r="J12" s="118" t="s">
        <v>3</v>
      </c>
      <c r="K12" s="73" t="str">
        <f>HYPERLINK("mailto:"&amp;VLOOKUP(L12,'CONCAT Codes'!$A$14:$G$26,5,FALSE)&amp;"?subject="&amp;_xlfn.CONCAT(C12," - APPLICANT for ",A12)&amp;"&amp;cc="&amp;'CONCAT Codes'!$A$32&amp;"&amp;body="&amp;D12&amp;"%0A%0APlease see my resume and bio for the above tour.","Click HERE to apply")</f>
        <v>Click HERE to apply</v>
      </c>
      <c r="L12" s="111" t="s">
        <v>59</v>
      </c>
    </row>
    <row r="13" spans="1:14" ht="54.65" customHeight="1">
      <c r="A13" s="1" t="s">
        <v>308</v>
      </c>
      <c r="B13" s="51" t="s">
        <v>37</v>
      </c>
      <c r="C13" s="51" t="s">
        <v>309</v>
      </c>
      <c r="D13" s="15" t="s">
        <v>310</v>
      </c>
      <c r="E13" s="55" t="s">
        <v>654</v>
      </c>
      <c r="F13" s="51" t="s">
        <v>1</v>
      </c>
      <c r="G13" s="51" t="s">
        <v>311</v>
      </c>
      <c r="H13" s="51" t="s">
        <v>312</v>
      </c>
      <c r="I13" s="3" t="s">
        <v>7</v>
      </c>
      <c r="J13" s="55" t="s">
        <v>3</v>
      </c>
      <c r="K13" s="73" t="str">
        <f>HYPERLINK("mailto:"&amp;VLOOKUP(L13,'CONCAT Codes'!$A$14:$G$26,5,FALSE)&amp;"?subject="&amp;_xlfn.CONCAT(C13," - APPLICANT for ",A13)&amp;"&amp;cc="&amp;'CONCAT Codes'!$A$32&amp;"&amp;body="&amp;D13&amp;"%0A%0APlease see my resume and bio for the above tour.","Click HERE to apply")</f>
        <v>Click HERE to apply</v>
      </c>
      <c r="L13" s="56" t="s">
        <v>333</v>
      </c>
    </row>
    <row r="14" spans="1:14" ht="54.65" customHeight="1">
      <c r="A14" s="1" t="s">
        <v>313</v>
      </c>
      <c r="B14" s="51" t="s">
        <v>37</v>
      </c>
      <c r="C14" s="51" t="s">
        <v>309</v>
      </c>
      <c r="D14" s="15" t="s">
        <v>314</v>
      </c>
      <c r="E14" s="55" t="s">
        <v>655</v>
      </c>
      <c r="F14" s="51" t="s">
        <v>1</v>
      </c>
      <c r="G14" s="51" t="s">
        <v>161</v>
      </c>
      <c r="H14" s="51" t="s">
        <v>312</v>
      </c>
      <c r="I14" s="3" t="s">
        <v>7</v>
      </c>
      <c r="J14" s="55" t="s">
        <v>3</v>
      </c>
      <c r="K14" s="73" t="str">
        <f>HYPERLINK("mailto:"&amp;VLOOKUP(L14,'CONCAT Codes'!$A$14:$G$26,5,FALSE)&amp;"?subject="&amp;_xlfn.CONCAT(C14," - APPLICANT for ",A14)&amp;"&amp;cc="&amp;'CONCAT Codes'!$A$32&amp;"&amp;body="&amp;D14&amp;"%0A%0APlease see my resume and bio for the above tour.","Click HERE to apply")</f>
        <v>Click HERE to apply</v>
      </c>
      <c r="L14" s="56" t="s">
        <v>333</v>
      </c>
    </row>
    <row r="15" spans="1:14" ht="54.65" customHeight="1">
      <c r="A15" s="1" t="s">
        <v>413</v>
      </c>
      <c r="B15" s="51" t="s">
        <v>37</v>
      </c>
      <c r="C15" s="51" t="s">
        <v>414</v>
      </c>
      <c r="D15" s="15" t="s">
        <v>415</v>
      </c>
      <c r="E15" s="55" t="s">
        <v>656</v>
      </c>
      <c r="F15" s="51" t="s">
        <v>1</v>
      </c>
      <c r="G15" s="51" t="s">
        <v>416</v>
      </c>
      <c r="H15" s="51" t="s">
        <v>417</v>
      </c>
      <c r="I15" s="3" t="s">
        <v>7</v>
      </c>
      <c r="J15" s="55" t="s">
        <v>3</v>
      </c>
      <c r="K15" s="73" t="str">
        <f>HYPERLINK("mailto:"&amp;VLOOKUP(L15,'CONCAT Codes'!$A$14:$G$26,5,FALSE)&amp;"?subject="&amp;_xlfn.CONCAT(C15," - APPLICANT for ",A15)&amp;"&amp;cc="&amp;'CONCAT Codes'!$A$32&amp;"&amp;body="&amp;D15&amp;"%0A%0APlease see my resume and bio for the above tour.","Click HERE to apply")</f>
        <v>Click HERE to apply</v>
      </c>
      <c r="L15" s="56" t="s">
        <v>333</v>
      </c>
    </row>
    <row r="16" spans="1:14" ht="54.65" customHeight="1">
      <c r="A16" s="1" t="s">
        <v>424</v>
      </c>
      <c r="B16" s="51" t="s">
        <v>37</v>
      </c>
      <c r="C16" s="51" t="s">
        <v>425</v>
      </c>
      <c r="D16" s="15" t="s">
        <v>426</v>
      </c>
      <c r="E16" s="55" t="s">
        <v>657</v>
      </c>
      <c r="F16" s="51" t="s">
        <v>1</v>
      </c>
      <c r="G16" s="51" t="s">
        <v>427</v>
      </c>
      <c r="H16" s="51" t="s">
        <v>428</v>
      </c>
      <c r="I16" s="3" t="s">
        <v>7</v>
      </c>
      <c r="J16" s="55" t="s">
        <v>3</v>
      </c>
      <c r="K16" s="73" t="str">
        <f>HYPERLINK("mailto:"&amp;VLOOKUP(L16,'CONCAT Codes'!$A$14:$G$26,5,FALSE)&amp;"?subject="&amp;_xlfn.CONCAT(C16," - APPLICANT for ",A16)&amp;"&amp;cc="&amp;'CONCAT Codes'!$A$32&amp;"&amp;body="&amp;D16&amp;"%0A%0APlease see my resume and bio for the above tour.","Click HERE to apply")</f>
        <v>Click HERE to apply</v>
      </c>
      <c r="L16" s="56" t="s">
        <v>333</v>
      </c>
      <c r="N16" s="50"/>
    </row>
    <row r="17" spans="1:14" ht="54.65" customHeight="1">
      <c r="A17" s="1" t="s">
        <v>429</v>
      </c>
      <c r="B17" s="51" t="s">
        <v>37</v>
      </c>
      <c r="C17" s="51" t="s">
        <v>425</v>
      </c>
      <c r="D17" s="15" t="s">
        <v>430</v>
      </c>
      <c r="E17" s="55" t="s">
        <v>658</v>
      </c>
      <c r="F17" s="51" t="s">
        <v>1</v>
      </c>
      <c r="G17" s="51" t="s">
        <v>416</v>
      </c>
      <c r="H17" s="51" t="s">
        <v>433</v>
      </c>
      <c r="I17" s="3" t="s">
        <v>7</v>
      </c>
      <c r="J17" s="55" t="s">
        <v>3</v>
      </c>
      <c r="K17" s="73" t="str">
        <f>HYPERLINK("mailto:"&amp;VLOOKUP(L17,'CONCAT Codes'!$A$14:$G$26,5,FALSE)&amp;"?subject="&amp;_xlfn.CONCAT(C17," - APPLICANT for ",A17)&amp;"&amp;cc="&amp;'CONCAT Codes'!$A$32&amp;"&amp;body="&amp;D17&amp;"%0A%0APlease see my resume and bio for the above tour.","Click HERE to apply")</f>
        <v>Click HERE to apply</v>
      </c>
      <c r="L17" s="56" t="s">
        <v>333</v>
      </c>
      <c r="N17" s="50"/>
    </row>
    <row r="18" spans="1:14" ht="54.65" customHeight="1">
      <c r="A18" s="1" t="s">
        <v>431</v>
      </c>
      <c r="B18" s="51" t="s">
        <v>37</v>
      </c>
      <c r="C18" s="51" t="s">
        <v>425</v>
      </c>
      <c r="D18" s="15" t="s">
        <v>430</v>
      </c>
      <c r="E18" s="55" t="s">
        <v>659</v>
      </c>
      <c r="F18" s="51" t="s">
        <v>1</v>
      </c>
      <c r="G18" s="51" t="s">
        <v>416</v>
      </c>
      <c r="H18" s="51" t="s">
        <v>432</v>
      </c>
      <c r="I18" s="3" t="s">
        <v>7</v>
      </c>
      <c r="J18" s="55" t="s">
        <v>3</v>
      </c>
      <c r="K18" s="73" t="str">
        <f>HYPERLINK("mailto:"&amp;VLOOKUP(L18,'CONCAT Codes'!$A$14:$G$26,5,FALSE)&amp;"?subject="&amp;_xlfn.CONCAT(C18," - APPLICANT for ",A18)&amp;"&amp;cc="&amp;'CONCAT Codes'!$A$32&amp;"&amp;body="&amp;D18&amp;"%0A%0APlease see my resume and bio for the above tour.","Click HERE to apply")</f>
        <v>Click HERE to apply</v>
      </c>
      <c r="L18" s="56" t="s">
        <v>333</v>
      </c>
      <c r="N18" s="50"/>
    </row>
    <row r="19" spans="1:14" ht="54.65" customHeight="1">
      <c r="A19" s="1" t="s">
        <v>521</v>
      </c>
      <c r="B19" s="51" t="s">
        <v>8</v>
      </c>
      <c r="C19" s="51" t="s">
        <v>507</v>
      </c>
      <c r="D19" s="15" t="s">
        <v>522</v>
      </c>
      <c r="E19" s="55" t="s">
        <v>660</v>
      </c>
      <c r="F19" s="51" t="s">
        <v>26</v>
      </c>
      <c r="G19" s="51" t="s">
        <v>29</v>
      </c>
      <c r="H19" s="51" t="s">
        <v>9</v>
      </c>
      <c r="I19" s="3" t="s">
        <v>7</v>
      </c>
      <c r="J19" s="55" t="s">
        <v>3</v>
      </c>
      <c r="K19" s="73" t="str">
        <f>HYPERLINK("mailto:"&amp;VLOOKUP(L19,'CONCAT Codes'!$A$14:$G$26,5,FALSE)&amp;"?subject="&amp;_xlfn.CONCAT(C19," - APPLICANT for ",A19)&amp;"&amp;cc="&amp;'CONCAT Codes'!$A$32&amp;"&amp;body="&amp;D19&amp;"%0A%0APlease see my resume and bio for the above tour.","Click HERE to apply")</f>
        <v>Click HERE to apply</v>
      </c>
      <c r="L19" s="56" t="s">
        <v>77</v>
      </c>
      <c r="M19" s="49"/>
      <c r="N19" s="50"/>
    </row>
    <row r="20" spans="1:14" s="50" customFormat="1" ht="54.65" customHeight="1">
      <c r="A20" s="1" t="s">
        <v>575</v>
      </c>
      <c r="B20" s="51" t="s">
        <v>37</v>
      </c>
      <c r="C20" s="51" t="s">
        <v>414</v>
      </c>
      <c r="D20" s="15" t="s">
        <v>263</v>
      </c>
      <c r="E20" s="55" t="s">
        <v>661</v>
      </c>
      <c r="F20" s="51" t="s">
        <v>1</v>
      </c>
      <c r="G20" s="51" t="s">
        <v>576</v>
      </c>
      <c r="H20" s="51" t="s">
        <v>417</v>
      </c>
      <c r="I20" s="3" t="s">
        <v>7</v>
      </c>
      <c r="J20" s="55" t="s">
        <v>3</v>
      </c>
      <c r="K20" s="73" t="str">
        <f>HYPERLINK("mailto:"&amp;VLOOKUP(L20,'CONCAT Codes'!$A$14:$G$26,5,FALSE)&amp;"?subject="&amp;_xlfn.CONCAT(C20," - APPLICANT for ",A20)&amp;"&amp;cc="&amp;'CONCAT Codes'!$A$32&amp;"&amp;body="&amp;D20&amp;"%0A%0APlease see my resume and bio for the above tour.","Click HERE to apply")</f>
        <v>Click HERE to apply</v>
      </c>
      <c r="L20" s="56" t="s">
        <v>333</v>
      </c>
      <c r="M20" s="25"/>
    </row>
    <row r="21" spans="1:14" s="50" customFormat="1" ht="54.65" customHeight="1">
      <c r="A21" s="1" t="s">
        <v>577</v>
      </c>
      <c r="B21" s="51" t="s">
        <v>37</v>
      </c>
      <c r="C21" s="51" t="s">
        <v>425</v>
      </c>
      <c r="D21" s="15" t="s">
        <v>430</v>
      </c>
      <c r="E21" s="55" t="s">
        <v>662</v>
      </c>
      <c r="F21" s="51" t="s">
        <v>1</v>
      </c>
      <c r="G21" s="51" t="s">
        <v>416</v>
      </c>
      <c r="H21" s="51" t="s">
        <v>432</v>
      </c>
      <c r="I21" s="3" t="s">
        <v>7</v>
      </c>
      <c r="J21" s="55" t="s">
        <v>3</v>
      </c>
      <c r="K21" s="73" t="str">
        <f>HYPERLINK("mailto:"&amp;VLOOKUP(L21,'CONCAT Codes'!$A$14:$G$26,5,FALSE)&amp;"?subject="&amp;_xlfn.CONCAT(C21," - APPLICANT for ",A21)&amp;"&amp;cc="&amp;'CONCAT Codes'!$A$32&amp;"&amp;body="&amp;D21&amp;"%0A%0APlease see my resume and bio for the above tour.","Click HERE to apply")</f>
        <v>Click HERE to apply</v>
      </c>
      <c r="L21" s="56" t="s">
        <v>333</v>
      </c>
      <c r="M21" s="25"/>
      <c r="N21" s="25"/>
    </row>
    <row r="22" spans="1:14" ht="54.65" customHeight="1">
      <c r="A22" s="1" t="s">
        <v>182</v>
      </c>
      <c r="B22" s="51" t="s">
        <v>183</v>
      </c>
      <c r="C22" s="51" t="s">
        <v>184</v>
      </c>
      <c r="D22" s="15" t="s">
        <v>185</v>
      </c>
      <c r="E22" s="55" t="s">
        <v>663</v>
      </c>
      <c r="F22" s="51" t="s">
        <v>16</v>
      </c>
      <c r="G22" s="51" t="s">
        <v>64</v>
      </c>
      <c r="H22" s="51" t="s">
        <v>186</v>
      </c>
      <c r="I22" s="3" t="s">
        <v>11</v>
      </c>
      <c r="J22" s="55" t="s">
        <v>3</v>
      </c>
      <c r="K22" s="73" t="str">
        <f>HYPERLINK("mailto:"&amp;VLOOKUP(L22,'CONCAT Codes'!$A$14:$G$26,5,FALSE)&amp;"?subject="&amp;_xlfn.CONCAT(C22," - APPLICANT for ",A22)&amp;"&amp;cc="&amp;'CONCAT Codes'!$A$32&amp;"&amp;body="&amp;D22&amp;"%0A%0APlease see my resume and bio for the above tour.","Click HERE to apply")</f>
        <v>Click HERE to apply</v>
      </c>
      <c r="L22" s="56" t="s">
        <v>77</v>
      </c>
    </row>
    <row r="23" spans="1:14" ht="54.65" customHeight="1">
      <c r="A23" s="1" t="s">
        <v>221</v>
      </c>
      <c r="B23" s="51" t="s">
        <v>37</v>
      </c>
      <c r="C23" s="51" t="s">
        <v>222</v>
      </c>
      <c r="D23" s="15" t="s">
        <v>223</v>
      </c>
      <c r="E23" s="55" t="s">
        <v>664</v>
      </c>
      <c r="F23" s="51" t="s">
        <v>1</v>
      </c>
      <c r="G23" s="51" t="s">
        <v>40</v>
      </c>
      <c r="H23" s="51" t="s">
        <v>224</v>
      </c>
      <c r="I23" s="3" t="s">
        <v>11</v>
      </c>
      <c r="J23" s="55" t="s">
        <v>3</v>
      </c>
      <c r="K23" s="73" t="str">
        <f>HYPERLINK("mailto:"&amp;VLOOKUP(L23,'CONCAT Codes'!$A$14:$G$26,5,FALSE)&amp;"?subject="&amp;_xlfn.CONCAT(C23," - APPLICANT for ",A23)&amp;"&amp;cc="&amp;'CONCAT Codes'!$A$32&amp;"&amp;body="&amp;D23&amp;"%0A%0APlease see my resume and bio for the above tour.","Click HERE to apply")</f>
        <v>Click HERE to apply</v>
      </c>
      <c r="L23" s="56" t="s">
        <v>333</v>
      </c>
    </row>
    <row r="24" spans="1:14" ht="54.65" customHeight="1">
      <c r="A24" s="1" t="s">
        <v>235</v>
      </c>
      <c r="B24" s="51" t="s">
        <v>37</v>
      </c>
      <c r="C24" s="51" t="s">
        <v>222</v>
      </c>
      <c r="D24" s="15" t="s">
        <v>233</v>
      </c>
      <c r="E24" s="55" t="s">
        <v>665</v>
      </c>
      <c r="F24" s="51" t="s">
        <v>1</v>
      </c>
      <c r="G24" s="51" t="s">
        <v>236</v>
      </c>
      <c r="H24" s="51" t="s">
        <v>232</v>
      </c>
      <c r="I24" s="3" t="s">
        <v>11</v>
      </c>
      <c r="J24" s="55" t="s">
        <v>3</v>
      </c>
      <c r="K24" s="73" t="str">
        <f>HYPERLINK("mailto:"&amp;VLOOKUP(L24,'CONCAT Codes'!$A$14:$G$26,5,FALSE)&amp;"?subject="&amp;_xlfn.CONCAT(C24," - APPLICANT for ",A24)&amp;"&amp;cc="&amp;'CONCAT Codes'!$A$32&amp;"&amp;body="&amp;D24&amp;"%0A%0APlease see my resume and bio for the above tour.","Click HERE to apply")</f>
        <v>Click HERE to apply</v>
      </c>
      <c r="L24" s="56" t="s">
        <v>333</v>
      </c>
    </row>
    <row r="25" spans="1:14" ht="54.65" customHeight="1">
      <c r="A25" s="1" t="s">
        <v>237</v>
      </c>
      <c r="B25" s="51" t="s">
        <v>37</v>
      </c>
      <c r="C25" s="51" t="s">
        <v>222</v>
      </c>
      <c r="D25" s="15" t="s">
        <v>238</v>
      </c>
      <c r="E25" s="55" t="s">
        <v>666</v>
      </c>
      <c r="F25" s="51" t="s">
        <v>1</v>
      </c>
      <c r="G25" s="51" t="s">
        <v>234</v>
      </c>
      <c r="H25" s="51" t="s">
        <v>232</v>
      </c>
      <c r="I25" s="3" t="s">
        <v>11</v>
      </c>
      <c r="J25" s="55" t="s">
        <v>3</v>
      </c>
      <c r="K25" s="73" t="str">
        <f>HYPERLINK("mailto:"&amp;VLOOKUP(L25,'CONCAT Codes'!$A$14:$G$26,5,FALSE)&amp;"?subject="&amp;_xlfn.CONCAT(C25," - APPLICANT for ",A25)&amp;"&amp;cc="&amp;'CONCAT Codes'!$A$32&amp;"&amp;body="&amp;D25&amp;"%0A%0APlease see my resume and bio for the above tour.","Click HERE to apply")</f>
        <v>Click HERE to apply</v>
      </c>
      <c r="L25" s="56" t="s">
        <v>333</v>
      </c>
    </row>
    <row r="26" spans="1:14" ht="54.65" customHeight="1">
      <c r="A26" s="1" t="s">
        <v>373</v>
      </c>
      <c r="B26" s="51" t="s">
        <v>37</v>
      </c>
      <c r="C26" s="51" t="s">
        <v>222</v>
      </c>
      <c r="D26" s="15" t="s">
        <v>302</v>
      </c>
      <c r="E26" s="55" t="s">
        <v>667</v>
      </c>
      <c r="F26" s="51" t="s">
        <v>1</v>
      </c>
      <c r="G26" s="51" t="s">
        <v>374</v>
      </c>
      <c r="H26" s="51" t="s">
        <v>232</v>
      </c>
      <c r="I26" s="3" t="s">
        <v>11</v>
      </c>
      <c r="J26" s="55" t="s">
        <v>3</v>
      </c>
      <c r="K26" s="73" t="str">
        <f>HYPERLINK("mailto:"&amp;VLOOKUP(L26,'CONCAT Codes'!$A$14:$G$26,5,FALSE)&amp;"?subject="&amp;_xlfn.CONCAT(C26," - APPLICANT for ",A26)&amp;"&amp;cc="&amp;'CONCAT Codes'!$A$32&amp;"&amp;body="&amp;D26&amp;"%0A%0APlease see my resume and bio for the above tour.","Click HERE to apply")</f>
        <v>Click HERE to apply</v>
      </c>
      <c r="L26" s="56" t="s">
        <v>333</v>
      </c>
    </row>
    <row r="27" spans="1:14" ht="54.65" customHeight="1">
      <c r="A27" s="1" t="s">
        <v>447</v>
      </c>
      <c r="B27" s="51" t="s">
        <v>183</v>
      </c>
      <c r="C27" s="51" t="s">
        <v>448</v>
      </c>
      <c r="D27" s="15" t="s">
        <v>449</v>
      </c>
      <c r="E27" s="55" t="s">
        <v>668</v>
      </c>
      <c r="F27" s="51" t="s">
        <v>16</v>
      </c>
      <c r="G27" s="51" t="s">
        <v>359</v>
      </c>
      <c r="H27" s="51" t="s">
        <v>186</v>
      </c>
      <c r="I27" s="3" t="s">
        <v>11</v>
      </c>
      <c r="J27" s="55" t="s">
        <v>3</v>
      </c>
      <c r="K27" s="73" t="str">
        <f>HYPERLINK("mailto:"&amp;VLOOKUP(L27,'CONCAT Codes'!$A$14:$G$26,5,FALSE)&amp;"?subject="&amp;_xlfn.CONCAT(C27," - APPLICANT for ",A27)&amp;"&amp;cc="&amp;'CONCAT Codes'!$A$32&amp;"&amp;body="&amp;D27&amp;"%0A%0APlease see my resume and bio for the above tour.","Click HERE to apply")</f>
        <v>Click HERE to apply</v>
      </c>
      <c r="L27" s="56" t="s">
        <v>77</v>
      </c>
    </row>
    <row r="28" spans="1:14" ht="54.65" customHeight="1">
      <c r="A28" s="1" t="s">
        <v>335</v>
      </c>
      <c r="B28" s="51" t="s">
        <v>37</v>
      </c>
      <c r="C28" s="51" t="s">
        <v>336</v>
      </c>
      <c r="D28" s="1" t="s">
        <v>251</v>
      </c>
      <c r="E28" s="51" t="s">
        <v>669</v>
      </c>
      <c r="F28" s="55" t="s">
        <v>1</v>
      </c>
      <c r="G28" s="55" t="s">
        <v>51</v>
      </c>
      <c r="H28" s="55" t="s">
        <v>337</v>
      </c>
      <c r="I28" s="3" t="s">
        <v>338</v>
      </c>
      <c r="J28" s="55" t="s">
        <v>3</v>
      </c>
      <c r="K28" s="73" t="str">
        <f>HYPERLINK("mailto:"&amp;VLOOKUP(L28,'CONCAT Codes'!$A$14:$G$26,5,FALSE)&amp;"?subject="&amp;_xlfn.CONCAT(C28," - APPLICANT for ",A28)&amp;"&amp;cc="&amp;'CONCAT Codes'!$A$32&amp;"&amp;body="&amp;D28&amp;"%0A%0APlease see my resume and bio for the above tour.","Click HERE to apply")</f>
        <v>Click HERE to apply</v>
      </c>
      <c r="L28" s="55" t="s">
        <v>333</v>
      </c>
    </row>
    <row r="29" spans="1:14" ht="54.65" customHeight="1">
      <c r="A29" s="1" t="s">
        <v>622</v>
      </c>
      <c r="B29" s="51" t="s">
        <v>183</v>
      </c>
      <c r="C29" s="51" t="s">
        <v>623</v>
      </c>
      <c r="D29" s="15" t="s">
        <v>624</v>
      </c>
      <c r="E29" s="55" t="s">
        <v>670</v>
      </c>
      <c r="F29" s="51" t="s">
        <v>16</v>
      </c>
      <c r="G29" s="51" t="s">
        <v>298</v>
      </c>
      <c r="H29" s="51" t="s">
        <v>625</v>
      </c>
      <c r="I29" s="3" t="s">
        <v>633</v>
      </c>
      <c r="J29" s="55" t="s">
        <v>3</v>
      </c>
      <c r="K29" s="73" t="str">
        <f>HYPERLINK("mailto:"&amp;VLOOKUP(L29,'CONCAT Codes'!$A$14:$G$26,5,FALSE)&amp;"?subject="&amp;_xlfn.CONCAT(C29," - APPLICANT for ",A29)&amp;"&amp;cc="&amp;'CONCAT Codes'!$A$32&amp;"&amp;body="&amp;D29&amp;"%0A%0APlease see my resume and bio for the above tour.","Click HERE to apply")</f>
        <v>Click HERE to apply</v>
      </c>
      <c r="L29" s="56" t="s">
        <v>77</v>
      </c>
    </row>
    <row r="30" spans="1:14" ht="54.65" customHeight="1">
      <c r="A30" s="1" t="s">
        <v>455</v>
      </c>
      <c r="B30" s="51" t="s">
        <v>8</v>
      </c>
      <c r="C30" s="51" t="s">
        <v>301</v>
      </c>
      <c r="D30" s="15" t="s">
        <v>456</v>
      </c>
      <c r="E30" s="55" t="s">
        <v>671</v>
      </c>
      <c r="F30" s="51" t="s">
        <v>1</v>
      </c>
      <c r="G30" s="51" t="s">
        <v>202</v>
      </c>
      <c r="H30" s="51" t="s">
        <v>158</v>
      </c>
      <c r="I30" s="3" t="s">
        <v>159</v>
      </c>
      <c r="J30" s="55" t="s">
        <v>3</v>
      </c>
      <c r="K30" s="73" t="str">
        <f>HYPERLINK("mailto:"&amp;VLOOKUP(L30,'CONCAT Codes'!$A$14:$G$26,5,FALSE)&amp;"?subject="&amp;_xlfn.CONCAT(C30," - APPLICANT for ",A30)&amp;"&amp;cc="&amp;'CONCAT Codes'!$A$32&amp;"&amp;body="&amp;D30&amp;"%0A%0APlease see my resume and bio for the above tour.","Click HERE to apply")</f>
        <v>Click HERE to apply</v>
      </c>
      <c r="L30" s="56" t="s">
        <v>77</v>
      </c>
    </row>
    <row r="31" spans="1:14" ht="54.65" customHeight="1">
      <c r="A31" s="1" t="s">
        <v>457</v>
      </c>
      <c r="B31" s="51" t="s">
        <v>8</v>
      </c>
      <c r="C31" s="51" t="s">
        <v>301</v>
      </c>
      <c r="D31" s="15" t="s">
        <v>458</v>
      </c>
      <c r="E31" s="55" t="s">
        <v>672</v>
      </c>
      <c r="F31" s="51" t="s">
        <v>1</v>
      </c>
      <c r="G31" s="51" t="s">
        <v>459</v>
      </c>
      <c r="H31" s="51" t="s">
        <v>158</v>
      </c>
      <c r="I31" s="3" t="s">
        <v>159</v>
      </c>
      <c r="J31" s="55" t="s">
        <v>3</v>
      </c>
      <c r="K31" s="73" t="str">
        <f>HYPERLINK("mailto:"&amp;VLOOKUP(L31,'CONCAT Codes'!$A$14:$G$26,5,FALSE)&amp;"?subject="&amp;_xlfn.CONCAT(C31," - APPLICANT for ",A31)&amp;"&amp;cc="&amp;'CONCAT Codes'!$A$32&amp;"&amp;body="&amp;D31&amp;"%0A%0APlease see my resume and bio for the above tour.","Click HERE to apply")</f>
        <v>Click HERE to apply</v>
      </c>
      <c r="L31" s="56" t="s">
        <v>77</v>
      </c>
    </row>
    <row r="32" spans="1:14" ht="54.65" customHeight="1">
      <c r="A32" s="1" t="s">
        <v>460</v>
      </c>
      <c r="B32" s="51" t="s">
        <v>8</v>
      </c>
      <c r="C32" s="51" t="s">
        <v>301</v>
      </c>
      <c r="D32" s="15" t="s">
        <v>480</v>
      </c>
      <c r="E32" s="56" t="s">
        <v>673</v>
      </c>
      <c r="F32" s="51" t="s">
        <v>16</v>
      </c>
      <c r="G32" s="51" t="s">
        <v>33</v>
      </c>
      <c r="H32" s="51" t="s">
        <v>158</v>
      </c>
      <c r="I32" s="3" t="s">
        <v>159</v>
      </c>
      <c r="J32" s="55" t="s">
        <v>3</v>
      </c>
      <c r="K32" s="73" t="str">
        <f>HYPERLINK("mailto:"&amp;VLOOKUP(L32,'CONCAT Codes'!$A$14:$G$26,5,FALSE)&amp;"?subject="&amp;_xlfn.CONCAT(C32," - APPLICANT for ",A32)&amp;"&amp;cc="&amp;'CONCAT Codes'!$A$32&amp;"&amp;body="&amp;D32&amp;"%0A%0APlease see my resume and bio for the above tour.","Click HERE to apply")</f>
        <v>Click HERE to apply</v>
      </c>
      <c r="L32" s="56" t="s">
        <v>77</v>
      </c>
    </row>
    <row r="33" spans="1:12" ht="54.65" customHeight="1">
      <c r="A33" s="1" t="s">
        <v>461</v>
      </c>
      <c r="B33" s="51" t="s">
        <v>8</v>
      </c>
      <c r="C33" s="51" t="s">
        <v>301</v>
      </c>
      <c r="D33" s="15" t="s">
        <v>481</v>
      </c>
      <c r="E33" s="56" t="s">
        <v>674</v>
      </c>
      <c r="F33" s="51" t="s">
        <v>16</v>
      </c>
      <c r="G33" s="51" t="s">
        <v>33</v>
      </c>
      <c r="H33" s="51" t="s">
        <v>158</v>
      </c>
      <c r="I33" s="3" t="s">
        <v>159</v>
      </c>
      <c r="J33" s="55" t="s">
        <v>3</v>
      </c>
      <c r="K33" s="73" t="str">
        <f>HYPERLINK("mailto:"&amp;VLOOKUP(L33,'CONCAT Codes'!$A$14:$G$26,5,FALSE)&amp;"?subject="&amp;_xlfn.CONCAT(C33," - APPLICANT for ",A33)&amp;"&amp;cc="&amp;'CONCAT Codes'!$A$32&amp;"&amp;body="&amp;D33&amp;"%0A%0APlease see my resume and bio for the above tour.","Click HERE to apply")</f>
        <v>Click HERE to apply</v>
      </c>
      <c r="L33" s="56" t="s">
        <v>77</v>
      </c>
    </row>
    <row r="34" spans="1:12" ht="54.65" customHeight="1">
      <c r="A34" s="1" t="s">
        <v>513</v>
      </c>
      <c r="B34" s="51" t="s">
        <v>8</v>
      </c>
      <c r="C34" s="51" t="s">
        <v>508</v>
      </c>
      <c r="D34" s="15" t="s">
        <v>514</v>
      </c>
      <c r="E34" s="55" t="s">
        <v>675</v>
      </c>
      <c r="F34" s="51" t="s">
        <v>1</v>
      </c>
      <c r="G34" s="51" t="s">
        <v>359</v>
      </c>
      <c r="H34" s="51" t="s">
        <v>158</v>
      </c>
      <c r="I34" s="3" t="s">
        <v>159</v>
      </c>
      <c r="J34" s="55" t="s">
        <v>3</v>
      </c>
      <c r="K34" s="73" t="str">
        <f>HYPERLINK("mailto:"&amp;VLOOKUP(L34,'CONCAT Codes'!$A$14:$G$26,5,FALSE)&amp;"?subject="&amp;_xlfn.CONCAT(C34," - APPLICANT for ",A34)&amp;"&amp;cc="&amp;'CONCAT Codes'!$A$32&amp;"&amp;body="&amp;D34&amp;"%0A%0APlease see my resume and bio for the above tour.","Click HERE to apply")</f>
        <v>Click HERE to apply</v>
      </c>
      <c r="L34" s="56" t="s">
        <v>77</v>
      </c>
    </row>
    <row r="35" spans="1:12" ht="54.65" customHeight="1">
      <c r="A35" s="1" t="s">
        <v>523</v>
      </c>
      <c r="B35" s="51" t="s">
        <v>8</v>
      </c>
      <c r="C35" s="51" t="s">
        <v>508</v>
      </c>
      <c r="D35" s="15" t="s">
        <v>524</v>
      </c>
      <c r="E35" s="55" t="s">
        <v>676</v>
      </c>
      <c r="F35" s="51" t="s">
        <v>1</v>
      </c>
      <c r="G35" s="51" t="s">
        <v>41</v>
      </c>
      <c r="H35" s="51" t="s">
        <v>158</v>
      </c>
      <c r="I35" s="3" t="s">
        <v>159</v>
      </c>
      <c r="J35" s="55" t="s">
        <v>3</v>
      </c>
      <c r="K35" s="73" t="str">
        <f>HYPERLINK("mailto:"&amp;VLOOKUP(L35,'CONCAT Codes'!$A$14:$G$26,5,FALSE)&amp;"?subject="&amp;_xlfn.CONCAT(C35," - APPLICANT for ",A35)&amp;"&amp;cc="&amp;'CONCAT Codes'!$A$32&amp;"&amp;body="&amp;D35&amp;"%0A%0APlease see my resume and bio for the above tour.","Click HERE to apply")</f>
        <v>Click HERE to apply</v>
      </c>
      <c r="L35" s="56" t="s">
        <v>77</v>
      </c>
    </row>
    <row r="36" spans="1:12" ht="54.65" customHeight="1">
      <c r="A36" s="1" t="s">
        <v>557</v>
      </c>
      <c r="B36" s="51" t="s">
        <v>558</v>
      </c>
      <c r="C36" s="51" t="s">
        <v>559</v>
      </c>
      <c r="D36" s="15" t="s">
        <v>560</v>
      </c>
      <c r="E36" s="55" t="s">
        <v>677</v>
      </c>
      <c r="F36" s="51" t="s">
        <v>1</v>
      </c>
      <c r="G36" s="51" t="s">
        <v>561</v>
      </c>
      <c r="H36" s="51" t="s">
        <v>163</v>
      </c>
      <c r="I36" s="3" t="s">
        <v>2</v>
      </c>
      <c r="J36" s="55" t="s">
        <v>3</v>
      </c>
      <c r="K36" s="73" t="str">
        <f>HYPERLINK("mailto:"&amp;VLOOKUP(L36,'CONCAT Codes'!$A$14:$G$26,5,FALSE)&amp;"?subject="&amp;_xlfn.CONCAT(C36," - APPLICANT for ",A36)&amp;"&amp;cc="&amp;'CONCAT Codes'!$A$32&amp;"&amp;body="&amp;D36&amp;"%0A%0APlease see my resume and bio for the above tour.","Click HERE to apply")</f>
        <v>Click HERE to apply</v>
      </c>
      <c r="L36" s="56" t="s">
        <v>56</v>
      </c>
    </row>
    <row r="37" spans="1:12" ht="54.65" customHeight="1">
      <c r="A37" s="1" t="s">
        <v>254</v>
      </c>
      <c r="B37" s="51" t="s">
        <v>6</v>
      </c>
      <c r="C37" s="51" t="s">
        <v>253</v>
      </c>
      <c r="D37" s="15" t="s">
        <v>255</v>
      </c>
      <c r="E37" s="55" t="s">
        <v>678</v>
      </c>
      <c r="F37" s="51" t="s">
        <v>26</v>
      </c>
      <c r="G37" s="51" t="s">
        <v>29</v>
      </c>
      <c r="H37" s="51" t="s">
        <v>36</v>
      </c>
      <c r="I37" s="3" t="s">
        <v>2</v>
      </c>
      <c r="J37" s="55" t="s">
        <v>3</v>
      </c>
      <c r="K37" s="73" t="str">
        <f>HYPERLINK("mailto:"&amp;VLOOKUP(L37,'CONCAT Codes'!$A$14:$G$26,5,FALSE)&amp;"?subject="&amp;_xlfn.CONCAT(C37," - APPLICANT for ",A37)&amp;"&amp;cc="&amp;'CONCAT Codes'!$A$32&amp;"&amp;body="&amp;D37&amp;"%0A%0APlease see my resume and bio for the above tour.","Click HERE to apply")</f>
        <v>Click HERE to apply</v>
      </c>
      <c r="L37" s="56" t="s">
        <v>434</v>
      </c>
    </row>
    <row r="38" spans="1:12" ht="54.65" customHeight="1">
      <c r="A38" s="1" t="s">
        <v>306</v>
      </c>
      <c r="B38" s="51" t="s">
        <v>6</v>
      </c>
      <c r="C38" s="51" t="s">
        <v>253</v>
      </c>
      <c r="D38" s="15" t="s">
        <v>307</v>
      </c>
      <c r="E38" s="55" t="s">
        <v>679</v>
      </c>
      <c r="F38" s="51" t="s">
        <v>26</v>
      </c>
      <c r="G38" s="51" t="s">
        <v>29</v>
      </c>
      <c r="H38" s="51" t="s">
        <v>36</v>
      </c>
      <c r="I38" s="3" t="s">
        <v>2</v>
      </c>
      <c r="J38" s="55" t="s">
        <v>3</v>
      </c>
      <c r="K38" s="73" t="str">
        <f>HYPERLINK("mailto:"&amp;VLOOKUP(L38,'CONCAT Codes'!$A$14:$G$26,5,FALSE)&amp;"?subject="&amp;_xlfn.CONCAT(C38," - APPLICANT for ",A38)&amp;"&amp;cc="&amp;'CONCAT Codes'!$A$32&amp;"&amp;body="&amp;D38&amp;"%0A%0APlease see my resume and bio for the above tour.","Click HERE to apply")</f>
        <v>Click HERE to apply</v>
      </c>
      <c r="L38" s="56" t="s">
        <v>434</v>
      </c>
    </row>
    <row r="39" spans="1:12" ht="54.65" customHeight="1">
      <c r="A39" s="1" t="s">
        <v>256</v>
      </c>
      <c r="B39" s="51" t="s">
        <v>6</v>
      </c>
      <c r="C39" s="51" t="s">
        <v>253</v>
      </c>
      <c r="D39" s="15" t="s">
        <v>257</v>
      </c>
      <c r="E39" s="55" t="s">
        <v>680</v>
      </c>
      <c r="F39" s="51" t="s">
        <v>26</v>
      </c>
      <c r="G39" s="51" t="s">
        <v>258</v>
      </c>
      <c r="H39" s="51" t="s">
        <v>36</v>
      </c>
      <c r="I39" s="3" t="s">
        <v>2</v>
      </c>
      <c r="J39" s="55" t="s">
        <v>3</v>
      </c>
      <c r="K39" s="73" t="str">
        <f>HYPERLINK("mailto:"&amp;VLOOKUP(L39,'CONCAT Codes'!$A$14:$G$26,5,FALSE)&amp;"?subject="&amp;_xlfn.CONCAT(C39," - APPLICANT for ",A39)&amp;"&amp;cc="&amp;'CONCAT Codes'!$A$32&amp;"&amp;body="&amp;D39&amp;"%0A%0APlease see my resume and bio for the above tour.","Click HERE to apply")</f>
        <v>Click HERE to apply</v>
      </c>
      <c r="L39" s="56" t="s">
        <v>434</v>
      </c>
    </row>
    <row r="40" spans="1:12" ht="54.65" customHeight="1">
      <c r="A40" s="1" t="s">
        <v>276</v>
      </c>
      <c r="B40" s="51" t="s">
        <v>6</v>
      </c>
      <c r="C40" s="51" t="s">
        <v>253</v>
      </c>
      <c r="D40" s="15" t="s">
        <v>277</v>
      </c>
      <c r="E40" s="55" t="s">
        <v>681</v>
      </c>
      <c r="F40" s="51" t="s">
        <v>26</v>
      </c>
      <c r="G40" s="51" t="s">
        <v>278</v>
      </c>
      <c r="H40" s="51" t="s">
        <v>36</v>
      </c>
      <c r="I40" s="3" t="s">
        <v>2</v>
      </c>
      <c r="J40" s="55" t="s">
        <v>3</v>
      </c>
      <c r="K40" s="73" t="str">
        <f>HYPERLINK("mailto:"&amp;VLOOKUP(L40,'CONCAT Codes'!$A$14:$G$26,5,FALSE)&amp;"?subject="&amp;_xlfn.CONCAT(C40," - APPLICANT for ",A40)&amp;"&amp;cc="&amp;'CONCAT Codes'!$A$32&amp;"&amp;body="&amp;D40&amp;"%0A%0APlease see my resume and bio for the above tour.","Click HERE to apply")</f>
        <v>Click HERE to apply</v>
      </c>
      <c r="L40" s="56" t="s">
        <v>434</v>
      </c>
    </row>
    <row r="41" spans="1:12" ht="54.65" customHeight="1">
      <c r="A41" s="1" t="s">
        <v>279</v>
      </c>
      <c r="B41" s="51" t="s">
        <v>6</v>
      </c>
      <c r="C41" s="51" t="s">
        <v>253</v>
      </c>
      <c r="D41" s="15" t="s">
        <v>280</v>
      </c>
      <c r="E41" s="55" t="s">
        <v>682</v>
      </c>
      <c r="F41" s="51" t="s">
        <v>26</v>
      </c>
      <c r="G41" s="51" t="s">
        <v>29</v>
      </c>
      <c r="H41" s="51" t="s">
        <v>36</v>
      </c>
      <c r="I41" s="3" t="s">
        <v>2</v>
      </c>
      <c r="J41" s="55" t="s">
        <v>3</v>
      </c>
      <c r="K41" s="73" t="str">
        <f>HYPERLINK("mailto:"&amp;VLOOKUP(L41,'CONCAT Codes'!$A$14:$G$26,5,FALSE)&amp;"?subject="&amp;_xlfn.CONCAT(C41," - APPLICANT for ",A41)&amp;"&amp;cc="&amp;'CONCAT Codes'!$A$32&amp;"&amp;body="&amp;D41&amp;"%0A%0APlease see my resume and bio for the above tour.","Click HERE to apply")</f>
        <v>Click HERE to apply</v>
      </c>
      <c r="L41" s="56" t="s">
        <v>434</v>
      </c>
    </row>
    <row r="42" spans="1:12" ht="54.65" customHeight="1">
      <c r="A42" s="1" t="s">
        <v>281</v>
      </c>
      <c r="B42" s="51" t="s">
        <v>6</v>
      </c>
      <c r="C42" s="51" t="s">
        <v>253</v>
      </c>
      <c r="D42" s="15" t="s">
        <v>585</v>
      </c>
      <c r="E42" s="55" t="s">
        <v>683</v>
      </c>
      <c r="F42" s="51" t="s">
        <v>26</v>
      </c>
      <c r="G42" s="51" t="s">
        <v>29</v>
      </c>
      <c r="H42" s="51" t="s">
        <v>36</v>
      </c>
      <c r="I42" s="3" t="s">
        <v>2</v>
      </c>
      <c r="J42" s="55" t="s">
        <v>3</v>
      </c>
      <c r="K42" s="73" t="str">
        <f>HYPERLINK("mailto:"&amp;VLOOKUP(L42,'CONCAT Codes'!$A$14:$G$26,5,FALSE)&amp;"?subject="&amp;_xlfn.CONCAT(C42," - APPLICANT for ",A42)&amp;"&amp;cc="&amp;'CONCAT Codes'!$A$32&amp;"&amp;body="&amp;D42&amp;"%0A%0APlease see my resume and bio for the above tour.","Click HERE to apply")</f>
        <v>Click HERE to apply</v>
      </c>
      <c r="L42" s="56" t="s">
        <v>434</v>
      </c>
    </row>
    <row r="43" spans="1:12" ht="54.65" customHeight="1">
      <c r="A43" s="1" t="s">
        <v>282</v>
      </c>
      <c r="B43" s="51" t="s">
        <v>6</v>
      </c>
      <c r="C43" s="51" t="s">
        <v>253</v>
      </c>
      <c r="D43" s="15" t="s">
        <v>283</v>
      </c>
      <c r="E43" s="55" t="s">
        <v>684</v>
      </c>
      <c r="F43" s="51" t="s">
        <v>26</v>
      </c>
      <c r="G43" s="51" t="s">
        <v>29</v>
      </c>
      <c r="H43" s="51" t="s">
        <v>36</v>
      </c>
      <c r="I43" s="3" t="s">
        <v>2</v>
      </c>
      <c r="J43" s="55" t="s">
        <v>3</v>
      </c>
      <c r="K43" s="73" t="str">
        <f>HYPERLINK("mailto:"&amp;VLOOKUP(L43,'CONCAT Codes'!$A$14:$G$26,5,FALSE)&amp;"?subject="&amp;_xlfn.CONCAT(C43," - APPLICANT for ",A43)&amp;"&amp;cc="&amp;'CONCAT Codes'!$A$32&amp;"&amp;body="&amp;D43&amp;"%0A%0APlease see my resume and bio for the above tour.","Click HERE to apply")</f>
        <v>Click HERE to apply</v>
      </c>
      <c r="L43" s="56" t="s">
        <v>434</v>
      </c>
    </row>
    <row r="44" spans="1:12" ht="54.65" customHeight="1">
      <c r="A44" s="88" t="s">
        <v>284</v>
      </c>
      <c r="B44" s="55" t="s">
        <v>6</v>
      </c>
      <c r="C44" s="55" t="s">
        <v>253</v>
      </c>
      <c r="D44" s="88" t="s">
        <v>273</v>
      </c>
      <c r="E44" s="55" t="s">
        <v>685</v>
      </c>
      <c r="F44" s="55" t="s">
        <v>26</v>
      </c>
      <c r="G44" s="55" t="s">
        <v>278</v>
      </c>
      <c r="H44" s="55" t="s">
        <v>36</v>
      </c>
      <c r="I44" s="3" t="s">
        <v>2</v>
      </c>
      <c r="J44" s="55" t="s">
        <v>3</v>
      </c>
      <c r="K44" s="73" t="str">
        <f>HYPERLINK("mailto:"&amp;VLOOKUP(L44,'CONCAT Codes'!$A$14:$G$26,5,FALSE)&amp;"?subject="&amp;_xlfn.CONCAT(C44," - APPLICANT for ",A44)&amp;"&amp;cc="&amp;'CONCAT Codes'!$A$32&amp;"&amp;body="&amp;D44&amp;"%0A%0APlease see my resume and bio for the above tour.","Click HERE to apply")</f>
        <v>Click HERE to apply</v>
      </c>
      <c r="L44" s="56" t="s">
        <v>434</v>
      </c>
    </row>
    <row r="45" spans="1:12" ht="54.65" customHeight="1">
      <c r="A45" s="1" t="s">
        <v>552</v>
      </c>
      <c r="B45" s="51" t="s">
        <v>6</v>
      </c>
      <c r="C45" s="51" t="s">
        <v>253</v>
      </c>
      <c r="D45" s="1" t="s">
        <v>166</v>
      </c>
      <c r="E45" s="51" t="s">
        <v>686</v>
      </c>
      <c r="F45" s="51" t="s">
        <v>1</v>
      </c>
      <c r="G45" s="51" t="s">
        <v>298</v>
      </c>
      <c r="H45" s="51" t="s">
        <v>36</v>
      </c>
      <c r="I45" s="3" t="s">
        <v>2</v>
      </c>
      <c r="J45" s="55" t="s">
        <v>3</v>
      </c>
      <c r="K45" s="73" t="str">
        <f>HYPERLINK("mailto:"&amp;VLOOKUP(L45,'CONCAT Codes'!$A$14:$G$26,5,FALSE)&amp;"?subject="&amp;_xlfn.CONCAT(C45," - APPLICANT for ",A45)&amp;"&amp;cc="&amp;'CONCAT Codes'!$A$32&amp;"&amp;body="&amp;D45&amp;"%0A%0APlease see my resume and bio for the above tour.","Click HERE to apply")</f>
        <v>Click HERE to apply</v>
      </c>
      <c r="L45" s="51" t="s">
        <v>434</v>
      </c>
    </row>
    <row r="46" spans="1:12" ht="54.65" customHeight="1">
      <c r="A46" s="1" t="s">
        <v>418</v>
      </c>
      <c r="B46" s="51" t="s">
        <v>37</v>
      </c>
      <c r="C46" s="51" t="s">
        <v>419</v>
      </c>
      <c r="D46" s="15" t="s">
        <v>420</v>
      </c>
      <c r="E46" s="55" t="s">
        <v>687</v>
      </c>
      <c r="F46" s="51" t="s">
        <v>1</v>
      </c>
      <c r="G46" s="51" t="s">
        <v>421</v>
      </c>
      <c r="H46" s="51" t="s">
        <v>422</v>
      </c>
      <c r="I46" s="3" t="s">
        <v>423</v>
      </c>
      <c r="J46" s="55" t="s">
        <v>3</v>
      </c>
      <c r="K46" s="73" t="str">
        <f>HYPERLINK("mailto:"&amp;VLOOKUP(L46,'CONCAT Codes'!$A$14:$G$26,5,FALSE)&amp;"?subject="&amp;_xlfn.CONCAT(C46," - APPLICANT for ",A46)&amp;"&amp;cc="&amp;'CONCAT Codes'!$A$32&amp;"&amp;body="&amp;D46&amp;"%0A%0APlease see my resume and bio for the above tour.","Click HERE to apply")</f>
        <v>Click HERE to apply</v>
      </c>
      <c r="L46" s="56" t="s">
        <v>333</v>
      </c>
    </row>
    <row r="47" spans="1:12" ht="54.65" customHeight="1">
      <c r="A47" s="1" t="s">
        <v>464</v>
      </c>
      <c r="B47" s="51" t="s">
        <v>42</v>
      </c>
      <c r="C47" s="51" t="s">
        <v>465</v>
      </c>
      <c r="D47" s="15" t="s">
        <v>466</v>
      </c>
      <c r="E47" s="55" t="s">
        <v>688</v>
      </c>
      <c r="F47" s="51" t="s">
        <v>26</v>
      </c>
      <c r="G47" s="51" t="s">
        <v>258</v>
      </c>
      <c r="H47" s="51" t="s">
        <v>506</v>
      </c>
      <c r="I47" s="3" t="s">
        <v>201</v>
      </c>
      <c r="J47" s="55" t="s">
        <v>3</v>
      </c>
      <c r="K47" s="73" t="str">
        <f>HYPERLINK("mailto:"&amp;VLOOKUP(L47,'CONCAT Codes'!$A$14:$G$26,5,FALSE)&amp;"?subject="&amp;_xlfn.CONCAT(C47," - APPLICANT for ",A47)&amp;"&amp;cc="&amp;'CONCAT Codes'!$A$32&amp;"&amp;body="&amp;D47&amp;"%0A%0APlease see my resume and bio for the above tour.","Click HERE to apply")</f>
        <v>Click HERE to apply</v>
      </c>
      <c r="L47" s="56" t="s">
        <v>61</v>
      </c>
    </row>
    <row r="48" spans="1:12" ht="54.65" customHeight="1">
      <c r="A48" s="1" t="s">
        <v>168</v>
      </c>
      <c r="B48" s="51" t="s">
        <v>10</v>
      </c>
      <c r="C48" s="51" t="s">
        <v>43</v>
      </c>
      <c r="D48" s="15" t="s">
        <v>169</v>
      </c>
      <c r="E48" s="55" t="s">
        <v>689</v>
      </c>
      <c r="F48" s="51" t="s">
        <v>26</v>
      </c>
      <c r="G48" s="51" t="s">
        <v>170</v>
      </c>
      <c r="H48" s="51" t="s">
        <v>44</v>
      </c>
      <c r="I48" s="3" t="s">
        <v>14</v>
      </c>
      <c r="J48" s="55" t="s">
        <v>3</v>
      </c>
      <c r="K48" s="73" t="str">
        <f>HYPERLINK("mailto:"&amp;VLOOKUP(L48,'CONCAT Codes'!$A$14:$G$26,5,FALSE)&amp;"?subject="&amp;_xlfn.CONCAT(C48," - APPLICANT for ",A48)&amp;"&amp;cc="&amp;'CONCAT Codes'!$A$32&amp;"&amp;body="&amp;D48&amp;"%0A%0APlease see my resume and bio for the above tour.","Click HERE to apply")</f>
        <v>Click HERE to apply</v>
      </c>
      <c r="L48" s="56" t="s">
        <v>58</v>
      </c>
    </row>
    <row r="49" spans="1:12" ht="54.65" customHeight="1">
      <c r="A49" s="1" t="s">
        <v>216</v>
      </c>
      <c r="B49" s="51" t="s">
        <v>42</v>
      </c>
      <c r="C49" s="51" t="s">
        <v>164</v>
      </c>
      <c r="D49" s="15" t="s">
        <v>165</v>
      </c>
      <c r="E49" s="55" t="s">
        <v>690</v>
      </c>
      <c r="F49" s="51" t="s">
        <v>1</v>
      </c>
      <c r="G49" s="51" t="s">
        <v>33</v>
      </c>
      <c r="H49" s="51" t="s">
        <v>44</v>
      </c>
      <c r="I49" s="3" t="s">
        <v>14</v>
      </c>
      <c r="J49" s="55" t="s">
        <v>3</v>
      </c>
      <c r="K49" s="73" t="str">
        <f>HYPERLINK("mailto:"&amp;VLOOKUP(L49,'CONCAT Codes'!$A$14:$G$26,5,FALSE)&amp;"?subject="&amp;_xlfn.CONCAT(C49," - APPLICANT for ",A49)&amp;"&amp;cc="&amp;'CONCAT Codes'!$A$32&amp;"&amp;body="&amp;D49&amp;"%0A%0APlease see my resume and bio for the above tour.","Click HERE to apply")</f>
        <v>Click HERE to apply</v>
      </c>
      <c r="L49" s="56" t="s">
        <v>61</v>
      </c>
    </row>
    <row r="50" spans="1:12" ht="54.65" customHeight="1">
      <c r="A50" s="1" t="s">
        <v>229</v>
      </c>
      <c r="B50" s="51" t="s">
        <v>10</v>
      </c>
      <c r="C50" s="51" t="s">
        <v>230</v>
      </c>
      <c r="D50" s="15" t="s">
        <v>231</v>
      </c>
      <c r="E50" s="55" t="s">
        <v>691</v>
      </c>
      <c r="F50" s="51" t="s">
        <v>26</v>
      </c>
      <c r="G50" s="51" t="s">
        <v>28</v>
      </c>
      <c r="H50" s="51" t="s">
        <v>44</v>
      </c>
      <c r="I50" s="3" t="s">
        <v>14</v>
      </c>
      <c r="J50" s="55" t="s">
        <v>3</v>
      </c>
      <c r="K50" s="73" t="str">
        <f>HYPERLINK("mailto:"&amp;VLOOKUP(L50,'CONCAT Codes'!$A$14:$G$26,5,FALSE)&amp;"?subject="&amp;_xlfn.CONCAT(C50," - APPLICANT for ",A50)&amp;"&amp;cc="&amp;'CONCAT Codes'!$A$32&amp;"&amp;body="&amp;D50&amp;"%0A%0APlease see my resume and bio for the above tour.","Click HERE to apply")</f>
        <v>Click HERE to apply</v>
      </c>
      <c r="L50" s="56" t="s">
        <v>58</v>
      </c>
    </row>
    <row r="51" spans="1:12" ht="54.65" customHeight="1">
      <c r="A51" s="1" t="s">
        <v>468</v>
      </c>
      <c r="B51" s="51" t="s">
        <v>10</v>
      </c>
      <c r="C51" s="51" t="s">
        <v>467</v>
      </c>
      <c r="D51" s="15" t="s">
        <v>469</v>
      </c>
      <c r="E51" s="55" t="s">
        <v>692</v>
      </c>
      <c r="F51" s="51" t="s">
        <v>26</v>
      </c>
      <c r="G51" s="51" t="s">
        <v>29</v>
      </c>
      <c r="H51" s="51" t="s">
        <v>44</v>
      </c>
      <c r="I51" s="3" t="s">
        <v>14</v>
      </c>
      <c r="J51" s="55" t="s">
        <v>3</v>
      </c>
      <c r="K51" s="73" t="str">
        <f>HYPERLINK("mailto:"&amp;VLOOKUP(L51,'CONCAT Codes'!$A$14:$G$26,5,FALSE)&amp;"?subject="&amp;_xlfn.CONCAT(C51," - APPLICANT for ",A51)&amp;"&amp;cc="&amp;'CONCAT Codes'!$A$32&amp;"&amp;body="&amp;D51&amp;"%0A%0APlease see my resume and bio for the above tour.","Click HERE to apply")</f>
        <v>Click HERE to apply</v>
      </c>
      <c r="L51" s="56" t="s">
        <v>58</v>
      </c>
    </row>
    <row r="52" spans="1:12" ht="54.65" customHeight="1">
      <c r="A52" s="1" t="s">
        <v>529</v>
      </c>
      <c r="B52" s="51" t="s">
        <v>42</v>
      </c>
      <c r="C52" s="51" t="s">
        <v>530</v>
      </c>
      <c r="D52" s="15" t="s">
        <v>531</v>
      </c>
      <c r="E52" s="55" t="s">
        <v>693</v>
      </c>
      <c r="F52" s="51" t="s">
        <v>26</v>
      </c>
      <c r="G52" s="51" t="s">
        <v>532</v>
      </c>
      <c r="H52" s="51" t="s">
        <v>175</v>
      </c>
      <c r="I52" s="3" t="s">
        <v>14</v>
      </c>
      <c r="J52" s="55" t="s">
        <v>3</v>
      </c>
      <c r="K52" s="73" t="str">
        <f>HYPERLINK("mailto:"&amp;VLOOKUP(L52,'CONCAT Codes'!$A$14:$G$26,5,FALSE)&amp;"?subject="&amp;_xlfn.CONCAT(C52," - APPLICANT for ",A52)&amp;"&amp;cc="&amp;'CONCAT Codes'!$A$32&amp;"&amp;body="&amp;D52&amp;"%0A%0APlease see my resume and bio for the above tour.","Click HERE to apply")</f>
        <v>Click HERE to apply</v>
      </c>
      <c r="L52" s="56" t="s">
        <v>61</v>
      </c>
    </row>
    <row r="53" spans="1:12" ht="54.65" customHeight="1">
      <c r="A53" s="1" t="s">
        <v>533</v>
      </c>
      <c r="B53" s="51" t="s">
        <v>42</v>
      </c>
      <c r="C53" s="51" t="s">
        <v>530</v>
      </c>
      <c r="D53" s="15" t="s">
        <v>534</v>
      </c>
      <c r="E53" s="55" t="s">
        <v>694</v>
      </c>
      <c r="F53" s="51" t="s">
        <v>26</v>
      </c>
      <c r="G53" s="51" t="s">
        <v>377</v>
      </c>
      <c r="H53" s="51" t="s">
        <v>175</v>
      </c>
      <c r="I53" s="3" t="s">
        <v>14</v>
      </c>
      <c r="J53" s="55" t="s">
        <v>3</v>
      </c>
      <c r="K53" s="73" t="str">
        <f>HYPERLINK("mailto:"&amp;VLOOKUP(L53,'CONCAT Codes'!$A$14:$G$26,5,FALSE)&amp;"?subject="&amp;_xlfn.CONCAT(C53," - APPLICANT for ",A53)&amp;"&amp;cc="&amp;'CONCAT Codes'!$A$32&amp;"&amp;body="&amp;D53&amp;"%0A%0APlease see my resume and bio for the above tour.","Click HERE to apply")</f>
        <v>Click HERE to apply</v>
      </c>
      <c r="L53" s="56" t="s">
        <v>61</v>
      </c>
    </row>
    <row r="54" spans="1:12" ht="54.65" customHeight="1">
      <c r="A54" s="1" t="s">
        <v>535</v>
      </c>
      <c r="B54" s="51" t="s">
        <v>42</v>
      </c>
      <c r="C54" s="51" t="s">
        <v>530</v>
      </c>
      <c r="D54" s="15" t="s">
        <v>536</v>
      </c>
      <c r="E54" s="55" t="s">
        <v>695</v>
      </c>
      <c r="F54" s="51" t="s">
        <v>26</v>
      </c>
      <c r="G54" s="51" t="s">
        <v>537</v>
      </c>
      <c r="H54" s="51" t="s">
        <v>175</v>
      </c>
      <c r="I54" s="3" t="s">
        <v>14</v>
      </c>
      <c r="J54" s="55" t="s">
        <v>3</v>
      </c>
      <c r="K54" s="73" t="str">
        <f>HYPERLINK("mailto:"&amp;VLOOKUP(L54,'CONCAT Codes'!$A$14:$G$26,5,FALSE)&amp;"?subject="&amp;_xlfn.CONCAT(C54," - APPLICANT for ",A54)&amp;"&amp;cc="&amp;'CONCAT Codes'!$A$32&amp;"&amp;body="&amp;D54&amp;"%0A%0APlease see my resume and bio for the above tour.","Click HERE to apply")</f>
        <v>Click HERE to apply</v>
      </c>
      <c r="L54" s="56" t="s">
        <v>61</v>
      </c>
    </row>
    <row r="55" spans="1:12" ht="54.65" customHeight="1">
      <c r="A55" s="1" t="s">
        <v>538</v>
      </c>
      <c r="B55" s="51" t="s">
        <v>42</v>
      </c>
      <c r="C55" s="51" t="s">
        <v>530</v>
      </c>
      <c r="D55" s="15" t="s">
        <v>539</v>
      </c>
      <c r="E55" s="55" t="s">
        <v>696</v>
      </c>
      <c r="F55" s="51" t="s">
        <v>26</v>
      </c>
      <c r="G55" s="51" t="s">
        <v>540</v>
      </c>
      <c r="H55" s="51" t="s">
        <v>175</v>
      </c>
      <c r="I55" s="3" t="s">
        <v>14</v>
      </c>
      <c r="J55" s="55" t="s">
        <v>3</v>
      </c>
      <c r="K55" s="73" t="str">
        <f>HYPERLINK("mailto:"&amp;VLOOKUP(L55,'CONCAT Codes'!$A$14:$G$26,5,FALSE)&amp;"?subject="&amp;_xlfn.CONCAT(C55," - APPLICANT for ",A55)&amp;"&amp;cc="&amp;'CONCAT Codes'!$A$32&amp;"&amp;body="&amp;D55&amp;"%0A%0APlease see my resume and bio for the above tour.","Click HERE to apply")</f>
        <v>Click HERE to apply</v>
      </c>
      <c r="L55" s="56" t="s">
        <v>61</v>
      </c>
    </row>
    <row r="56" spans="1:12" ht="54.65" customHeight="1">
      <c r="A56" s="1" t="s">
        <v>541</v>
      </c>
      <c r="B56" s="51" t="s">
        <v>42</v>
      </c>
      <c r="C56" s="51" t="s">
        <v>530</v>
      </c>
      <c r="D56" s="15" t="s">
        <v>542</v>
      </c>
      <c r="E56" s="55" t="s">
        <v>697</v>
      </c>
      <c r="F56" s="51" t="s">
        <v>26</v>
      </c>
      <c r="G56" s="51" t="s">
        <v>540</v>
      </c>
      <c r="H56" s="51" t="s">
        <v>175</v>
      </c>
      <c r="I56" s="3" t="s">
        <v>14</v>
      </c>
      <c r="J56" s="55" t="s">
        <v>3</v>
      </c>
      <c r="K56" s="73" t="str">
        <f>HYPERLINK("mailto:"&amp;VLOOKUP(L56,'CONCAT Codes'!$A$14:$G$26,5,FALSE)&amp;"?subject="&amp;_xlfn.CONCAT(C56," - APPLICANT for ",A56)&amp;"&amp;cc="&amp;'CONCAT Codes'!$A$32&amp;"&amp;body="&amp;D56&amp;"%0A%0APlease see my resume and bio for the above tour.","Click HERE to apply")</f>
        <v>Click HERE to apply</v>
      </c>
      <c r="L56" s="56" t="s">
        <v>61</v>
      </c>
    </row>
    <row r="57" spans="1:12" ht="54.65" customHeight="1">
      <c r="A57" s="1" t="s">
        <v>543</v>
      </c>
      <c r="B57" s="51" t="s">
        <v>42</v>
      </c>
      <c r="C57" s="51" t="s">
        <v>530</v>
      </c>
      <c r="D57" s="15" t="s">
        <v>430</v>
      </c>
      <c r="E57" s="55" t="s">
        <v>698</v>
      </c>
      <c r="F57" s="51" t="s">
        <v>26</v>
      </c>
      <c r="G57" s="51" t="s">
        <v>544</v>
      </c>
      <c r="H57" s="51" t="s">
        <v>175</v>
      </c>
      <c r="I57" s="3" t="s">
        <v>14</v>
      </c>
      <c r="J57" s="55" t="s">
        <v>3</v>
      </c>
      <c r="K57" s="73" t="str">
        <f>HYPERLINK("mailto:"&amp;VLOOKUP(L57,'CONCAT Codes'!$A$14:$G$26,5,FALSE)&amp;"?subject="&amp;_xlfn.CONCAT(C57," - APPLICANT for ",A57)&amp;"&amp;cc="&amp;'CONCAT Codes'!$A$32&amp;"&amp;body="&amp;D57&amp;"%0A%0APlease see my resume and bio for the above tour.","Click HERE to apply")</f>
        <v>Click HERE to apply</v>
      </c>
      <c r="L57" s="56" t="s">
        <v>61</v>
      </c>
    </row>
    <row r="58" spans="1:12" ht="54.65" customHeight="1">
      <c r="A58" s="1" t="s">
        <v>217</v>
      </c>
      <c r="B58" s="51" t="s">
        <v>42</v>
      </c>
      <c r="C58" s="51" t="s">
        <v>218</v>
      </c>
      <c r="D58" s="15" t="s">
        <v>219</v>
      </c>
      <c r="E58" s="55" t="s">
        <v>699</v>
      </c>
      <c r="F58" s="51" t="s">
        <v>26</v>
      </c>
      <c r="G58" s="51" t="s">
        <v>220</v>
      </c>
      <c r="H58" s="51" t="s">
        <v>175</v>
      </c>
      <c r="I58" s="3" t="s">
        <v>228</v>
      </c>
      <c r="J58" s="55" t="s">
        <v>3</v>
      </c>
      <c r="K58" s="73" t="str">
        <f>HYPERLINK("mailto:"&amp;VLOOKUP(L58,'CONCAT Codes'!$A$14:$G$26,5,FALSE)&amp;"?subject="&amp;_xlfn.CONCAT(C58," - APPLICANT for ",A58)&amp;"&amp;cc="&amp;'CONCAT Codes'!$A$32&amp;"&amp;body="&amp;D58&amp;"%0A%0APlease see my resume and bio for the above tour.","Click HERE to apply")</f>
        <v>Click HERE to apply</v>
      </c>
      <c r="L58" s="56" t="s">
        <v>61</v>
      </c>
    </row>
    <row r="59" spans="1:12" ht="54.65" customHeight="1">
      <c r="A59" s="108" t="s">
        <v>635</v>
      </c>
      <c r="B59" s="111" t="s">
        <v>42</v>
      </c>
      <c r="C59" s="111" t="s">
        <v>636</v>
      </c>
      <c r="D59" s="111" t="s">
        <v>637</v>
      </c>
      <c r="E59" s="111" t="s">
        <v>785</v>
      </c>
      <c r="F59" s="111" t="s">
        <v>1</v>
      </c>
      <c r="G59" s="111" t="s">
        <v>638</v>
      </c>
      <c r="H59" s="118" t="s">
        <v>175</v>
      </c>
      <c r="I59" s="118" t="s">
        <v>645</v>
      </c>
      <c r="J59" s="118" t="s">
        <v>3</v>
      </c>
      <c r="K59" s="73" t="str">
        <f>HYPERLINK("mailto:"&amp;VLOOKUP(L59,'CONCAT Codes'!$A$14:$G$26,5,FALSE)&amp;"?subject="&amp;_xlfn.CONCAT(C59," - APPLICANT for ",A59)&amp;"&amp;cc="&amp;'CONCAT Codes'!$A$32&amp;"&amp;body="&amp;D59&amp;"%0A%0APlease see my resume and bio for the above tour.","Click HERE to apply")</f>
        <v>Click HERE to apply</v>
      </c>
      <c r="L59" s="111" t="s">
        <v>61</v>
      </c>
    </row>
    <row r="60" spans="1:12" ht="54.65" customHeight="1">
      <c r="A60" s="1" t="s">
        <v>250</v>
      </c>
      <c r="B60" s="51" t="s">
        <v>37</v>
      </c>
      <c r="C60" s="51" t="s">
        <v>195</v>
      </c>
      <c r="D60" s="15" t="s">
        <v>251</v>
      </c>
      <c r="E60" s="55" t="s">
        <v>700</v>
      </c>
      <c r="F60" s="51" t="s">
        <v>1</v>
      </c>
      <c r="G60" s="51" t="s">
        <v>252</v>
      </c>
      <c r="H60" s="51" t="s">
        <v>196</v>
      </c>
      <c r="I60" s="3" t="s">
        <v>197</v>
      </c>
      <c r="J60" s="55" t="s">
        <v>3</v>
      </c>
      <c r="K60" s="73" t="str">
        <f>HYPERLINK("mailto:"&amp;VLOOKUP(L60,'CONCAT Codes'!$A$14:$G$26,5,FALSE)&amp;"?subject="&amp;_xlfn.CONCAT(C60," - APPLICANT for ",A60)&amp;"&amp;cc="&amp;'CONCAT Codes'!$A$32&amp;"&amp;body="&amp;D60&amp;"%0A%0APlease see my resume and bio for the above tour.","Click HERE to apply")</f>
        <v>Click HERE to apply</v>
      </c>
      <c r="L60" s="56" t="s">
        <v>333</v>
      </c>
    </row>
    <row r="61" spans="1:12" ht="54.65" customHeight="1">
      <c r="A61" s="76" t="s">
        <v>553</v>
      </c>
      <c r="B61" s="102" t="s">
        <v>37</v>
      </c>
      <c r="C61" s="102" t="s">
        <v>195</v>
      </c>
      <c r="D61" s="77" t="s">
        <v>251</v>
      </c>
      <c r="E61" s="98" t="s">
        <v>701</v>
      </c>
      <c r="F61" s="102" t="s">
        <v>1</v>
      </c>
      <c r="G61" s="102" t="s">
        <v>252</v>
      </c>
      <c r="H61" s="102" t="s">
        <v>196</v>
      </c>
      <c r="I61" s="78" t="s">
        <v>197</v>
      </c>
      <c r="J61" s="98" t="s">
        <v>3</v>
      </c>
      <c r="K61" s="73" t="str">
        <f>HYPERLINK("mailto:"&amp;VLOOKUP(L61,'CONCAT Codes'!$A$14:$G$26,5,FALSE)&amp;"?subject="&amp;_xlfn.CONCAT(C61," - APPLICANT for ",A61)&amp;"&amp;cc="&amp;'CONCAT Codes'!$A$32&amp;"&amp;body="&amp;D61&amp;"%0A%0APlease see my resume and bio for the above tour.","Click HERE to apply")</f>
        <v>Click HERE to apply</v>
      </c>
      <c r="L61" s="72" t="s">
        <v>333</v>
      </c>
    </row>
    <row r="62" spans="1:12" ht="54.65" customHeight="1">
      <c r="A62" s="1" t="s">
        <v>554</v>
      </c>
      <c r="B62" s="51" t="s">
        <v>37</v>
      </c>
      <c r="C62" s="51" t="s">
        <v>195</v>
      </c>
      <c r="D62" s="15" t="s">
        <v>564</v>
      </c>
      <c r="E62" s="55" t="s">
        <v>702</v>
      </c>
      <c r="F62" s="51" t="s">
        <v>1</v>
      </c>
      <c r="G62" s="51" t="s">
        <v>40</v>
      </c>
      <c r="H62" s="51" t="s">
        <v>196</v>
      </c>
      <c r="I62" s="3" t="s">
        <v>197</v>
      </c>
      <c r="J62" s="55" t="s">
        <v>3</v>
      </c>
      <c r="K62" s="74" t="str">
        <f>HYPERLINK("mailto:"&amp;VLOOKUP(L62,'CONCAT Codes'!$A$14:$G$26,5,FALSE)&amp;"?subject="&amp;_xlfn.CONCAT(C62," - APPLICANT for ",A62)&amp;"&amp;cc="&amp;'CONCAT Codes'!$A$32&amp;"&amp;body="&amp;D62&amp;"%0A%0APlease see my resume and bio for the above tour.","Click HERE to apply")</f>
        <v>Click HERE to apply</v>
      </c>
      <c r="L62" s="56" t="s">
        <v>333</v>
      </c>
    </row>
    <row r="63" spans="1:12" ht="54.65" customHeight="1">
      <c r="A63" s="1" t="s">
        <v>555</v>
      </c>
      <c r="B63" s="51" t="s">
        <v>37</v>
      </c>
      <c r="C63" s="51" t="s">
        <v>195</v>
      </c>
      <c r="D63" s="15" t="s">
        <v>251</v>
      </c>
      <c r="E63" s="55" t="s">
        <v>703</v>
      </c>
      <c r="F63" s="51" t="s">
        <v>1</v>
      </c>
      <c r="G63" s="51" t="s">
        <v>556</v>
      </c>
      <c r="H63" s="51" t="s">
        <v>196</v>
      </c>
      <c r="I63" s="3" t="s">
        <v>197</v>
      </c>
      <c r="J63" s="55" t="s">
        <v>3</v>
      </c>
      <c r="K63" s="74" t="str">
        <f>HYPERLINK("mailto:"&amp;VLOOKUP(L63,'CONCAT Codes'!$A$14:$G$26,5,FALSE)&amp;"?subject="&amp;_xlfn.CONCAT(C63," - APPLICANT for ",A63)&amp;"&amp;cc="&amp;'CONCAT Codes'!$A$32&amp;"&amp;body="&amp;D63&amp;"%0A%0APlease see my resume and bio for the above tour.","Click HERE to apply")</f>
        <v>Click HERE to apply</v>
      </c>
      <c r="L63" s="56" t="s">
        <v>333</v>
      </c>
    </row>
    <row r="64" spans="1:12" ht="54.65" customHeight="1">
      <c r="A64" s="1" t="s">
        <v>489</v>
      </c>
      <c r="B64" s="51" t="s">
        <v>37</v>
      </c>
      <c r="C64" s="51" t="s">
        <v>486</v>
      </c>
      <c r="D64" s="15" t="s">
        <v>490</v>
      </c>
      <c r="E64" s="55" t="s">
        <v>704</v>
      </c>
      <c r="F64" s="51" t="s">
        <v>1</v>
      </c>
      <c r="G64" s="51" t="s">
        <v>40</v>
      </c>
      <c r="H64" s="51" t="s">
        <v>491</v>
      </c>
      <c r="I64" s="3" t="s">
        <v>492</v>
      </c>
      <c r="J64" s="55" t="s">
        <v>3</v>
      </c>
      <c r="K64" s="74" t="str">
        <f>HYPERLINK("mailto:"&amp;VLOOKUP(L64,'CONCAT Codes'!$A$14:$G$26,5,FALSE)&amp;"?subject="&amp;_xlfn.CONCAT(C64," - APPLICANT for ",A64)&amp;"&amp;cc="&amp;'CONCAT Codes'!$A$32&amp;"&amp;body="&amp;D64&amp;"%0A%0APlease see my resume and bio for the above tour.","Click HERE to apply")</f>
        <v>Click HERE to apply</v>
      </c>
      <c r="L64" s="56" t="s">
        <v>333</v>
      </c>
    </row>
    <row r="65" spans="1:12" ht="54.65" customHeight="1">
      <c r="A65" s="1" t="s">
        <v>493</v>
      </c>
      <c r="B65" s="51" t="s">
        <v>37</v>
      </c>
      <c r="C65" s="51" t="s">
        <v>486</v>
      </c>
      <c r="D65" s="15" t="s">
        <v>494</v>
      </c>
      <c r="E65" s="55" t="s">
        <v>705</v>
      </c>
      <c r="F65" s="51" t="s">
        <v>1</v>
      </c>
      <c r="G65" s="51" t="s">
        <v>29</v>
      </c>
      <c r="H65" s="51" t="s">
        <v>491</v>
      </c>
      <c r="I65" s="3" t="s">
        <v>492</v>
      </c>
      <c r="J65" s="55" t="s">
        <v>3</v>
      </c>
      <c r="K65" s="74" t="str">
        <f>HYPERLINK("mailto:"&amp;VLOOKUP(L65,'CONCAT Codes'!$A$14:$G$26,5,FALSE)&amp;"?subject="&amp;_xlfn.CONCAT(C65," - APPLICANT for ",A65)&amp;"&amp;cc="&amp;'CONCAT Codes'!$A$32&amp;"&amp;body="&amp;D65&amp;"%0A%0APlease see my resume and bio for the above tour.","Click HERE to apply")</f>
        <v>Click HERE to apply</v>
      </c>
      <c r="L65" s="56" t="s">
        <v>333</v>
      </c>
    </row>
    <row r="66" spans="1:12" ht="54.65" customHeight="1">
      <c r="A66" s="1" t="s">
        <v>303</v>
      </c>
      <c r="B66" s="51" t="s">
        <v>37</v>
      </c>
      <c r="C66" s="51" t="s">
        <v>304</v>
      </c>
      <c r="D66" s="15" t="s">
        <v>305</v>
      </c>
      <c r="E66" s="55" t="s">
        <v>706</v>
      </c>
      <c r="F66" s="51" t="s">
        <v>1</v>
      </c>
      <c r="G66" s="51" t="s">
        <v>40</v>
      </c>
      <c r="H66" s="51" t="s">
        <v>248</v>
      </c>
      <c r="I66" s="3" t="s">
        <v>249</v>
      </c>
      <c r="J66" s="55" t="s">
        <v>3</v>
      </c>
      <c r="K66" s="74" t="str">
        <f>HYPERLINK("mailto:"&amp;VLOOKUP(L66,'CONCAT Codes'!$A$14:$G$26,5,FALSE)&amp;"?subject="&amp;_xlfn.CONCAT(C66," - APPLICANT for ",A66)&amp;"&amp;cc="&amp;'CONCAT Codes'!$A$32&amp;"&amp;body="&amp;D66&amp;"%0A%0APlease see my resume and bio for the above tour.","Click HERE to apply")</f>
        <v>Click HERE to apply</v>
      </c>
      <c r="L66" s="56" t="s">
        <v>333</v>
      </c>
    </row>
    <row r="67" spans="1:12" ht="63" customHeight="1">
      <c r="A67" s="1" t="s">
        <v>509</v>
      </c>
      <c r="B67" s="51" t="s">
        <v>8</v>
      </c>
      <c r="C67" s="51" t="s">
        <v>508</v>
      </c>
      <c r="D67" s="15" t="s">
        <v>510</v>
      </c>
      <c r="E67" s="55" t="s">
        <v>707</v>
      </c>
      <c r="F67" s="51" t="s">
        <v>1</v>
      </c>
      <c r="G67" s="51" t="s">
        <v>33</v>
      </c>
      <c r="H67" s="51" t="s">
        <v>511</v>
      </c>
      <c r="I67" s="3" t="s">
        <v>512</v>
      </c>
      <c r="J67" s="55" t="s">
        <v>3</v>
      </c>
      <c r="K67" s="74" t="str">
        <f>HYPERLINK("mailto:"&amp;VLOOKUP(L67,'CONCAT Codes'!$A$14:$G$26,5,FALSE)&amp;"?subject="&amp;_xlfn.CONCAT(C67," - APPLICANT for ",A67)&amp;"&amp;cc="&amp;'CONCAT Codes'!$A$32&amp;"&amp;body="&amp;D67&amp;"%0A%0APlease see my resume and bio for the above tour.","Click HERE to apply")</f>
        <v>Click HERE to apply</v>
      </c>
      <c r="L67" s="56" t="s">
        <v>77</v>
      </c>
    </row>
    <row r="68" spans="1:12" ht="54.65" customHeight="1">
      <c r="A68" s="1" t="s">
        <v>485</v>
      </c>
      <c r="B68" s="51" t="s">
        <v>37</v>
      </c>
      <c r="C68" s="51" t="s">
        <v>486</v>
      </c>
      <c r="D68" s="15" t="s">
        <v>251</v>
      </c>
      <c r="E68" s="55" t="s">
        <v>708</v>
      </c>
      <c r="F68" s="51" t="s">
        <v>1</v>
      </c>
      <c r="G68" s="51" t="s">
        <v>28</v>
      </c>
      <c r="H68" s="51" t="s">
        <v>487</v>
      </c>
      <c r="I68" s="3" t="s">
        <v>488</v>
      </c>
      <c r="J68" s="55" t="s">
        <v>3</v>
      </c>
      <c r="K68" s="74" t="str">
        <f>HYPERLINK("mailto:"&amp;VLOOKUP(L68,'CONCAT Codes'!$A$14:$G$26,5,FALSE)&amp;"?subject="&amp;_xlfn.CONCAT(C68," - APPLICANT for ",A68)&amp;"&amp;cc="&amp;'CONCAT Codes'!$A$32&amp;"&amp;body="&amp;D68&amp;"%0A%0APlease see my resume and bio for the above tour.","Click HERE to apply")</f>
        <v>Click HERE to apply</v>
      </c>
      <c r="L68" s="56" t="s">
        <v>333</v>
      </c>
    </row>
    <row r="69" spans="1:12" ht="54.65" customHeight="1">
      <c r="A69" s="1" t="s">
        <v>565</v>
      </c>
      <c r="B69" s="51" t="s">
        <v>37</v>
      </c>
      <c r="C69" s="51" t="s">
        <v>172</v>
      </c>
      <c r="D69" s="15" t="s">
        <v>566</v>
      </c>
      <c r="E69" s="55" t="s">
        <v>709</v>
      </c>
      <c r="F69" s="51" t="s">
        <v>1</v>
      </c>
      <c r="G69" s="51" t="s">
        <v>167</v>
      </c>
      <c r="H69" s="51" t="s">
        <v>567</v>
      </c>
      <c r="I69" s="3" t="s">
        <v>568</v>
      </c>
      <c r="J69" s="55" t="s">
        <v>3</v>
      </c>
      <c r="K69" s="74" t="str">
        <f>HYPERLINK("mailto:"&amp;VLOOKUP(L69,'CONCAT Codes'!$A$14:$G$26,5,FALSE)&amp;"?subject="&amp;_xlfn.CONCAT(C69," - APPLICANT for ",A69)&amp;"&amp;cc="&amp;'CONCAT Codes'!$A$32&amp;"&amp;body="&amp;D69&amp;"%0A%0APlease see my resume and bio for the above tour.","Click HERE to apply")</f>
        <v>Click HERE to apply</v>
      </c>
      <c r="L69" s="56" t="s">
        <v>333</v>
      </c>
    </row>
    <row r="70" spans="1:12" ht="54.65" customHeight="1">
      <c r="A70" s="1" t="s">
        <v>367</v>
      </c>
      <c r="B70" s="51" t="s">
        <v>37</v>
      </c>
      <c r="C70" s="51" t="s">
        <v>368</v>
      </c>
      <c r="D70" s="15" t="s">
        <v>369</v>
      </c>
      <c r="E70" s="55" t="s">
        <v>710</v>
      </c>
      <c r="F70" s="51" t="s">
        <v>1</v>
      </c>
      <c r="G70" s="51" t="s">
        <v>370</v>
      </c>
      <c r="H70" s="51" t="s">
        <v>371</v>
      </c>
      <c r="I70" s="3" t="s">
        <v>372</v>
      </c>
      <c r="J70" s="55" t="s">
        <v>3</v>
      </c>
      <c r="K70" s="74" t="str">
        <f>HYPERLINK("mailto:"&amp;VLOOKUP(L70,'CONCAT Codes'!$A$14:$G$26,5,FALSE)&amp;"?subject="&amp;_xlfn.CONCAT(C70," - APPLICANT for ",A70)&amp;"&amp;cc="&amp;'CONCAT Codes'!$A$32&amp;"&amp;body="&amp;D70&amp;"%0A%0APlease see my resume and bio for the above tour.","Click HERE to apply")</f>
        <v>Click HERE to apply</v>
      </c>
      <c r="L70" s="56" t="s">
        <v>333</v>
      </c>
    </row>
    <row r="71" spans="1:12" ht="54.65" customHeight="1">
      <c r="A71" s="1" t="s">
        <v>562</v>
      </c>
      <c r="B71" s="51" t="s">
        <v>37</v>
      </c>
      <c r="C71" s="51" t="s">
        <v>368</v>
      </c>
      <c r="D71" s="15" t="s">
        <v>563</v>
      </c>
      <c r="E71" s="55" t="s">
        <v>711</v>
      </c>
      <c r="F71" s="51" t="s">
        <v>1</v>
      </c>
      <c r="G71" s="51" t="s">
        <v>40</v>
      </c>
      <c r="H71" s="51" t="s">
        <v>371</v>
      </c>
      <c r="I71" s="3" t="s">
        <v>372</v>
      </c>
      <c r="J71" s="55" t="s">
        <v>3</v>
      </c>
      <c r="K71" s="74" t="str">
        <f>HYPERLINK("mailto:"&amp;VLOOKUP(L71,'CONCAT Codes'!$A$14:$G$26,5,FALSE)&amp;"?subject="&amp;_xlfn.CONCAT(C71," - APPLICANT for ",A71)&amp;"&amp;cc="&amp;'CONCAT Codes'!$A$32&amp;"&amp;body="&amp;D71&amp;"%0A%0APlease see my resume and bio for the above tour.","Click HERE to apply")</f>
        <v>Click HERE to apply</v>
      </c>
      <c r="L71" s="56" t="s">
        <v>333</v>
      </c>
    </row>
    <row r="72" spans="1:12" ht="144" customHeight="1">
      <c r="A72" s="1" t="s">
        <v>586</v>
      </c>
      <c r="B72" s="51" t="s">
        <v>183</v>
      </c>
      <c r="C72" s="51" t="s">
        <v>587</v>
      </c>
      <c r="D72" s="15" t="s">
        <v>588</v>
      </c>
      <c r="E72" s="55" t="s">
        <v>712</v>
      </c>
      <c r="F72" s="51" t="s">
        <v>26</v>
      </c>
      <c r="G72" s="51" t="s">
        <v>167</v>
      </c>
      <c r="H72" s="51" t="s">
        <v>589</v>
      </c>
      <c r="I72" s="3" t="s">
        <v>590</v>
      </c>
      <c r="J72" s="55" t="s">
        <v>3</v>
      </c>
      <c r="K72" s="74" t="str">
        <f>HYPERLINK("mailto:"&amp;VLOOKUP(L72,'CONCAT Codes'!$A$14:$G$26,5,FALSE)&amp;"?subject="&amp;_xlfn.CONCAT(C72," - APPLICANT for ",A72)&amp;"&amp;cc="&amp;'CONCAT Codes'!$A$32&amp;"&amp;body="&amp;D72&amp;"%0A%0APlease see my resume and bio for the above tour.","Click HERE to apply")</f>
        <v>Click HERE to apply</v>
      </c>
      <c r="L72" s="56" t="s">
        <v>77</v>
      </c>
    </row>
    <row r="73" spans="1:12" ht="54.65" customHeight="1">
      <c r="A73" s="1" t="s">
        <v>578</v>
      </c>
      <c r="B73" s="51" t="s">
        <v>0</v>
      </c>
      <c r="C73" s="51" t="s">
        <v>579</v>
      </c>
      <c r="D73" s="15" t="s">
        <v>528</v>
      </c>
      <c r="E73" s="55" t="s">
        <v>713</v>
      </c>
      <c r="F73" s="51" t="s">
        <v>26</v>
      </c>
      <c r="G73" s="51" t="s">
        <v>580</v>
      </c>
      <c r="H73" s="51" t="s">
        <v>581</v>
      </c>
      <c r="I73" s="3" t="s">
        <v>582</v>
      </c>
      <c r="J73" s="55" t="s">
        <v>3</v>
      </c>
      <c r="K73" s="74" t="str">
        <f>HYPERLINK("mailto:"&amp;VLOOKUP(L73,'CONCAT Codes'!$A$14:$G$26,5,FALSE)&amp;"?subject="&amp;_xlfn.CONCAT(C73," - APPLICANT for ",A73)&amp;"&amp;cc="&amp;'CONCAT Codes'!$A$32&amp;"&amp;body="&amp;D73&amp;"%0A%0APlease see my resume and bio for the above tour.","Click HERE to apply")</f>
        <v>Click HERE to apply</v>
      </c>
      <c r="L73" s="56" t="s">
        <v>60</v>
      </c>
    </row>
    <row r="74" spans="1:12" ht="54.65" customHeight="1">
      <c r="A74" s="1" t="s">
        <v>260</v>
      </c>
      <c r="B74" s="51" t="s">
        <v>37</v>
      </c>
      <c r="C74" s="51" t="s">
        <v>181</v>
      </c>
      <c r="D74" s="15" t="s">
        <v>261</v>
      </c>
      <c r="E74" s="55" t="s">
        <v>714</v>
      </c>
      <c r="F74" s="51" t="s">
        <v>1</v>
      </c>
      <c r="G74" s="51" t="s">
        <v>162</v>
      </c>
      <c r="H74" s="51" t="s">
        <v>262</v>
      </c>
      <c r="I74" s="3" t="s">
        <v>34</v>
      </c>
      <c r="J74" s="55" t="s">
        <v>3</v>
      </c>
      <c r="K74" s="74" t="str">
        <f>HYPERLINK("mailto:"&amp;VLOOKUP(L74,'CONCAT Codes'!$A$14:$G$26,5,FALSE)&amp;"?subject="&amp;_xlfn.CONCAT(C74," - APPLICANT for ",A74)&amp;"&amp;cc="&amp;'CONCAT Codes'!$A$32&amp;"&amp;body="&amp;D74&amp;"%0A%0APlease see my resume and bio for the above tour.","Click HERE to apply")</f>
        <v>Click HERE to apply</v>
      </c>
      <c r="L74" s="56" t="s">
        <v>333</v>
      </c>
    </row>
    <row r="75" spans="1:12" ht="54.65" customHeight="1">
      <c r="A75" s="1" t="s">
        <v>482</v>
      </c>
      <c r="B75" s="51" t="s">
        <v>6</v>
      </c>
      <c r="C75" s="51" t="s">
        <v>155</v>
      </c>
      <c r="D75" s="15" t="s">
        <v>483</v>
      </c>
      <c r="E75" s="55" t="s">
        <v>715</v>
      </c>
      <c r="F75" s="51" t="s">
        <v>26</v>
      </c>
      <c r="G75" s="51" t="s">
        <v>29</v>
      </c>
      <c r="H75" s="51" t="s">
        <v>156</v>
      </c>
      <c r="I75" s="3" t="s">
        <v>34</v>
      </c>
      <c r="J75" s="55" t="s">
        <v>3</v>
      </c>
      <c r="K75" s="74" t="str">
        <f>HYPERLINK("mailto:"&amp;VLOOKUP(L75,'CONCAT Codes'!$A$14:$G$26,5,FALSE)&amp;"?subject="&amp;_xlfn.CONCAT(C75," - APPLICANT for ",A75)&amp;"&amp;cc="&amp;'CONCAT Codes'!$A$32&amp;"&amp;body="&amp;D75&amp;"%0A%0APlease see my resume and bio for the above tour.","Click HERE to apply")</f>
        <v>Click HERE to apply</v>
      </c>
      <c r="L75" s="56" t="s">
        <v>61</v>
      </c>
    </row>
    <row r="76" spans="1:12" ht="54.65" customHeight="1">
      <c r="A76" s="1" t="s">
        <v>296</v>
      </c>
      <c r="B76" s="51" t="s">
        <v>6</v>
      </c>
      <c r="C76" s="51" t="s">
        <v>48</v>
      </c>
      <c r="D76" s="15" t="s">
        <v>297</v>
      </c>
      <c r="E76" s="55" t="s">
        <v>716</v>
      </c>
      <c r="F76" s="51" t="s">
        <v>1</v>
      </c>
      <c r="G76" s="51" t="s">
        <v>298</v>
      </c>
      <c r="H76" s="51" t="s">
        <v>49</v>
      </c>
      <c r="I76" s="3" t="s">
        <v>34</v>
      </c>
      <c r="J76" s="55" t="s">
        <v>3</v>
      </c>
      <c r="K76" s="74" t="str">
        <f>HYPERLINK("mailto:"&amp;VLOOKUP(L76,'CONCAT Codes'!$A$14:$G$26,5,FALSE)&amp;"?subject="&amp;_xlfn.CONCAT(C76," - APPLICANT for ",A76)&amp;"&amp;cc="&amp;'CONCAT Codes'!$A$32&amp;"&amp;body="&amp;D76&amp;"%0A%0APlease see my resume and bio for the above tour.","Click HERE to apply")</f>
        <v>Click HERE to apply</v>
      </c>
      <c r="L76" s="56" t="s">
        <v>61</v>
      </c>
    </row>
    <row r="77" spans="1:12" ht="54.65" customHeight="1">
      <c r="A77" s="1" t="s">
        <v>299</v>
      </c>
      <c r="B77" s="51" t="s">
        <v>6</v>
      </c>
      <c r="C77" s="51" t="s">
        <v>48</v>
      </c>
      <c r="D77" s="15" t="s">
        <v>300</v>
      </c>
      <c r="E77" s="55" t="s">
        <v>717</v>
      </c>
      <c r="F77" s="51" t="s">
        <v>16</v>
      </c>
      <c r="G77" s="51" t="s">
        <v>298</v>
      </c>
      <c r="H77" s="51" t="s">
        <v>49</v>
      </c>
      <c r="I77" s="3" t="s">
        <v>34</v>
      </c>
      <c r="J77" s="55" t="s">
        <v>3</v>
      </c>
      <c r="K77" s="74" t="str">
        <f>HYPERLINK("mailto:"&amp;VLOOKUP(L77,'CONCAT Codes'!$A$14:$G$26,5,FALSE)&amp;"?subject="&amp;_xlfn.CONCAT(C77," - APPLICANT for ",A77)&amp;"&amp;cc="&amp;'CONCAT Codes'!$A$32&amp;"&amp;body="&amp;D77&amp;"%0A%0APlease see my resume and bio for the above tour.","Click HERE to apply")</f>
        <v>Click HERE to apply</v>
      </c>
      <c r="L77" s="56" t="s">
        <v>61</v>
      </c>
    </row>
    <row r="78" spans="1:12" ht="54.65" customHeight="1">
      <c r="A78" s="1" t="s">
        <v>360</v>
      </c>
      <c r="B78" s="51" t="s">
        <v>42</v>
      </c>
      <c r="C78" s="51" t="s">
        <v>215</v>
      </c>
      <c r="D78" s="15" t="s">
        <v>361</v>
      </c>
      <c r="E78" s="55" t="s">
        <v>718</v>
      </c>
      <c r="F78" s="51" t="s">
        <v>26</v>
      </c>
      <c r="G78" s="51" t="s">
        <v>362</v>
      </c>
      <c r="H78" s="51" t="s">
        <v>268</v>
      </c>
      <c r="I78" s="3" t="s">
        <v>34</v>
      </c>
      <c r="J78" s="55" t="s">
        <v>3</v>
      </c>
      <c r="K78" s="74" t="str">
        <f>HYPERLINK("mailto:"&amp;VLOOKUP(L78,'CONCAT Codes'!$A$14:$G$26,5,FALSE)&amp;"?subject="&amp;_xlfn.CONCAT(C78," - APPLICANT for ",A78)&amp;"&amp;cc="&amp;'CONCAT Codes'!$A$32&amp;"&amp;body="&amp;D78&amp;"%0A%0APlease see my resume and bio for the above tour.","Click HERE to apply")</f>
        <v>Click HERE to apply</v>
      </c>
      <c r="L78" s="56" t="s">
        <v>61</v>
      </c>
    </row>
    <row r="79" spans="1:12" ht="82.5" customHeight="1">
      <c r="A79" s="1" t="s">
        <v>407</v>
      </c>
      <c r="B79" s="51" t="s">
        <v>6</v>
      </c>
      <c r="C79" s="51" t="s">
        <v>155</v>
      </c>
      <c r="D79" s="15" t="s">
        <v>408</v>
      </c>
      <c r="E79" s="55" t="s">
        <v>719</v>
      </c>
      <c r="F79" s="51" t="s">
        <v>1</v>
      </c>
      <c r="G79" s="51" t="s">
        <v>409</v>
      </c>
      <c r="H79" s="51" t="s">
        <v>156</v>
      </c>
      <c r="I79" s="3" t="s">
        <v>34</v>
      </c>
      <c r="J79" s="55" t="s">
        <v>3</v>
      </c>
      <c r="K79" s="74" t="str">
        <f>HYPERLINK("mailto:"&amp;VLOOKUP(L79,'CONCAT Codes'!$A$14:$G$26,5,FALSE)&amp;"?subject="&amp;_xlfn.CONCAT(C79," - APPLICANT for ",A79)&amp;"&amp;cc="&amp;'CONCAT Codes'!$A$32&amp;"&amp;body="&amp;D79&amp;"%0A%0APlease see my resume and bio for the above tour.","Click HERE to apply")</f>
        <v>Click HERE to apply</v>
      </c>
      <c r="L79" s="103" t="s">
        <v>61</v>
      </c>
    </row>
    <row r="80" spans="1:12" ht="54.65" customHeight="1">
      <c r="A80" s="1" t="s">
        <v>410</v>
      </c>
      <c r="B80" s="51" t="s">
        <v>6</v>
      </c>
      <c r="C80" s="51" t="s">
        <v>155</v>
      </c>
      <c r="D80" s="15" t="s">
        <v>411</v>
      </c>
      <c r="E80" s="55" t="s">
        <v>720</v>
      </c>
      <c r="F80" s="51" t="s">
        <v>26</v>
      </c>
      <c r="G80" s="51" t="s">
        <v>412</v>
      </c>
      <c r="H80" s="51" t="s">
        <v>156</v>
      </c>
      <c r="I80" s="3" t="s">
        <v>34</v>
      </c>
      <c r="J80" s="55" t="s">
        <v>3</v>
      </c>
      <c r="K80" s="74" t="str">
        <f>HYPERLINK("mailto:"&amp;VLOOKUP(L80,'CONCAT Codes'!$A$14:$G$26,5,FALSE)&amp;"?subject="&amp;_xlfn.CONCAT(C80," - APPLICANT for ",A80)&amp;"&amp;cc="&amp;'CONCAT Codes'!$A$32&amp;"&amp;body="&amp;D80&amp;"%0A%0APlease see my resume and bio for the above tour.","Click HERE to apply")</f>
        <v>Click HERE to apply</v>
      </c>
      <c r="L80" s="103" t="s">
        <v>61</v>
      </c>
    </row>
    <row r="81" spans="1:12" ht="54.65" customHeight="1">
      <c r="A81" s="1" t="s">
        <v>495</v>
      </c>
      <c r="B81" s="51" t="s">
        <v>6</v>
      </c>
      <c r="C81" s="51" t="s">
        <v>155</v>
      </c>
      <c r="D81" s="15" t="s">
        <v>166</v>
      </c>
      <c r="E81" s="55" t="s">
        <v>721</v>
      </c>
      <c r="F81" s="51" t="s">
        <v>26</v>
      </c>
      <c r="G81" s="51" t="s">
        <v>167</v>
      </c>
      <c r="H81" s="51" t="s">
        <v>156</v>
      </c>
      <c r="I81" s="3" t="s">
        <v>34</v>
      </c>
      <c r="J81" s="55" t="s">
        <v>3</v>
      </c>
      <c r="K81" s="74" t="str">
        <f>HYPERLINK("mailto:"&amp;VLOOKUP(L81,'CONCAT Codes'!$A$14:$G$26,5,FALSE)&amp;"?subject="&amp;_xlfn.CONCAT(C81," - APPLICANT for ",A81)&amp;"&amp;cc="&amp;'CONCAT Codes'!$A$32&amp;"&amp;body="&amp;D81&amp;"%0A%0APlease see my resume and bio for the above tour.","Click HERE to apply")</f>
        <v>Click HERE to apply</v>
      </c>
      <c r="L81" s="56" t="s">
        <v>61</v>
      </c>
    </row>
    <row r="82" spans="1:12" ht="54.65" customHeight="1">
      <c r="A82" s="1" t="s">
        <v>572</v>
      </c>
      <c r="B82" s="51" t="s">
        <v>6</v>
      </c>
      <c r="C82" s="51" t="s">
        <v>48</v>
      </c>
      <c r="D82" s="15" t="s">
        <v>573</v>
      </c>
      <c r="E82" s="55" t="s">
        <v>722</v>
      </c>
      <c r="F82" s="51" t="s">
        <v>26</v>
      </c>
      <c r="G82" s="51" t="s">
        <v>574</v>
      </c>
      <c r="H82" s="51" t="s">
        <v>49</v>
      </c>
      <c r="I82" s="3" t="s">
        <v>34</v>
      </c>
      <c r="J82" s="55" t="s">
        <v>3</v>
      </c>
      <c r="K82" s="74" t="str">
        <f>HYPERLINK("mailto:"&amp;VLOOKUP(L82,'CONCAT Codes'!$A$14:$G$26,5,FALSE)&amp;"?subject="&amp;_xlfn.CONCAT(C82," - APPLICANT for ",A82)&amp;"&amp;cc="&amp;'CONCAT Codes'!$A$32&amp;"&amp;body="&amp;D82&amp;"%0A%0APlease see my resume and bio for the above tour.","Click HERE to apply")</f>
        <v>Click HERE to apply</v>
      </c>
      <c r="L82" s="56" t="s">
        <v>61</v>
      </c>
    </row>
    <row r="83" spans="1:12" ht="54.65" customHeight="1">
      <c r="A83" s="1" t="s">
        <v>274</v>
      </c>
      <c r="B83" s="51" t="s">
        <v>42</v>
      </c>
      <c r="C83" s="51" t="s">
        <v>215</v>
      </c>
      <c r="D83" s="15" t="s">
        <v>275</v>
      </c>
      <c r="E83" s="55" t="s">
        <v>723</v>
      </c>
      <c r="F83" s="51" t="s">
        <v>26</v>
      </c>
      <c r="G83" s="51" t="s">
        <v>28</v>
      </c>
      <c r="H83" s="51" t="s">
        <v>175</v>
      </c>
      <c r="I83" s="3" t="s">
        <v>351</v>
      </c>
      <c r="J83" s="55" t="s">
        <v>3</v>
      </c>
      <c r="K83" s="74" t="str">
        <f>HYPERLINK("mailto:"&amp;VLOOKUP(L83,'CONCAT Codes'!$A$14:$G$26,5,FALSE)&amp;"?subject="&amp;_xlfn.CONCAT(C83," - APPLICANT for ",A83)&amp;"&amp;cc="&amp;'CONCAT Codes'!$A$32&amp;"&amp;body="&amp;D83&amp;"%0A%0APlease see my resume and bio for the above tour.","Click HERE to apply")</f>
        <v>Click HERE to apply</v>
      </c>
      <c r="L83" s="56" t="s">
        <v>61</v>
      </c>
    </row>
    <row r="84" spans="1:12" ht="54.65" customHeight="1">
      <c r="A84" s="1" t="s">
        <v>515</v>
      </c>
      <c r="B84" s="51" t="s">
        <v>37</v>
      </c>
      <c r="C84" s="51" t="s">
        <v>516</v>
      </c>
      <c r="D84" s="15" t="s">
        <v>517</v>
      </c>
      <c r="E84" s="55" t="s">
        <v>724</v>
      </c>
      <c r="F84" s="51" t="s">
        <v>1</v>
      </c>
      <c r="G84" s="51" t="s">
        <v>518</v>
      </c>
      <c r="H84" s="51" t="s">
        <v>519</v>
      </c>
      <c r="I84" s="3" t="s">
        <v>520</v>
      </c>
      <c r="J84" s="55" t="s">
        <v>3</v>
      </c>
      <c r="K84" s="74" t="str">
        <f>HYPERLINK("mailto:"&amp;VLOOKUP(L84,'CONCAT Codes'!$A$14:$G$26,5,FALSE)&amp;"?subject="&amp;_xlfn.CONCAT(C84," - APPLICANT for ",A84)&amp;"&amp;cc="&amp;'CONCAT Codes'!$A$32&amp;"&amp;body="&amp;D84&amp;"%0A%0APlease see my resume and bio for the above tour.","Click HERE to apply")</f>
        <v>Click HERE to apply</v>
      </c>
      <c r="L84" s="56" t="s">
        <v>333</v>
      </c>
    </row>
    <row r="85" spans="1:12" ht="54.65" customHeight="1">
      <c r="A85" s="1" t="s">
        <v>247</v>
      </c>
      <c r="B85" s="51" t="s">
        <v>37</v>
      </c>
      <c r="C85" s="51" t="s">
        <v>172</v>
      </c>
      <c r="D85" s="15" t="s">
        <v>173</v>
      </c>
      <c r="E85" s="55" t="s">
        <v>725</v>
      </c>
      <c r="F85" s="51" t="s">
        <v>1</v>
      </c>
      <c r="G85" s="51" t="s">
        <v>174</v>
      </c>
      <c r="H85" s="51" t="s">
        <v>245</v>
      </c>
      <c r="I85" s="3" t="s">
        <v>246</v>
      </c>
      <c r="J85" s="55" t="s">
        <v>3</v>
      </c>
      <c r="K85" s="74" t="str">
        <f>HYPERLINK("mailto:"&amp;VLOOKUP(L85,'CONCAT Codes'!$A$14:$G$26,5,FALSE)&amp;"?subject="&amp;_xlfn.CONCAT(C85," - APPLICANT for ",A85)&amp;"&amp;cc="&amp;'CONCAT Codes'!$A$32&amp;"&amp;body="&amp;D85&amp;"%0A%0APlease see my resume and bio for the above tour.","Click HERE to apply")</f>
        <v>Click HERE to apply</v>
      </c>
      <c r="L85" s="56" t="s">
        <v>333</v>
      </c>
    </row>
    <row r="86" spans="1:12" ht="138.5" customHeight="1">
      <c r="A86" s="62" t="s">
        <v>285</v>
      </c>
      <c r="B86" s="101" t="s">
        <v>37</v>
      </c>
      <c r="C86" s="101" t="s">
        <v>172</v>
      </c>
      <c r="D86" s="62" t="s">
        <v>286</v>
      </c>
      <c r="E86" s="55" t="s">
        <v>726</v>
      </c>
      <c r="F86" s="101" t="s">
        <v>1</v>
      </c>
      <c r="G86" s="101" t="s">
        <v>287</v>
      </c>
      <c r="H86" s="101" t="s">
        <v>288</v>
      </c>
      <c r="I86" s="64" t="s">
        <v>246</v>
      </c>
      <c r="J86" s="101" t="s">
        <v>3</v>
      </c>
      <c r="K86" s="74" t="str">
        <f>HYPERLINK("mailto:"&amp;VLOOKUP(L86,'CONCAT Codes'!$A$14:$G$26,5,FALSE)&amp;"?subject="&amp;_xlfn.CONCAT(C86," - APPLICANT for ",A86)&amp;"&amp;cc="&amp;'CONCAT Codes'!$A$32&amp;"&amp;body="&amp;D86&amp;"%0A%0APlease see my resume and bio for the above tour.","Click HERE to apply")</f>
        <v>Click HERE to apply</v>
      </c>
      <c r="L86" s="101" t="s">
        <v>333</v>
      </c>
    </row>
    <row r="87" spans="1:12" ht="54.65" customHeight="1">
      <c r="A87" s="62" t="s">
        <v>289</v>
      </c>
      <c r="B87" s="101" t="s">
        <v>37</v>
      </c>
      <c r="C87" s="101" t="s">
        <v>172</v>
      </c>
      <c r="D87" s="62" t="s">
        <v>290</v>
      </c>
      <c r="E87" s="55" t="s">
        <v>727</v>
      </c>
      <c r="F87" s="101" t="s">
        <v>1</v>
      </c>
      <c r="G87" s="101" t="s">
        <v>287</v>
      </c>
      <c r="H87" s="101" t="s">
        <v>288</v>
      </c>
      <c r="I87" s="64" t="s">
        <v>246</v>
      </c>
      <c r="J87" s="101" t="s">
        <v>3</v>
      </c>
      <c r="K87" s="74" t="str">
        <f>HYPERLINK("mailto:"&amp;VLOOKUP(L87,'CONCAT Codes'!$A$14:$G$26,5,FALSE)&amp;"?subject="&amp;_xlfn.CONCAT(C87," - APPLICANT for ",A87)&amp;"&amp;cc="&amp;'CONCAT Codes'!$A$32&amp;"&amp;body="&amp;D87&amp;"%0A%0APlease see my resume and bio for the above tour.","Click HERE to apply")</f>
        <v>Click HERE to apply</v>
      </c>
      <c r="L87" s="101" t="s">
        <v>333</v>
      </c>
    </row>
    <row r="88" spans="1:12" ht="54.65" customHeight="1">
      <c r="A88" s="1" t="s">
        <v>375</v>
      </c>
      <c r="B88" s="51" t="s">
        <v>37</v>
      </c>
      <c r="C88" s="51" t="s">
        <v>376</v>
      </c>
      <c r="D88" s="15" t="s">
        <v>251</v>
      </c>
      <c r="E88" s="55" t="s">
        <v>728</v>
      </c>
      <c r="F88" s="51" t="s">
        <v>1</v>
      </c>
      <c r="G88" s="51" t="s">
        <v>377</v>
      </c>
      <c r="H88" s="51" t="s">
        <v>378</v>
      </c>
      <c r="I88" s="3" t="s">
        <v>379</v>
      </c>
      <c r="J88" s="55" t="s">
        <v>3</v>
      </c>
      <c r="K88" s="74" t="str">
        <f>HYPERLINK("mailto:"&amp;VLOOKUP(L88,'CONCAT Codes'!$A$14:$G$26,5,FALSE)&amp;"?subject="&amp;_xlfn.CONCAT(C88," - APPLICANT for ",A88)&amp;"&amp;cc="&amp;'CONCAT Codes'!$A$32&amp;"&amp;body="&amp;D88&amp;"%0A%0APlease see my resume and bio for the above tour.","Click HERE to apply")</f>
        <v>Click HERE to apply</v>
      </c>
      <c r="L88" s="56" t="s">
        <v>333</v>
      </c>
    </row>
    <row r="89" spans="1:12" ht="54.65" customHeight="1">
      <c r="A89" s="1" t="s">
        <v>364</v>
      </c>
      <c r="B89" s="51" t="s">
        <v>0</v>
      </c>
      <c r="C89" s="51" t="s">
        <v>171</v>
      </c>
      <c r="D89" s="15" t="s">
        <v>365</v>
      </c>
      <c r="E89" s="55" t="s">
        <v>729</v>
      </c>
      <c r="F89" s="51" t="s">
        <v>26</v>
      </c>
      <c r="G89" s="51" t="s">
        <v>50</v>
      </c>
      <c r="H89" s="51" t="s">
        <v>366</v>
      </c>
      <c r="I89" s="3" t="s">
        <v>13</v>
      </c>
      <c r="J89" s="55" t="s">
        <v>3</v>
      </c>
      <c r="K89" s="74" t="str">
        <f>HYPERLINK("mailto:"&amp;VLOOKUP(L89,'CONCAT Codes'!$A$14:$G$26,5,FALSE)&amp;"?subject="&amp;_xlfn.CONCAT(C89," - APPLICANT for ",A89)&amp;"&amp;cc="&amp;'CONCAT Codes'!$A$32&amp;"&amp;body="&amp;D89&amp;"%0A%0APlease see my resume and bio for the above tour.","Click HERE to apply")</f>
        <v>Click HERE to apply</v>
      </c>
      <c r="L89" s="56" t="s">
        <v>334</v>
      </c>
    </row>
    <row r="90" spans="1:12" ht="54.65" customHeight="1">
      <c r="A90" s="1" t="s">
        <v>450</v>
      </c>
      <c r="B90" s="51" t="s">
        <v>6</v>
      </c>
      <c r="C90" s="51" t="s">
        <v>38</v>
      </c>
      <c r="D90" s="15" t="s">
        <v>451</v>
      </c>
      <c r="E90" s="55" t="s">
        <v>730</v>
      </c>
      <c r="F90" s="51" t="s">
        <v>1</v>
      </c>
      <c r="G90" s="51" t="s">
        <v>452</v>
      </c>
      <c r="H90" s="51" t="s">
        <v>12</v>
      </c>
      <c r="I90" s="3" t="s">
        <v>13</v>
      </c>
      <c r="J90" s="55" t="s">
        <v>3</v>
      </c>
      <c r="K90" s="74" t="str">
        <f>HYPERLINK("mailto:"&amp;VLOOKUP(L90,'CONCAT Codes'!$A$14:$G$26,5,FALSE)&amp;"?subject="&amp;_xlfn.CONCAT(C90," - APPLICANT for ",A90)&amp;"&amp;cc="&amp;'CONCAT Codes'!$A$32&amp;"&amp;body="&amp;D90&amp;"%0A%0APlease see my resume and bio for the above tour.","Click HERE to apply")</f>
        <v>Click HERE to apply</v>
      </c>
      <c r="L90" s="56" t="s">
        <v>61</v>
      </c>
    </row>
    <row r="91" spans="1:12" ht="54.65" customHeight="1">
      <c r="A91" s="1" t="s">
        <v>264</v>
      </c>
      <c r="B91" s="51" t="s">
        <v>6</v>
      </c>
      <c r="C91" s="51" t="s">
        <v>38</v>
      </c>
      <c r="D91" s="15" t="s">
        <v>265</v>
      </c>
      <c r="E91" s="55" t="s">
        <v>731</v>
      </c>
      <c r="F91" s="51" t="s">
        <v>1</v>
      </c>
      <c r="G91" s="51" t="s">
        <v>157</v>
      </c>
      <c r="H91" s="51" t="s">
        <v>12</v>
      </c>
      <c r="I91" s="3" t="s">
        <v>13</v>
      </c>
      <c r="J91" s="55" t="s">
        <v>3</v>
      </c>
      <c r="K91" s="74" t="str">
        <f>HYPERLINK("mailto:"&amp;VLOOKUP(L91,'CONCAT Codes'!$A$14:$G$26,5,FALSE)&amp;"?subject="&amp;_xlfn.CONCAT(C91," - APPLICANT for ",A91)&amp;"&amp;cc="&amp;'CONCAT Codes'!$A$32&amp;"&amp;body="&amp;D91&amp;"%0A%0APlease see my resume and bio for the above tour.","Click HERE to apply")</f>
        <v>Click HERE to apply</v>
      </c>
      <c r="L91" s="103" t="s">
        <v>61</v>
      </c>
    </row>
    <row r="92" spans="1:12" ht="54.65" customHeight="1">
      <c r="A92" s="1" t="s">
        <v>266</v>
      </c>
      <c r="B92" s="51" t="s">
        <v>6</v>
      </c>
      <c r="C92" s="51" t="s">
        <v>38</v>
      </c>
      <c r="D92" s="15" t="s">
        <v>267</v>
      </c>
      <c r="E92" s="55" t="s">
        <v>732</v>
      </c>
      <c r="F92" s="51" t="s">
        <v>1</v>
      </c>
      <c r="G92" s="51" t="s">
        <v>157</v>
      </c>
      <c r="H92" s="51" t="s">
        <v>12</v>
      </c>
      <c r="I92" s="3" t="s">
        <v>13</v>
      </c>
      <c r="J92" s="55" t="s">
        <v>3</v>
      </c>
      <c r="K92" s="74" t="str">
        <f>HYPERLINK("mailto:"&amp;VLOOKUP(L92,'CONCAT Codes'!$A$14:$G$26,5,FALSE)&amp;"?subject="&amp;_xlfn.CONCAT(C92," - APPLICANT for ",A92)&amp;"&amp;cc="&amp;'CONCAT Codes'!$A$32&amp;"&amp;body="&amp;D92&amp;"%0A%0APlease see my resume and bio for the above tour.","Click HERE to apply")</f>
        <v>Click HERE to apply</v>
      </c>
      <c r="L92" s="103" t="s">
        <v>61</v>
      </c>
    </row>
    <row r="93" spans="1:12" ht="54.65" customHeight="1">
      <c r="A93" s="1" t="s">
        <v>315</v>
      </c>
      <c r="B93" s="51" t="s">
        <v>6</v>
      </c>
      <c r="C93" s="51" t="s">
        <v>38</v>
      </c>
      <c r="D93" s="15" t="s">
        <v>316</v>
      </c>
      <c r="E93" s="55" t="s">
        <v>733</v>
      </c>
      <c r="F93" s="51" t="s">
        <v>1</v>
      </c>
      <c r="G93" s="51" t="s">
        <v>317</v>
      </c>
      <c r="H93" s="51" t="s">
        <v>12</v>
      </c>
      <c r="I93" s="3" t="s">
        <v>13</v>
      </c>
      <c r="J93" s="55" t="s">
        <v>3</v>
      </c>
      <c r="K93" s="74" t="str">
        <f>HYPERLINK("mailto:"&amp;VLOOKUP(L93,'CONCAT Codes'!$A$14:$G$26,5,FALSE)&amp;"?subject="&amp;_xlfn.CONCAT(C93," - APPLICANT for ",A93)&amp;"&amp;cc="&amp;'CONCAT Codes'!$A$32&amp;"&amp;body="&amp;D93&amp;"%0A%0APlease see my resume and bio for the above tour.","Click HERE to apply")</f>
        <v>Click HERE to apply</v>
      </c>
      <c r="L93" s="103" t="s">
        <v>61</v>
      </c>
    </row>
    <row r="94" spans="1:12" ht="54.65" customHeight="1">
      <c r="A94" s="1" t="s">
        <v>380</v>
      </c>
      <c r="B94" s="51" t="s">
        <v>0</v>
      </c>
      <c r="C94" s="51" t="s">
        <v>358</v>
      </c>
      <c r="D94" s="15" t="s">
        <v>381</v>
      </c>
      <c r="E94" s="55" t="s">
        <v>734</v>
      </c>
      <c r="F94" s="51" t="s">
        <v>26</v>
      </c>
      <c r="G94" s="51" t="s">
        <v>28</v>
      </c>
      <c r="H94" s="51" t="s">
        <v>366</v>
      </c>
      <c r="I94" s="3" t="s">
        <v>13</v>
      </c>
      <c r="J94" s="55" t="s">
        <v>3</v>
      </c>
      <c r="K94" s="74" t="str">
        <f>HYPERLINK("mailto:"&amp;VLOOKUP(L94,'CONCAT Codes'!$A$14:$G$26,5,FALSE)&amp;"?subject="&amp;_xlfn.CONCAT(C94," - APPLICANT for ",A94)&amp;"&amp;cc="&amp;'CONCAT Codes'!$A$32&amp;"&amp;body="&amp;D94&amp;"%0A%0APlease see my resume and bio for the above tour.","Click HERE to apply")</f>
        <v>Click HERE to apply</v>
      </c>
      <c r="L94" s="56" t="s">
        <v>334</v>
      </c>
    </row>
    <row r="95" spans="1:12" ht="54.65" customHeight="1">
      <c r="A95" s="81" t="s">
        <v>498</v>
      </c>
      <c r="B95" s="103" t="s">
        <v>0</v>
      </c>
      <c r="C95" s="103" t="s">
        <v>499</v>
      </c>
      <c r="D95" s="81" t="s">
        <v>500</v>
      </c>
      <c r="E95" s="51" t="s">
        <v>735</v>
      </c>
      <c r="F95" s="103" t="s">
        <v>26</v>
      </c>
      <c r="G95" s="103" t="s">
        <v>41</v>
      </c>
      <c r="H95" s="103" t="s">
        <v>501</v>
      </c>
      <c r="I95" s="64" t="s">
        <v>13</v>
      </c>
      <c r="J95" s="101" t="s">
        <v>3</v>
      </c>
      <c r="K95" s="74" t="str">
        <f>HYPERLINK("mailto:"&amp;VLOOKUP(L95,'CONCAT Codes'!$A$14:$G$26,5,FALSE)&amp;"?subject="&amp;_xlfn.CONCAT(C95," - APPLICANT for ",A95)&amp;"&amp;cc="&amp;'CONCAT Codes'!$A$32&amp;"&amp;body="&amp;D95&amp;"%0A%0APlease see my resume and bio for the above tour.","Click HERE to apply")</f>
        <v>Click HERE to apply</v>
      </c>
      <c r="L95" s="103" t="s">
        <v>60</v>
      </c>
    </row>
    <row r="96" spans="1:12" ht="54.65" customHeight="1">
      <c r="A96" s="1" t="s">
        <v>503</v>
      </c>
      <c r="B96" s="51" t="s">
        <v>6</v>
      </c>
      <c r="C96" s="51" t="s">
        <v>38</v>
      </c>
      <c r="D96" s="15" t="s">
        <v>504</v>
      </c>
      <c r="E96" s="55" t="s">
        <v>736</v>
      </c>
      <c r="F96" s="51" t="s">
        <v>26</v>
      </c>
      <c r="G96" s="51" t="s">
        <v>359</v>
      </c>
      <c r="H96" s="51" t="s">
        <v>12</v>
      </c>
      <c r="I96" s="3" t="s">
        <v>13</v>
      </c>
      <c r="J96" s="55" t="s">
        <v>3</v>
      </c>
      <c r="K96" s="74" t="str">
        <f>HYPERLINK("mailto:"&amp;VLOOKUP(L96,'CONCAT Codes'!$A$14:$G$26,5,FALSE)&amp;"?subject="&amp;_xlfn.CONCAT(C96," - APPLICANT for ",A96)&amp;"&amp;cc="&amp;'CONCAT Codes'!$A$32&amp;"&amp;body="&amp;D96&amp;"%0A%0APlease see my resume and bio for the above tour.","Click HERE to apply")</f>
        <v>Click HERE to apply</v>
      </c>
      <c r="L96" s="56" t="s">
        <v>61</v>
      </c>
    </row>
    <row r="97" spans="1:14" ht="54.65" customHeight="1">
      <c r="A97" s="1" t="s">
        <v>591</v>
      </c>
      <c r="B97" s="51" t="s">
        <v>6</v>
      </c>
      <c r="C97" s="51" t="s">
        <v>38</v>
      </c>
      <c r="D97" s="15" t="s">
        <v>522</v>
      </c>
      <c r="E97" s="55" t="s">
        <v>737</v>
      </c>
      <c r="F97" s="51" t="s">
        <v>1</v>
      </c>
      <c r="G97" s="51" t="s">
        <v>452</v>
      </c>
      <c r="H97" s="51" t="s">
        <v>12</v>
      </c>
      <c r="I97" s="3" t="s">
        <v>13</v>
      </c>
      <c r="J97" s="55" t="s">
        <v>3</v>
      </c>
      <c r="K97" s="74" t="str">
        <f>HYPERLINK("mailto:"&amp;VLOOKUP(L97,'CONCAT Codes'!$A$14:$G$26,5,FALSE)&amp;"?subject="&amp;_xlfn.CONCAT(C97," - APPLICANT for ",A97)&amp;"&amp;cc="&amp;'CONCAT Codes'!$A$32&amp;"&amp;body="&amp;D97&amp;"%0A%0APlease see my resume and bio for the above tour.","Click HERE to apply")</f>
        <v>Click HERE to apply</v>
      </c>
      <c r="L97" s="56" t="s">
        <v>61</v>
      </c>
    </row>
    <row r="98" spans="1:14" ht="54.65" customHeight="1">
      <c r="A98" s="1" t="s">
        <v>225</v>
      </c>
      <c r="B98" s="51" t="s">
        <v>17</v>
      </c>
      <c r="C98" s="51" t="s">
        <v>226</v>
      </c>
      <c r="D98" s="15" t="s">
        <v>227</v>
      </c>
      <c r="E98" s="55" t="s">
        <v>738</v>
      </c>
      <c r="F98" s="51" t="s">
        <v>16</v>
      </c>
      <c r="G98" s="51" t="s">
        <v>29</v>
      </c>
      <c r="H98" s="51" t="s">
        <v>45</v>
      </c>
      <c r="I98" s="3" t="s">
        <v>46</v>
      </c>
      <c r="J98" s="55" t="s">
        <v>3</v>
      </c>
      <c r="K98" s="74" t="str">
        <f>HYPERLINK("mailto:"&amp;VLOOKUP(L98,'CONCAT Codes'!$A$14:$G$26,5,FALSE)&amp;"?subject="&amp;_xlfn.CONCAT(C98," - APPLICANT for ",A98)&amp;"&amp;cc="&amp;'CONCAT Codes'!$A$32&amp;"&amp;body="&amp;D98&amp;"%0A%0APlease see my resume and bio for the above tour.","Click HERE to apply")</f>
        <v>Click HERE to apply</v>
      </c>
      <c r="L98" s="56" t="s">
        <v>57</v>
      </c>
    </row>
    <row r="99" spans="1:14" ht="54.65" customHeight="1">
      <c r="A99" s="89" t="s">
        <v>242</v>
      </c>
      <c r="B99" s="104" t="s">
        <v>6</v>
      </c>
      <c r="C99" s="104" t="s">
        <v>243</v>
      </c>
      <c r="D99" s="80" t="s">
        <v>528</v>
      </c>
      <c r="E99" s="56" t="s">
        <v>739</v>
      </c>
      <c r="F99" s="104" t="s">
        <v>26</v>
      </c>
      <c r="G99" s="104" t="s">
        <v>436</v>
      </c>
      <c r="H99" s="104" t="s">
        <v>244</v>
      </c>
      <c r="I99" s="90" t="s">
        <v>46</v>
      </c>
      <c r="J99" s="56" t="s">
        <v>3</v>
      </c>
      <c r="K99" s="74" t="str">
        <f>HYPERLINK("mailto:"&amp;VLOOKUP(L99,'CONCAT Codes'!$A$14:$G$26,5,FALSE)&amp;"?subject="&amp;_xlfn.CONCAT(C99," - APPLICANT for ",A99)&amp;"&amp;cc="&amp;'CONCAT Codes'!$A$32&amp;"&amp;body="&amp;D99&amp;"%0A%0APlease see my resume and bio for the above tour.","Click HERE to apply")</f>
        <v>Click HERE to apply</v>
      </c>
      <c r="L99" s="56" t="s">
        <v>434</v>
      </c>
    </row>
    <row r="100" spans="1:14" ht="54.65" customHeight="1">
      <c r="A100" s="1" t="s">
        <v>386</v>
      </c>
      <c r="B100" s="51" t="s">
        <v>6</v>
      </c>
      <c r="C100" s="51" t="s">
        <v>243</v>
      </c>
      <c r="D100" s="1" t="s">
        <v>387</v>
      </c>
      <c r="E100" s="51" t="s">
        <v>740</v>
      </c>
      <c r="F100" s="51" t="s">
        <v>26</v>
      </c>
      <c r="G100" s="51" t="s">
        <v>75</v>
      </c>
      <c r="H100" s="51" t="s">
        <v>244</v>
      </c>
      <c r="I100" s="3" t="s">
        <v>46</v>
      </c>
      <c r="J100" s="55" t="s">
        <v>3</v>
      </c>
      <c r="K100" s="74" t="str">
        <f>HYPERLINK("mailto:"&amp;VLOOKUP(L100,'CONCAT Codes'!$A$14:$G$26,5,FALSE)&amp;"?subject="&amp;_xlfn.CONCAT(C100," - APPLICANT for ",A100)&amp;"&amp;cc="&amp;'CONCAT Codes'!$A$32&amp;"&amp;body="&amp;D100&amp;"%0A%0APlease see my resume and bio for the above tour.","Click HERE to apply")</f>
        <v>Click HERE to apply</v>
      </c>
      <c r="L100" s="51" t="s">
        <v>434</v>
      </c>
    </row>
    <row r="101" spans="1:14" ht="165.5" customHeight="1">
      <c r="A101" s="1" t="s">
        <v>545</v>
      </c>
      <c r="B101" s="51" t="s">
        <v>6</v>
      </c>
      <c r="C101" s="51" t="s">
        <v>243</v>
      </c>
      <c r="D101" s="1" t="s">
        <v>546</v>
      </c>
      <c r="E101" s="51" t="s">
        <v>741</v>
      </c>
      <c r="F101" s="51" t="s">
        <v>1</v>
      </c>
      <c r="G101" s="51" t="s">
        <v>161</v>
      </c>
      <c r="H101" s="51" t="s">
        <v>244</v>
      </c>
      <c r="I101" s="3" t="s">
        <v>46</v>
      </c>
      <c r="J101" s="55" t="s">
        <v>3</v>
      </c>
      <c r="K101" s="74" t="str">
        <f>HYPERLINK("mailto:"&amp;VLOOKUP(L101,'CONCAT Codes'!$A$14:$G$26,5,FALSE)&amp;"?subject="&amp;_xlfn.CONCAT(C101," - APPLICANT for ",A101)&amp;"&amp;cc="&amp;'CONCAT Codes'!$A$32&amp;"&amp;body="&amp;D101&amp;"%0A%0APlease see my resume and bio for the above tour.","Click HERE to apply")</f>
        <v>Click HERE to apply</v>
      </c>
      <c r="L101" s="51" t="s">
        <v>434</v>
      </c>
    </row>
    <row r="102" spans="1:14" ht="54.65" customHeight="1">
      <c r="A102" s="1" t="s">
        <v>176</v>
      </c>
      <c r="B102" s="51" t="s">
        <v>177</v>
      </c>
      <c r="C102" s="51" t="s">
        <v>178</v>
      </c>
      <c r="D102" s="1" t="s">
        <v>179</v>
      </c>
      <c r="E102" s="51" t="s">
        <v>742</v>
      </c>
      <c r="F102" s="51" t="s">
        <v>16</v>
      </c>
      <c r="G102" s="51" t="s">
        <v>40</v>
      </c>
      <c r="H102" s="51" t="s">
        <v>180</v>
      </c>
      <c r="I102" s="3" t="s">
        <v>15</v>
      </c>
      <c r="J102" s="55" t="s">
        <v>3</v>
      </c>
      <c r="K102" s="74" t="str">
        <f>HYPERLINK("mailto:"&amp;VLOOKUP(L102,'CONCAT Codes'!$A$14:$G$26,5,FALSE)&amp;"?subject="&amp;_xlfn.CONCAT(C102," - APPLICANT for ",A102)&amp;"&amp;cc="&amp;'CONCAT Codes'!$A$32&amp;"&amp;body="&amp;D102&amp;"%0A%0APlease see my resume and bio for the above tour.","Click HERE to apply")</f>
        <v>Click HERE to apply</v>
      </c>
      <c r="L102" s="55" t="s">
        <v>77</v>
      </c>
    </row>
    <row r="103" spans="1:14" ht="259.5" customHeight="1">
      <c r="A103" s="1" t="s">
        <v>269</v>
      </c>
      <c r="B103" s="51" t="s">
        <v>42</v>
      </c>
      <c r="C103" s="51" t="s">
        <v>240</v>
      </c>
      <c r="D103" s="15" t="s">
        <v>270</v>
      </c>
      <c r="E103" s="55" t="s">
        <v>743</v>
      </c>
      <c r="F103" s="51" t="s">
        <v>26</v>
      </c>
      <c r="G103" s="51" t="s">
        <v>198</v>
      </c>
      <c r="H103" s="51" t="s">
        <v>241</v>
      </c>
      <c r="I103" s="3" t="s">
        <v>15</v>
      </c>
      <c r="J103" s="55" t="s">
        <v>3</v>
      </c>
      <c r="K103" s="74" t="str">
        <f>HYPERLINK("mailto:"&amp;VLOOKUP(L103,'CONCAT Codes'!$A$14:$G$26,5,FALSE)&amp;"?subject="&amp;_xlfn.CONCAT(C103," - APPLICANT for ",A103)&amp;"&amp;cc="&amp;'CONCAT Codes'!$A$32&amp;"&amp;body="&amp;D103&amp;"%0A%0APlease see my resume and bio for the above tour.","Click HERE to apply")</f>
        <v>Click HERE to apply</v>
      </c>
      <c r="L103" s="56" t="s">
        <v>61</v>
      </c>
    </row>
    <row r="104" spans="1:14" ht="54.65" customHeight="1">
      <c r="A104" s="62" t="s">
        <v>384</v>
      </c>
      <c r="B104" s="101" t="s">
        <v>42</v>
      </c>
      <c r="C104" s="101" t="s">
        <v>215</v>
      </c>
      <c r="D104" s="62" t="s">
        <v>273</v>
      </c>
      <c r="E104" s="55" t="s">
        <v>744</v>
      </c>
      <c r="F104" s="55" t="s">
        <v>26</v>
      </c>
      <c r="G104" s="101" t="s">
        <v>385</v>
      </c>
      <c r="H104" s="101" t="s">
        <v>241</v>
      </c>
      <c r="I104" s="64" t="s">
        <v>15</v>
      </c>
      <c r="J104" s="101" t="s">
        <v>3</v>
      </c>
      <c r="K104" s="74" t="str">
        <f>HYPERLINK("mailto:"&amp;VLOOKUP(L104,'CONCAT Codes'!$A$14:$G$26,5,FALSE)&amp;"?subject="&amp;_xlfn.CONCAT(C104," - APPLICANT for ",A104)&amp;"&amp;cc="&amp;'CONCAT Codes'!$A$32&amp;"&amp;body="&amp;D104&amp;"%0A%0APlease see my resume and bio for the above tour.","Click HERE to apply")</f>
        <v>Click HERE to apply</v>
      </c>
      <c r="L104" s="101" t="s">
        <v>61</v>
      </c>
    </row>
    <row r="105" spans="1:14" ht="79.5" customHeight="1">
      <c r="A105" s="1" t="s">
        <v>453</v>
      </c>
      <c r="B105" s="51" t="s">
        <v>42</v>
      </c>
      <c r="C105" s="51" t="s">
        <v>240</v>
      </c>
      <c r="D105" s="15" t="s">
        <v>454</v>
      </c>
      <c r="E105" s="55" t="s">
        <v>745</v>
      </c>
      <c r="F105" s="51" t="s">
        <v>26</v>
      </c>
      <c r="G105" s="51" t="s">
        <v>40</v>
      </c>
      <c r="H105" s="51" t="s">
        <v>241</v>
      </c>
      <c r="I105" s="3" t="s">
        <v>15</v>
      </c>
      <c r="J105" s="55" t="s">
        <v>3</v>
      </c>
      <c r="K105" s="74" t="str">
        <f>HYPERLINK("mailto:"&amp;VLOOKUP(L105,'CONCAT Codes'!$A$14:$G$26,5,FALSE)&amp;"?subject="&amp;_xlfn.CONCAT(C105," - APPLICANT for ",A105)&amp;"&amp;cc="&amp;'CONCAT Codes'!$A$32&amp;"&amp;body="&amp;D105&amp;"%0A%0APlease see my resume and bio for the above tour.","Click HERE to apply")</f>
        <v>Click HERE to apply</v>
      </c>
      <c r="L105" s="56" t="s">
        <v>61</v>
      </c>
    </row>
    <row r="106" spans="1:14" ht="205" customHeight="1">
      <c r="A106" s="1" t="s">
        <v>319</v>
      </c>
      <c r="B106" s="51" t="s">
        <v>42</v>
      </c>
      <c r="C106" s="51" t="s">
        <v>320</v>
      </c>
      <c r="D106" s="15" t="s">
        <v>200</v>
      </c>
      <c r="E106" s="55" t="s">
        <v>746</v>
      </c>
      <c r="F106" s="51" t="s">
        <v>26</v>
      </c>
      <c r="G106" s="51" t="s">
        <v>198</v>
      </c>
      <c r="H106" s="51" t="s">
        <v>321</v>
      </c>
      <c r="I106" s="3" t="s">
        <v>15</v>
      </c>
      <c r="J106" s="55" t="s">
        <v>3</v>
      </c>
      <c r="K106" s="74" t="str">
        <f>HYPERLINK("mailto:"&amp;VLOOKUP(L106,'CONCAT Codes'!$A$14:$G$26,5,FALSE)&amp;"?subject="&amp;_xlfn.CONCAT(C106," - APPLICANT for ",A106)&amp;"&amp;cc="&amp;'CONCAT Codes'!$A$32&amp;"&amp;body="&amp;D106&amp;"%0A%0APlease see my resume and bio for the above tour.","Click HERE to apply")</f>
        <v>Click HERE to apply</v>
      </c>
      <c r="L106" s="56" t="s">
        <v>61</v>
      </c>
      <c r="M106" s="95"/>
      <c r="N106" s="95"/>
    </row>
    <row r="107" spans="1:14" ht="54.65" customHeight="1">
      <c r="A107" s="1" t="s">
        <v>322</v>
      </c>
      <c r="B107" s="51" t="s">
        <v>42</v>
      </c>
      <c r="C107" s="51" t="s">
        <v>320</v>
      </c>
      <c r="D107" s="15" t="s">
        <v>323</v>
      </c>
      <c r="E107" s="55" t="s">
        <v>747</v>
      </c>
      <c r="F107" s="51" t="s">
        <v>1</v>
      </c>
      <c r="G107" s="51" t="s">
        <v>28</v>
      </c>
      <c r="H107" s="51" t="s">
        <v>321</v>
      </c>
      <c r="I107" s="3" t="s">
        <v>15</v>
      </c>
      <c r="J107" s="55" t="s">
        <v>3</v>
      </c>
      <c r="K107" s="74" t="str">
        <f>HYPERLINK("mailto:"&amp;VLOOKUP(L107,'CONCAT Codes'!$A$14:$G$26,5,FALSE)&amp;"?subject="&amp;_xlfn.CONCAT(C107," - APPLICANT for ",A107)&amp;"&amp;cc="&amp;'CONCAT Codes'!$A$32&amp;"&amp;body="&amp;D107&amp;"%0A%0APlease see my resume and bio for the above tour.","Click HERE to apply")</f>
        <v>Click HERE to apply</v>
      </c>
      <c r="L107" s="56" t="s">
        <v>61</v>
      </c>
      <c r="M107" s="96"/>
      <c r="N107" s="95"/>
    </row>
    <row r="108" spans="1:14" ht="54.65" customHeight="1">
      <c r="A108" s="1" t="s">
        <v>525</v>
      </c>
      <c r="B108" s="51" t="s">
        <v>0</v>
      </c>
      <c r="C108" s="51" t="s">
        <v>526</v>
      </c>
      <c r="D108" s="15" t="s">
        <v>527</v>
      </c>
      <c r="E108" s="55" t="s">
        <v>748</v>
      </c>
      <c r="F108" s="51" t="s">
        <v>1</v>
      </c>
      <c r="G108" s="51" t="s">
        <v>41</v>
      </c>
      <c r="H108" s="51" t="s">
        <v>35</v>
      </c>
      <c r="I108" s="3" t="s">
        <v>15</v>
      </c>
      <c r="J108" s="55" t="s">
        <v>3</v>
      </c>
      <c r="K108" s="74" t="str">
        <f>HYPERLINK("mailto:"&amp;VLOOKUP(L108,'CONCAT Codes'!$A$14:$G$26,5,FALSE)&amp;"?subject="&amp;_xlfn.CONCAT(C108," - APPLICANT for ",A108)&amp;"&amp;cc="&amp;'CONCAT Codes'!$A$32&amp;"&amp;body="&amp;D108&amp;"%0A%0APlease see my resume and bio for the above tour.","Click HERE to apply")</f>
        <v>Click HERE to apply</v>
      </c>
      <c r="L108" s="56" t="s">
        <v>60</v>
      </c>
      <c r="M108" s="97"/>
      <c r="N108" s="95"/>
    </row>
    <row r="109" spans="1:14" ht="54.65" customHeight="1">
      <c r="A109" s="110" t="s">
        <v>569</v>
      </c>
      <c r="B109" s="113" t="s">
        <v>0</v>
      </c>
      <c r="C109" s="113" t="s">
        <v>358</v>
      </c>
      <c r="D109" s="115" t="s">
        <v>570</v>
      </c>
      <c r="E109" s="117" t="s">
        <v>749</v>
      </c>
      <c r="F109" s="113" t="s">
        <v>26</v>
      </c>
      <c r="G109" s="113" t="s">
        <v>571</v>
      </c>
      <c r="H109" s="113" t="s">
        <v>35</v>
      </c>
      <c r="I109" s="120" t="s">
        <v>15</v>
      </c>
      <c r="J109" s="117" t="s">
        <v>3</v>
      </c>
      <c r="K109" s="91" t="str">
        <f>HYPERLINK("mailto:"&amp;VLOOKUP(L109,'CONCAT Codes'!$A$14:$G$26,5,FALSE)&amp;"?subject="&amp;_xlfn.CONCAT(C109," - APPLICANT for ",A109)&amp;"&amp;cc="&amp;'CONCAT Codes'!$A$32&amp;"&amp;body="&amp;D109&amp;"%0A%0APlease see my resume and bio for the above tour.","Click HERE to apply")</f>
        <v>Click HERE to apply</v>
      </c>
      <c r="L109" s="56" t="s">
        <v>334</v>
      </c>
      <c r="M109" s="97"/>
      <c r="N109" s="95"/>
    </row>
    <row r="110" spans="1:14" ht="54.65" customHeight="1">
      <c r="A110" s="1" t="s">
        <v>592</v>
      </c>
      <c r="B110" s="51" t="s">
        <v>42</v>
      </c>
      <c r="C110" s="51" t="s">
        <v>593</v>
      </c>
      <c r="D110" s="15" t="s">
        <v>594</v>
      </c>
      <c r="E110" s="55" t="s">
        <v>750</v>
      </c>
      <c r="F110" s="51" t="s">
        <v>26</v>
      </c>
      <c r="G110" s="51" t="s">
        <v>28</v>
      </c>
      <c r="H110" s="51" t="s">
        <v>241</v>
      </c>
      <c r="I110" s="3" t="s">
        <v>15</v>
      </c>
      <c r="J110" s="55" t="s">
        <v>3</v>
      </c>
      <c r="K110" s="74" t="str">
        <f>HYPERLINK("mailto:"&amp;VLOOKUP(L110,'CONCAT Codes'!$A$14:$G$26,5,FALSE)&amp;"?subject="&amp;_xlfn.CONCAT(C110," - APPLICANT for ",A110)&amp;"&amp;cc="&amp;'CONCAT Codes'!$A$32&amp;"&amp;body="&amp;D110&amp;"%0A%0APlease see my resume and bio for the above tour.","Click HERE to apply")</f>
        <v>Click HERE to apply</v>
      </c>
      <c r="L110" s="56" t="s">
        <v>61</v>
      </c>
      <c r="M110" s="97"/>
      <c r="N110" s="95"/>
    </row>
    <row r="111" spans="1:14" ht="54.65" customHeight="1">
      <c r="A111" s="1" t="s">
        <v>596</v>
      </c>
      <c r="B111" s="51" t="s">
        <v>0</v>
      </c>
      <c r="C111" s="51" t="s">
        <v>358</v>
      </c>
      <c r="D111" s="15" t="s">
        <v>597</v>
      </c>
      <c r="E111" s="55" t="s">
        <v>751</v>
      </c>
      <c r="F111" s="51" t="s">
        <v>26</v>
      </c>
      <c r="G111" s="51" t="s">
        <v>598</v>
      </c>
      <c r="H111" s="51" t="s">
        <v>35</v>
      </c>
      <c r="I111" s="3" t="s">
        <v>15</v>
      </c>
      <c r="J111" s="55" t="s">
        <v>3</v>
      </c>
      <c r="K111" s="74" t="str">
        <f>HYPERLINK("mailto:"&amp;VLOOKUP(L111,'CONCAT Codes'!$A$14:$G$26,5,FALSE)&amp;"?subject="&amp;_xlfn.CONCAT(C111," - APPLICANT for ",A111)&amp;"&amp;cc="&amp;'CONCAT Codes'!$A$32&amp;"&amp;body="&amp;D111&amp;"%0A%0APlease see my resume and bio for the above tour.","Click HERE to apply")</f>
        <v>Click HERE to apply</v>
      </c>
      <c r="L111" s="56" t="s">
        <v>334</v>
      </c>
      <c r="M111" s="97"/>
      <c r="N111" s="95"/>
    </row>
    <row r="112" spans="1:14" ht="54.65" customHeight="1">
      <c r="A112" s="108" t="s">
        <v>643</v>
      </c>
      <c r="B112" s="111" t="s">
        <v>0</v>
      </c>
      <c r="C112" s="111" t="s">
        <v>644</v>
      </c>
      <c r="D112" s="111" t="s">
        <v>603</v>
      </c>
      <c r="E112" s="111" t="s">
        <v>782</v>
      </c>
      <c r="F112" s="111" t="s">
        <v>26</v>
      </c>
      <c r="G112" s="111" t="s">
        <v>28</v>
      </c>
      <c r="H112" s="118" t="s">
        <v>35</v>
      </c>
      <c r="I112" s="118" t="s">
        <v>15</v>
      </c>
      <c r="J112" s="118" t="s">
        <v>3</v>
      </c>
      <c r="K112" s="74" t="str">
        <f>HYPERLINK("mailto:"&amp;VLOOKUP(L112,'CONCAT Codes'!$A$14:$G$26,5,FALSE)&amp;"?subject="&amp;_xlfn.CONCAT(C112," - APPLICANT for ",A112)&amp;"&amp;cc="&amp;'CONCAT Codes'!$A$32&amp;"&amp;body="&amp;D112&amp;"%0A%0APlease see my resume and bio for the above tour.","Click HERE to apply")</f>
        <v>Click HERE to apply</v>
      </c>
      <c r="L112" s="111" t="s">
        <v>334</v>
      </c>
      <c r="M112" s="97"/>
      <c r="N112" s="95"/>
    </row>
    <row r="113" spans="1:14" ht="54.65" customHeight="1">
      <c r="A113" s="1" t="s">
        <v>292</v>
      </c>
      <c r="B113" s="51" t="s">
        <v>37</v>
      </c>
      <c r="C113" s="51" t="s">
        <v>293</v>
      </c>
      <c r="D113" s="15" t="s">
        <v>294</v>
      </c>
      <c r="E113" s="55" t="s">
        <v>752</v>
      </c>
      <c r="F113" s="51" t="s">
        <v>1</v>
      </c>
      <c r="G113" s="51" t="s">
        <v>50</v>
      </c>
      <c r="H113" s="51" t="s">
        <v>295</v>
      </c>
      <c r="I113" s="3" t="s">
        <v>47</v>
      </c>
      <c r="J113" s="55" t="s">
        <v>3</v>
      </c>
      <c r="K113" s="74" t="str">
        <f>HYPERLINK("mailto:"&amp;VLOOKUP(L113,'CONCAT Codes'!$A$14:$G$26,5,FALSE)&amp;"?subject="&amp;_xlfn.CONCAT(C113," - APPLICANT for ",A113)&amp;"&amp;cc="&amp;'CONCAT Codes'!$A$32&amp;"&amp;body="&amp;D113&amp;"%0A%0APlease see my resume and bio for the above tour.","Click HERE to apply")</f>
        <v>Click HERE to apply</v>
      </c>
      <c r="L113" s="56" t="s">
        <v>333</v>
      </c>
      <c r="M113" s="97"/>
      <c r="N113" s="95"/>
    </row>
    <row r="114" spans="1:14" ht="54.65" customHeight="1">
      <c r="A114" s="1" t="s">
        <v>473</v>
      </c>
      <c r="B114" s="51" t="s">
        <v>10</v>
      </c>
      <c r="C114" s="51" t="s">
        <v>474</v>
      </c>
      <c r="D114" s="15" t="s">
        <v>475</v>
      </c>
      <c r="E114" s="55" t="s">
        <v>753</v>
      </c>
      <c r="F114" s="51" t="s">
        <v>1</v>
      </c>
      <c r="G114" s="51" t="s">
        <v>64</v>
      </c>
      <c r="H114" s="51" t="s">
        <v>476</v>
      </c>
      <c r="I114" s="3" t="s">
        <v>477</v>
      </c>
      <c r="J114" s="55" t="s">
        <v>3</v>
      </c>
      <c r="K114" s="74" t="str">
        <f>HYPERLINK("mailto:"&amp;VLOOKUP(L114,'CONCAT Codes'!$A$14:$G$26,5,FALSE)&amp;"?subject="&amp;_xlfn.CONCAT(C114," - APPLICANT for ",A114)&amp;"&amp;cc="&amp;'CONCAT Codes'!$A$32&amp;"&amp;body="&amp;D114&amp;"%0A%0APlease see my resume and bio for the above tour.","Click HERE to apply")</f>
        <v>Click HERE to apply</v>
      </c>
      <c r="L114" s="56" t="s">
        <v>58</v>
      </c>
      <c r="M114" s="97"/>
      <c r="N114" s="95"/>
    </row>
    <row r="115" spans="1:14" ht="54.65" customHeight="1">
      <c r="A115" s="1" t="s">
        <v>203</v>
      </c>
      <c r="B115" s="51" t="s">
        <v>6</v>
      </c>
      <c r="C115" s="51" t="s">
        <v>39</v>
      </c>
      <c r="D115" s="15" t="s">
        <v>204</v>
      </c>
      <c r="E115" s="55" t="s">
        <v>754</v>
      </c>
      <c r="F115" s="51" t="s">
        <v>1</v>
      </c>
      <c r="G115" s="51" t="s">
        <v>202</v>
      </c>
      <c r="H115" s="51" t="s">
        <v>4</v>
      </c>
      <c r="I115" s="3"/>
      <c r="J115" s="55" t="s">
        <v>5</v>
      </c>
      <c r="K115" s="74" t="str">
        <f>HYPERLINK("mailto:"&amp;VLOOKUP(L115,'CONCAT Codes'!$A$14:$G$26,5,FALSE)&amp;"?subject="&amp;_xlfn.CONCAT(C115," - APPLICANT for ",A115)&amp;"&amp;cc="&amp;'CONCAT Codes'!$A$32&amp;"&amp;body="&amp;D115&amp;"%0A%0APlease see my resume and bio for the above tour.","Click HERE to apply")</f>
        <v>Click HERE to apply</v>
      </c>
      <c r="L115" s="56" t="s">
        <v>59</v>
      </c>
      <c r="M115" s="97"/>
      <c r="N115" s="95"/>
    </row>
    <row r="116" spans="1:14" ht="54.65" customHeight="1">
      <c r="A116" s="1" t="s">
        <v>205</v>
      </c>
      <c r="B116" s="51" t="s">
        <v>6</v>
      </c>
      <c r="C116" s="51" t="s">
        <v>39</v>
      </c>
      <c r="D116" s="15" t="s">
        <v>206</v>
      </c>
      <c r="E116" s="55" t="s">
        <v>755</v>
      </c>
      <c r="F116" s="51" t="s">
        <v>1</v>
      </c>
      <c r="G116" s="51" t="s">
        <v>41</v>
      </c>
      <c r="H116" s="51" t="s">
        <v>4</v>
      </c>
      <c r="I116" s="3"/>
      <c r="J116" s="55" t="s">
        <v>5</v>
      </c>
      <c r="K116" s="74" t="str">
        <f>HYPERLINK("mailto:"&amp;VLOOKUP(L116,'CONCAT Codes'!$A$14:$G$26,5,FALSE)&amp;"?subject="&amp;_xlfn.CONCAT(C116," - APPLICANT for ",A116)&amp;"&amp;cc="&amp;'CONCAT Codes'!$A$32&amp;"&amp;body="&amp;D116&amp;"%0A%0APlease see my resume and bio for the above tour.","Click HERE to apply")</f>
        <v>Click HERE to apply</v>
      </c>
      <c r="L116" s="56" t="s">
        <v>59</v>
      </c>
      <c r="M116" s="97"/>
      <c r="N116" s="95"/>
    </row>
    <row r="117" spans="1:14" ht="54.65" customHeight="1">
      <c r="A117" s="1" t="s">
        <v>207</v>
      </c>
      <c r="B117" s="51" t="s">
        <v>6</v>
      </c>
      <c r="C117" s="51" t="s">
        <v>39</v>
      </c>
      <c r="D117" s="15" t="s">
        <v>208</v>
      </c>
      <c r="E117" s="55" t="s">
        <v>756</v>
      </c>
      <c r="F117" s="51" t="s">
        <v>1</v>
      </c>
      <c r="G117" s="51" t="s">
        <v>41</v>
      </c>
      <c r="H117" s="51" t="s">
        <v>4</v>
      </c>
      <c r="I117" s="3"/>
      <c r="J117" s="55" t="s">
        <v>5</v>
      </c>
      <c r="K117" s="74" t="str">
        <f>HYPERLINK("mailto:"&amp;VLOOKUP(L117,'CONCAT Codes'!$A$14:$G$26,5,FALSE)&amp;"?subject="&amp;_xlfn.CONCAT(C117," - APPLICANT for ",A117)&amp;"&amp;cc="&amp;'CONCAT Codes'!$A$32&amp;"&amp;body="&amp;D117&amp;"%0A%0APlease see my resume and bio for the above tour.","Click HERE to apply")</f>
        <v>Click HERE to apply</v>
      </c>
      <c r="L117" s="56" t="s">
        <v>59</v>
      </c>
      <c r="M117" s="97"/>
      <c r="N117" s="95"/>
    </row>
    <row r="118" spans="1:14" ht="54.65" customHeight="1">
      <c r="A118" s="1" t="s">
        <v>209</v>
      </c>
      <c r="B118" s="51" t="s">
        <v>6</v>
      </c>
      <c r="C118" s="51" t="s">
        <v>39</v>
      </c>
      <c r="D118" s="15" t="s">
        <v>210</v>
      </c>
      <c r="E118" s="55" t="s">
        <v>757</v>
      </c>
      <c r="F118" s="51" t="s">
        <v>1</v>
      </c>
      <c r="G118" s="51" t="s">
        <v>41</v>
      </c>
      <c r="H118" s="51" t="s">
        <v>4</v>
      </c>
      <c r="I118" s="3"/>
      <c r="J118" s="55" t="s">
        <v>5</v>
      </c>
      <c r="K118" s="74" t="str">
        <f>HYPERLINK("mailto:"&amp;VLOOKUP(L118,'CONCAT Codes'!$A$14:$G$26,5,FALSE)&amp;"?subject="&amp;_xlfn.CONCAT(C118," - APPLICANT for ",A118)&amp;"&amp;cc="&amp;'CONCAT Codes'!$A$32&amp;"&amp;body="&amp;D118&amp;"%0A%0APlease see my resume and bio for the above tour.","Click HERE to apply")</f>
        <v>Click HERE to apply</v>
      </c>
      <c r="L118" s="56" t="s">
        <v>59</v>
      </c>
      <c r="M118" s="97"/>
      <c r="N118" s="95"/>
    </row>
    <row r="119" spans="1:14" ht="54.65" customHeight="1">
      <c r="A119" s="1" t="s">
        <v>211</v>
      </c>
      <c r="B119" s="51" t="s">
        <v>6</v>
      </c>
      <c r="C119" s="51" t="s">
        <v>39</v>
      </c>
      <c r="D119" s="15" t="s">
        <v>212</v>
      </c>
      <c r="E119" s="55" t="s">
        <v>758</v>
      </c>
      <c r="F119" s="51" t="s">
        <v>1</v>
      </c>
      <c r="G119" s="51" t="s">
        <v>41</v>
      </c>
      <c r="H119" s="51" t="s">
        <v>4</v>
      </c>
      <c r="I119" s="3"/>
      <c r="J119" s="55" t="s">
        <v>5</v>
      </c>
      <c r="K119" s="74" t="str">
        <f>HYPERLINK("mailto:"&amp;VLOOKUP(L119,'CONCAT Codes'!$A$14:$G$26,5,FALSE)&amp;"?subject="&amp;_xlfn.CONCAT(C119," - APPLICANT for ",A119)&amp;"&amp;cc="&amp;'CONCAT Codes'!$A$32&amp;"&amp;body="&amp;D119&amp;"%0A%0APlease see my resume and bio for the above tour.","Click HERE to apply")</f>
        <v>Click HERE to apply</v>
      </c>
      <c r="L119" s="56" t="s">
        <v>59</v>
      </c>
      <c r="M119" s="97"/>
      <c r="N119" s="95"/>
    </row>
    <row r="120" spans="1:14" ht="54.65" customHeight="1">
      <c r="A120" s="1" t="s">
        <v>213</v>
      </c>
      <c r="B120" s="51" t="s">
        <v>6</v>
      </c>
      <c r="C120" s="51" t="s">
        <v>39</v>
      </c>
      <c r="D120" s="15" t="s">
        <v>214</v>
      </c>
      <c r="E120" s="55" t="s">
        <v>759</v>
      </c>
      <c r="F120" s="51" t="s">
        <v>1</v>
      </c>
      <c r="G120" s="51" t="s">
        <v>41</v>
      </c>
      <c r="H120" s="51" t="s">
        <v>4</v>
      </c>
      <c r="I120" s="3"/>
      <c r="J120" s="55" t="s">
        <v>5</v>
      </c>
      <c r="K120" s="74" t="str">
        <f>HYPERLINK("mailto:"&amp;VLOOKUP(L120,'CONCAT Codes'!$A$14:$G$26,5,FALSE)&amp;"?subject="&amp;_xlfn.CONCAT(C120," - APPLICANT for ",A120)&amp;"&amp;cc="&amp;'CONCAT Codes'!$A$32&amp;"&amp;body="&amp;D120&amp;"%0A%0APlease see my resume and bio for the above tour.","Click HERE to apply")</f>
        <v>Click HERE to apply</v>
      </c>
      <c r="L120" s="56" t="s">
        <v>59</v>
      </c>
    </row>
    <row r="121" spans="1:14" ht="54.65" customHeight="1">
      <c r="A121" s="1" t="s">
        <v>271</v>
      </c>
      <c r="B121" s="51" t="s">
        <v>6</v>
      </c>
      <c r="C121" s="51" t="s">
        <v>39</v>
      </c>
      <c r="D121" s="15" t="s">
        <v>233</v>
      </c>
      <c r="E121" s="55" t="s">
        <v>760</v>
      </c>
      <c r="F121" s="51" t="s">
        <v>16</v>
      </c>
      <c r="G121" s="51" t="s">
        <v>40</v>
      </c>
      <c r="H121" s="51" t="s">
        <v>4</v>
      </c>
      <c r="I121" s="3"/>
      <c r="J121" s="55" t="s">
        <v>5</v>
      </c>
      <c r="K121" s="74" t="str">
        <f>HYPERLINK("mailto:"&amp;VLOOKUP(L121,'CONCAT Codes'!$A$14:$G$26,5,FALSE)&amp;"?subject="&amp;_xlfn.CONCAT(C121," - APPLICANT for ",A121)&amp;"&amp;cc="&amp;'CONCAT Codes'!$A$32&amp;"&amp;body="&amp;D121&amp;"%0A%0APlease see my resume and bio for the above tour.","Click HERE to apply")</f>
        <v>Click HERE to apply</v>
      </c>
      <c r="L121" s="56" t="s">
        <v>59</v>
      </c>
    </row>
    <row r="122" spans="1:14" ht="54.65" customHeight="1">
      <c r="A122" s="1" t="s">
        <v>272</v>
      </c>
      <c r="B122" s="51" t="s">
        <v>6</v>
      </c>
      <c r="C122" s="51" t="s">
        <v>39</v>
      </c>
      <c r="D122" s="15" t="s">
        <v>259</v>
      </c>
      <c r="E122" s="55" t="s">
        <v>761</v>
      </c>
      <c r="F122" s="51" t="s">
        <v>16</v>
      </c>
      <c r="G122" s="51" t="s">
        <v>28</v>
      </c>
      <c r="H122" s="51" t="s">
        <v>4</v>
      </c>
      <c r="I122" s="3"/>
      <c r="J122" s="55" t="s">
        <v>5</v>
      </c>
      <c r="K122" s="74" t="str">
        <f>HYPERLINK("mailto:"&amp;VLOOKUP(L122,'CONCAT Codes'!$A$14:$G$26,5,FALSE)&amp;"?subject="&amp;_xlfn.CONCAT(C122," - APPLICANT for ",A122)&amp;"&amp;cc="&amp;'CONCAT Codes'!$A$32&amp;"&amp;body="&amp;D122&amp;"%0A%0APlease see my resume and bio for the above tour.","Click HERE to apply")</f>
        <v>Click HERE to apply</v>
      </c>
      <c r="L122" s="56" t="s">
        <v>59</v>
      </c>
    </row>
    <row r="123" spans="1:14" ht="54.65" customHeight="1">
      <c r="A123" s="1" t="s">
        <v>353</v>
      </c>
      <c r="B123" s="51" t="s">
        <v>6</v>
      </c>
      <c r="C123" s="51" t="s">
        <v>39</v>
      </c>
      <c r="D123" s="15" t="s">
        <v>354</v>
      </c>
      <c r="E123" s="55" t="s">
        <v>355</v>
      </c>
      <c r="F123" s="51" t="s">
        <v>1</v>
      </c>
      <c r="G123" s="51" t="s">
        <v>41</v>
      </c>
      <c r="H123" s="51" t="s">
        <v>4</v>
      </c>
      <c r="I123" s="3"/>
      <c r="J123" s="55" t="s">
        <v>5</v>
      </c>
      <c r="K123" s="74" t="str">
        <f>HYPERLINK("mailto:"&amp;VLOOKUP(L123,'CONCAT Codes'!$A$14:$G$26,5,FALSE)&amp;"?subject="&amp;_xlfn.CONCAT(C123," - APPLICANT for ",A123)&amp;"&amp;cc="&amp;'CONCAT Codes'!$A$32&amp;"&amp;body="&amp;D123&amp;"%0A%0APlease see my resume and bio for the above tour.","Click HERE to apply")</f>
        <v>Click HERE to apply</v>
      </c>
      <c r="L123" s="56" t="s">
        <v>59</v>
      </c>
    </row>
    <row r="124" spans="1:14" ht="54.65" customHeight="1">
      <c r="A124" s="62" t="s">
        <v>391</v>
      </c>
      <c r="B124" s="101" t="s">
        <v>6</v>
      </c>
      <c r="C124" s="101" t="s">
        <v>392</v>
      </c>
      <c r="D124" s="62" t="s">
        <v>393</v>
      </c>
      <c r="E124" s="55" t="s">
        <v>762</v>
      </c>
      <c r="F124" s="55" t="s">
        <v>1</v>
      </c>
      <c r="G124" s="101" t="s">
        <v>394</v>
      </c>
      <c r="H124" s="101" t="s">
        <v>395</v>
      </c>
      <c r="I124" s="64"/>
      <c r="J124" s="101" t="s">
        <v>395</v>
      </c>
      <c r="K124" s="74" t="str">
        <f>HYPERLINK("mailto:"&amp;VLOOKUP(L124,'CONCAT Codes'!$A$14:$G$26,5,FALSE)&amp;"?subject="&amp;_xlfn.CONCAT(C124," - APPLICANT for ",A124)&amp;"&amp;cc="&amp;'CONCAT Codes'!$A$32&amp;"&amp;body="&amp;D124&amp;"%0A%0APlease see my resume and bio for the above tour.","Click HERE to apply")</f>
        <v>Click HERE to apply</v>
      </c>
      <c r="L124" s="101" t="s">
        <v>59</v>
      </c>
    </row>
    <row r="125" spans="1:14" ht="54.65" customHeight="1">
      <c r="A125" s="62" t="s">
        <v>396</v>
      </c>
      <c r="B125" s="101" t="s">
        <v>6</v>
      </c>
      <c r="C125" s="101" t="s">
        <v>39</v>
      </c>
      <c r="D125" s="62" t="s">
        <v>397</v>
      </c>
      <c r="E125" s="55" t="s">
        <v>763</v>
      </c>
      <c r="F125" s="55" t="s">
        <v>1</v>
      </c>
      <c r="G125" s="101" t="s">
        <v>40</v>
      </c>
      <c r="H125" s="101" t="s">
        <v>4</v>
      </c>
      <c r="I125" s="64"/>
      <c r="J125" s="101" t="s">
        <v>5</v>
      </c>
      <c r="K125" s="74" t="str">
        <f>HYPERLINK("mailto:"&amp;VLOOKUP(L125,'CONCAT Codes'!$A$14:$G$26,5,FALSE)&amp;"?subject="&amp;_xlfn.CONCAT(C125," - APPLICANT for ",A125)&amp;"&amp;cc="&amp;'CONCAT Codes'!$A$32&amp;"&amp;body="&amp;D125&amp;"%0A%0APlease see my resume and bio for the above tour.","Click HERE to apply")</f>
        <v>Click HERE to apply</v>
      </c>
      <c r="L125" s="101" t="s">
        <v>59</v>
      </c>
    </row>
    <row r="126" spans="1:14" ht="54.65" customHeight="1">
      <c r="A126" s="62" t="s">
        <v>398</v>
      </c>
      <c r="B126" s="101" t="s">
        <v>6</v>
      </c>
      <c r="C126" s="101" t="s">
        <v>39</v>
      </c>
      <c r="D126" s="62" t="s">
        <v>399</v>
      </c>
      <c r="E126" s="55" t="s">
        <v>764</v>
      </c>
      <c r="F126" s="55" t="s">
        <v>1</v>
      </c>
      <c r="G126" s="101" t="s">
        <v>40</v>
      </c>
      <c r="H126" s="101" t="s">
        <v>4</v>
      </c>
      <c r="I126" s="64"/>
      <c r="J126" s="101" t="s">
        <v>5</v>
      </c>
      <c r="K126" s="74" t="str">
        <f>HYPERLINK("mailto:"&amp;VLOOKUP(L126,'CONCAT Codes'!$A$14:$G$26,5,FALSE)&amp;"?subject="&amp;_xlfn.CONCAT(C126," - APPLICANT for ",A126)&amp;"&amp;cc="&amp;'CONCAT Codes'!$A$32&amp;"&amp;body="&amp;D126&amp;"%0A%0APlease see my resume and bio for the above tour.","Click HERE to apply")</f>
        <v>Click HERE to apply</v>
      </c>
      <c r="L126" s="101" t="s">
        <v>59</v>
      </c>
    </row>
    <row r="127" spans="1:14" ht="54.65" customHeight="1">
      <c r="A127" s="62" t="s">
        <v>400</v>
      </c>
      <c r="B127" s="101" t="s">
        <v>6</v>
      </c>
      <c r="C127" s="101" t="s">
        <v>39</v>
      </c>
      <c r="D127" s="62" t="s">
        <v>401</v>
      </c>
      <c r="E127" s="55" t="s">
        <v>765</v>
      </c>
      <c r="F127" s="55" t="s">
        <v>1</v>
      </c>
      <c r="G127" s="101" t="s">
        <v>40</v>
      </c>
      <c r="H127" s="101" t="s">
        <v>4</v>
      </c>
      <c r="I127" s="64"/>
      <c r="J127" s="101" t="s">
        <v>5</v>
      </c>
      <c r="K127" s="74" t="str">
        <f>HYPERLINK("mailto:"&amp;VLOOKUP(L127,'CONCAT Codes'!$A$14:$G$26,5,FALSE)&amp;"?subject="&amp;_xlfn.CONCAT(C127," - APPLICANT for ",A127)&amp;"&amp;cc="&amp;'CONCAT Codes'!$A$32&amp;"&amp;body="&amp;D127&amp;"%0A%0APlease see my resume and bio for the above tour.","Click HERE to apply")</f>
        <v>Click HERE to apply</v>
      </c>
      <c r="L127" s="101" t="s">
        <v>59</v>
      </c>
    </row>
    <row r="128" spans="1:14" ht="54.65" customHeight="1">
      <c r="A128" s="1" t="s">
        <v>440</v>
      </c>
      <c r="B128" s="51" t="s">
        <v>441</v>
      </c>
      <c r="C128" s="51" t="s">
        <v>442</v>
      </c>
      <c r="D128" s="15" t="s">
        <v>443</v>
      </c>
      <c r="E128" s="55" t="s">
        <v>766</v>
      </c>
      <c r="F128" s="51" t="s">
        <v>16</v>
      </c>
      <c r="G128" s="51" t="s">
        <v>41</v>
      </c>
      <c r="H128" s="51" t="s">
        <v>497</v>
      </c>
      <c r="I128" s="3"/>
      <c r="J128" s="55" t="s">
        <v>444</v>
      </c>
      <c r="K128" s="74" t="str">
        <f>HYPERLINK("mailto:"&amp;VLOOKUP(L128,'CONCAT Codes'!$A$14:$G$26,5,FALSE)&amp;"?subject="&amp;_xlfn.CONCAT(C128," - APPLICANT for ",A128)&amp;"&amp;cc="&amp;'CONCAT Codes'!$A$32&amp;"&amp;body="&amp;D128&amp;"%0A%0APlease see my resume and bio for the above tour.","Click HERE to apply")</f>
        <v>Click HERE to apply</v>
      </c>
      <c r="L128" s="56" t="s">
        <v>77</v>
      </c>
    </row>
    <row r="129" spans="1:12" ht="54.65" customHeight="1">
      <c r="A129" s="1" t="s">
        <v>470</v>
      </c>
      <c r="B129" s="51" t="s">
        <v>10</v>
      </c>
      <c r="C129" s="51" t="s">
        <v>467</v>
      </c>
      <c r="D129" s="15" t="s">
        <v>469</v>
      </c>
      <c r="E129" s="55" t="s">
        <v>767</v>
      </c>
      <c r="F129" s="51" t="s">
        <v>26</v>
      </c>
      <c r="G129" s="51" t="s">
        <v>29</v>
      </c>
      <c r="H129" s="51" t="s">
        <v>471</v>
      </c>
      <c r="I129" s="3"/>
      <c r="J129" s="55" t="s">
        <v>472</v>
      </c>
      <c r="K129" s="74" t="str">
        <f>HYPERLINK("mailto:"&amp;VLOOKUP(L129,'CONCAT Codes'!$A$14:$G$26,5,FALSE)&amp;"?subject="&amp;_xlfn.CONCAT(C129," - APPLICANT for ",A129)&amp;"&amp;cc="&amp;'CONCAT Codes'!$A$32&amp;"&amp;body="&amp;D129&amp;"%0A%0APlease see my resume and bio for the above tour.","Click HERE to apply")</f>
        <v>Click HERE to apply</v>
      </c>
      <c r="L129" s="56" t="s">
        <v>58</v>
      </c>
    </row>
    <row r="130" spans="1:12" ht="54.65" customHeight="1">
      <c r="A130" s="1" t="s">
        <v>599</v>
      </c>
      <c r="B130" s="51" t="s">
        <v>62</v>
      </c>
      <c r="C130" s="51" t="s">
        <v>600</v>
      </c>
      <c r="D130" s="15" t="s">
        <v>527</v>
      </c>
      <c r="E130" s="55" t="s">
        <v>768</v>
      </c>
      <c r="F130" s="51" t="s">
        <v>1</v>
      </c>
      <c r="G130" s="51" t="s">
        <v>40</v>
      </c>
      <c r="H130" s="51" t="s">
        <v>4</v>
      </c>
      <c r="I130" s="3"/>
      <c r="J130" s="55" t="s">
        <v>5</v>
      </c>
      <c r="K130" s="74" t="str">
        <f>HYPERLINK("mailto:"&amp;VLOOKUP(L130,'CONCAT Codes'!$A$14:$G$26,5,FALSE)&amp;"?subject="&amp;_xlfn.CONCAT(C130," - APPLICANT for ",A130)&amp;"&amp;cc="&amp;'CONCAT Codes'!$A$32&amp;"&amp;body="&amp;D130&amp;"%0A%0APlease see my resume and bio for the above tour.","Click HERE to apply")</f>
        <v>Click HERE to apply</v>
      </c>
      <c r="L130" s="56" t="s">
        <v>59</v>
      </c>
    </row>
    <row r="131" spans="1:12" ht="54.65" customHeight="1">
      <c r="A131" s="1" t="s">
        <v>601</v>
      </c>
      <c r="B131" s="51" t="s">
        <v>62</v>
      </c>
      <c r="C131" s="51" t="s">
        <v>600</v>
      </c>
      <c r="D131" s="15" t="s">
        <v>445</v>
      </c>
      <c r="E131" s="55" t="s">
        <v>769</v>
      </c>
      <c r="F131" s="51" t="s">
        <v>1</v>
      </c>
      <c r="G131" s="51" t="s">
        <v>40</v>
      </c>
      <c r="H131" s="51" t="s">
        <v>4</v>
      </c>
      <c r="I131" s="3"/>
      <c r="J131" s="55" t="s">
        <v>5</v>
      </c>
      <c r="K131" s="74" t="str">
        <f>HYPERLINK("mailto:"&amp;VLOOKUP(L131,'CONCAT Codes'!$A$14:$G$26,5,FALSE)&amp;"?subject="&amp;_xlfn.CONCAT(C131," - APPLICANT for ",A131)&amp;"&amp;cc="&amp;'CONCAT Codes'!$A$32&amp;"&amp;body="&amp;D131&amp;"%0A%0APlease see my resume and bio for the above tour.","Click HERE to apply")</f>
        <v>Click HERE to apply</v>
      </c>
      <c r="L131" s="56" t="s">
        <v>59</v>
      </c>
    </row>
    <row r="132" spans="1:12" ht="54.65" customHeight="1">
      <c r="A132" s="1" t="s">
        <v>602</v>
      </c>
      <c r="B132" s="51" t="s">
        <v>62</v>
      </c>
      <c r="C132" s="51" t="s">
        <v>600</v>
      </c>
      <c r="D132" s="15" t="s">
        <v>603</v>
      </c>
      <c r="E132" s="55" t="s">
        <v>770</v>
      </c>
      <c r="F132" s="51" t="s">
        <v>1</v>
      </c>
      <c r="G132" s="51" t="s">
        <v>50</v>
      </c>
      <c r="H132" s="51" t="s">
        <v>4</v>
      </c>
      <c r="I132" s="3"/>
      <c r="J132" s="55" t="s">
        <v>5</v>
      </c>
      <c r="K132" s="74" t="str">
        <f>HYPERLINK("mailto:"&amp;VLOOKUP(L132,'CONCAT Codes'!$A$14:$G$26,5,FALSE)&amp;"?subject="&amp;_xlfn.CONCAT(C132," - APPLICANT for ",A132)&amp;"&amp;cc="&amp;'CONCAT Codes'!$A$32&amp;"&amp;body="&amp;D132&amp;"%0A%0APlease see my resume and bio for the above tour.","Click HERE to apply")</f>
        <v>Click HERE to apply</v>
      </c>
      <c r="L132" s="56" t="s">
        <v>59</v>
      </c>
    </row>
    <row r="133" spans="1:12" ht="54.65" customHeight="1">
      <c r="A133" s="1" t="s">
        <v>604</v>
      </c>
      <c r="B133" s="51" t="s">
        <v>62</v>
      </c>
      <c r="C133" s="51" t="s">
        <v>600</v>
      </c>
      <c r="D133" s="15" t="s">
        <v>605</v>
      </c>
      <c r="E133" s="55" t="s">
        <v>771</v>
      </c>
      <c r="F133" s="51" t="s">
        <v>1</v>
      </c>
      <c r="G133" s="51" t="s">
        <v>40</v>
      </c>
      <c r="H133" s="51" t="s">
        <v>4</v>
      </c>
      <c r="I133" s="3"/>
      <c r="J133" s="55" t="s">
        <v>5</v>
      </c>
      <c r="K133" s="74" t="str">
        <f>HYPERLINK("mailto:"&amp;VLOOKUP(L133,'CONCAT Codes'!$A$14:$G$26,5,FALSE)&amp;"?subject="&amp;_xlfn.CONCAT(C133," - APPLICANT for ",A133)&amp;"&amp;cc="&amp;'CONCAT Codes'!$A$32&amp;"&amp;body="&amp;D133&amp;"%0A%0APlease see my resume and bio for the above tour.","Click HERE to apply")</f>
        <v>Click HERE to apply</v>
      </c>
      <c r="L133" s="56" t="s">
        <v>59</v>
      </c>
    </row>
    <row r="134" spans="1:12" ht="54.65" customHeight="1">
      <c r="A134" s="1" t="s">
        <v>606</v>
      </c>
      <c r="B134" s="51" t="s">
        <v>62</v>
      </c>
      <c r="C134" s="51" t="s">
        <v>600</v>
      </c>
      <c r="D134" s="15" t="s">
        <v>607</v>
      </c>
      <c r="E134" s="55" t="s">
        <v>772</v>
      </c>
      <c r="F134" s="51" t="s">
        <v>1</v>
      </c>
      <c r="G134" s="51" t="s">
        <v>608</v>
      </c>
      <c r="H134" s="51" t="s">
        <v>4</v>
      </c>
      <c r="I134" s="3"/>
      <c r="J134" s="55" t="s">
        <v>5</v>
      </c>
      <c r="K134" s="74" t="str">
        <f>HYPERLINK("mailto:"&amp;VLOOKUP(L134,'CONCAT Codes'!$A$14:$G$26,5,FALSE)&amp;"?subject="&amp;_xlfn.CONCAT(C134," - APPLICANT for ",A134)&amp;"&amp;cc="&amp;'CONCAT Codes'!$A$32&amp;"&amp;body="&amp;D134&amp;"%0A%0APlease see my resume and bio for the above tour.","Click HERE to apply")</f>
        <v>Click HERE to apply</v>
      </c>
      <c r="L134" s="56" t="s">
        <v>59</v>
      </c>
    </row>
    <row r="135" spans="1:12" ht="54.65" customHeight="1">
      <c r="A135" s="1" t="s">
        <v>609</v>
      </c>
      <c r="B135" s="51" t="s">
        <v>62</v>
      </c>
      <c r="C135" s="51" t="s">
        <v>600</v>
      </c>
      <c r="D135" s="15" t="s">
        <v>610</v>
      </c>
      <c r="E135" s="55" t="s">
        <v>773</v>
      </c>
      <c r="F135" s="51" t="s">
        <v>1</v>
      </c>
      <c r="G135" s="51" t="s">
        <v>608</v>
      </c>
      <c r="H135" s="51" t="s">
        <v>4</v>
      </c>
      <c r="I135" s="3"/>
      <c r="J135" s="55" t="s">
        <v>5</v>
      </c>
      <c r="K135" s="74" t="str">
        <f>HYPERLINK("mailto:"&amp;VLOOKUP(L135,'CONCAT Codes'!$A$14:$G$26,5,FALSE)&amp;"?subject="&amp;_xlfn.CONCAT(C135," - APPLICANT for ",A135)&amp;"&amp;cc="&amp;'CONCAT Codes'!$A$32&amp;"&amp;body="&amp;D135&amp;"%0A%0APlease see my resume and bio for the above tour.","Click HERE to apply")</f>
        <v>Click HERE to apply</v>
      </c>
      <c r="L135" s="56" t="s">
        <v>59</v>
      </c>
    </row>
    <row r="136" spans="1:12" ht="54.65" customHeight="1">
      <c r="A136" s="1" t="s">
        <v>611</v>
      </c>
      <c r="B136" s="51" t="s">
        <v>62</v>
      </c>
      <c r="C136" s="51" t="s">
        <v>600</v>
      </c>
      <c r="D136" s="15" t="s">
        <v>607</v>
      </c>
      <c r="E136" s="55" t="s">
        <v>774</v>
      </c>
      <c r="F136" s="51" t="s">
        <v>1</v>
      </c>
      <c r="G136" s="51" t="s">
        <v>608</v>
      </c>
      <c r="H136" s="51" t="s">
        <v>4</v>
      </c>
      <c r="I136" s="3"/>
      <c r="J136" s="55" t="s">
        <v>5</v>
      </c>
      <c r="K136" s="74" t="str">
        <f>HYPERLINK("mailto:"&amp;VLOOKUP(L136,'CONCAT Codes'!$A$14:$G$26,5,FALSE)&amp;"?subject="&amp;_xlfn.CONCAT(C136," - APPLICANT for ",A136)&amp;"&amp;cc="&amp;'CONCAT Codes'!$A$32&amp;"&amp;body="&amp;D136&amp;"%0A%0APlease see my resume and bio for the above tour.","Click HERE to apply")</f>
        <v>Click HERE to apply</v>
      </c>
      <c r="L136" s="56" t="s">
        <v>59</v>
      </c>
    </row>
    <row r="137" spans="1:12" ht="54.65" customHeight="1">
      <c r="A137" s="1" t="s">
        <v>612</v>
      </c>
      <c r="B137" s="51" t="s">
        <v>62</v>
      </c>
      <c r="C137" s="51" t="s">
        <v>600</v>
      </c>
      <c r="D137" s="15" t="s">
        <v>613</v>
      </c>
      <c r="E137" s="55" t="s">
        <v>775</v>
      </c>
      <c r="F137" s="51" t="s">
        <v>1</v>
      </c>
      <c r="G137" s="51" t="s">
        <v>608</v>
      </c>
      <c r="H137" s="51" t="s">
        <v>4</v>
      </c>
      <c r="I137" s="3"/>
      <c r="J137" s="55" t="s">
        <v>5</v>
      </c>
      <c r="K137" s="74" t="str">
        <f>HYPERLINK("mailto:"&amp;VLOOKUP(L137,'CONCAT Codes'!$A$14:$G$26,5,FALSE)&amp;"?subject="&amp;_xlfn.CONCAT(C137," - APPLICANT for ",A137)&amp;"&amp;cc="&amp;'CONCAT Codes'!$A$32&amp;"&amp;body="&amp;D137&amp;"%0A%0APlease see my resume and bio for the above tour.","Click HERE to apply")</f>
        <v>Click HERE to apply</v>
      </c>
      <c r="L137" s="56" t="s">
        <v>59</v>
      </c>
    </row>
    <row r="138" spans="1:12" ht="54.65" customHeight="1">
      <c r="A138" s="1" t="s">
        <v>614</v>
      </c>
      <c r="B138" s="51" t="s">
        <v>62</v>
      </c>
      <c r="C138" s="51" t="s">
        <v>600</v>
      </c>
      <c r="D138" s="15" t="s">
        <v>615</v>
      </c>
      <c r="E138" s="55" t="s">
        <v>776</v>
      </c>
      <c r="F138" s="51" t="s">
        <v>1</v>
      </c>
      <c r="G138" s="51" t="s">
        <v>459</v>
      </c>
      <c r="H138" s="51" t="s">
        <v>4</v>
      </c>
      <c r="I138" s="3"/>
      <c r="J138" s="55" t="s">
        <v>5</v>
      </c>
      <c r="K138" s="74" t="str">
        <f>HYPERLINK("mailto:"&amp;VLOOKUP(L138,'CONCAT Codes'!$A$14:$G$26,5,FALSE)&amp;"?subject="&amp;_xlfn.CONCAT(C138," - APPLICANT for ",A138)&amp;"&amp;cc="&amp;'CONCAT Codes'!$A$32&amp;"&amp;body="&amp;D138&amp;"%0A%0APlease see my resume and bio for the above tour.","Click HERE to apply")</f>
        <v>Click HERE to apply</v>
      </c>
      <c r="L138" s="56" t="s">
        <v>59</v>
      </c>
    </row>
    <row r="139" spans="1:12" ht="54.65" customHeight="1">
      <c r="A139" s="1" t="s">
        <v>616</v>
      </c>
      <c r="B139" s="51" t="s">
        <v>62</v>
      </c>
      <c r="C139" s="51" t="s">
        <v>600</v>
      </c>
      <c r="D139" s="15" t="s">
        <v>617</v>
      </c>
      <c r="E139" s="55" t="s">
        <v>777</v>
      </c>
      <c r="F139" s="51" t="s">
        <v>1</v>
      </c>
      <c r="G139" s="51" t="s">
        <v>459</v>
      </c>
      <c r="H139" s="51" t="s">
        <v>4</v>
      </c>
      <c r="I139" s="3"/>
      <c r="J139" s="55" t="s">
        <v>5</v>
      </c>
      <c r="K139" s="74" t="str">
        <f>HYPERLINK("mailto:"&amp;VLOOKUP(L139,'CONCAT Codes'!$A$14:$G$26,5,FALSE)&amp;"?subject="&amp;_xlfn.CONCAT(C139," - APPLICANT for ",A139)&amp;"&amp;cc="&amp;'CONCAT Codes'!$A$32&amp;"&amp;body="&amp;D139&amp;"%0A%0APlease see my resume and bio for the above tour.","Click HERE to apply")</f>
        <v>Click HERE to apply</v>
      </c>
      <c r="L139" s="56" t="s">
        <v>59</v>
      </c>
    </row>
    <row r="140" spans="1:12" s="49" customFormat="1" ht="54.65" customHeight="1">
      <c r="A140" s="109" t="s">
        <v>618</v>
      </c>
      <c r="B140" s="112" t="s">
        <v>62</v>
      </c>
      <c r="C140" s="112" t="s">
        <v>600</v>
      </c>
      <c r="D140" s="114" t="s">
        <v>619</v>
      </c>
      <c r="E140" s="116" t="s">
        <v>778</v>
      </c>
      <c r="F140" s="112" t="s">
        <v>1</v>
      </c>
      <c r="G140" s="112" t="s">
        <v>459</v>
      </c>
      <c r="H140" s="112" t="s">
        <v>4</v>
      </c>
      <c r="I140" s="119"/>
      <c r="J140" s="116" t="s">
        <v>5</v>
      </c>
      <c r="K140" s="74" t="str">
        <f>HYPERLINK("mailto:"&amp;VLOOKUP(L140,'CONCAT Codes'!$A$14:$G$26,5,FALSE)&amp;"?subject="&amp;_xlfn.CONCAT(C140," - APPLICANT for ",A140)&amp;"&amp;cc="&amp;'CONCAT Codes'!$A$32&amp;"&amp;body="&amp;D140&amp;"%0A%0APlease see my resume and bio for the above tour.","Click HERE to apply")</f>
        <v>Click HERE to apply</v>
      </c>
      <c r="L140" s="121" t="s">
        <v>59</v>
      </c>
    </row>
    <row r="141" spans="1:12" s="49" customFormat="1" ht="54.65" customHeight="1">
      <c r="A141" s="109" t="s">
        <v>620</v>
      </c>
      <c r="B141" s="112" t="s">
        <v>6</v>
      </c>
      <c r="C141" s="112" t="s">
        <v>39</v>
      </c>
      <c r="D141" s="114" t="s">
        <v>621</v>
      </c>
      <c r="E141" s="116" t="s">
        <v>779</v>
      </c>
      <c r="F141" s="112" t="s">
        <v>1</v>
      </c>
      <c r="G141" s="112" t="s">
        <v>326</v>
      </c>
      <c r="H141" s="112" t="s">
        <v>4</v>
      </c>
      <c r="I141" s="119"/>
      <c r="J141" s="116" t="s">
        <v>5</v>
      </c>
      <c r="K141" s="74" t="str">
        <f>HYPERLINK("mailto:"&amp;VLOOKUP(L141,'CONCAT Codes'!$A$14:$G$26,5,FALSE)&amp;"?subject="&amp;_xlfn.CONCAT(C141," - APPLICANT for ",A141)&amp;"&amp;cc="&amp;'CONCAT Codes'!$A$32&amp;"&amp;body="&amp;D141&amp;"%0A%0APlease see my resume and bio for the above tour.","Click HERE to apply")</f>
        <v>Click HERE to apply</v>
      </c>
      <c r="L141" s="121" t="s">
        <v>59</v>
      </c>
    </row>
    <row r="142" spans="1:12" s="49" customFormat="1" ht="54.65" customHeight="1">
      <c r="A142" s="109" t="s">
        <v>626</v>
      </c>
      <c r="B142" s="112" t="s">
        <v>6</v>
      </c>
      <c r="C142" s="112" t="s">
        <v>39</v>
      </c>
      <c r="D142" s="114" t="s">
        <v>627</v>
      </c>
      <c r="E142" s="116" t="s">
        <v>780</v>
      </c>
      <c r="F142" s="112" t="s">
        <v>1</v>
      </c>
      <c r="G142" s="112" t="s">
        <v>33</v>
      </c>
      <c r="H142" s="112" t="s">
        <v>4</v>
      </c>
      <c r="I142" s="119"/>
      <c r="J142" s="116" t="s">
        <v>5</v>
      </c>
      <c r="K142" s="74" t="str">
        <f>HYPERLINK("mailto:"&amp;VLOOKUP(L142,'CONCAT Codes'!$A$14:$G$26,5,FALSE)&amp;"?subject="&amp;_xlfn.CONCAT(C142," - APPLICANT for ",A142)&amp;"&amp;cc="&amp;'CONCAT Codes'!$A$32&amp;"&amp;body="&amp;D142&amp;"%0A%0APlease see my resume and bio for the above tour.","Click HERE to apply")</f>
        <v>Click HERE to apply</v>
      </c>
      <c r="L142" s="121" t="s">
        <v>59</v>
      </c>
    </row>
    <row r="143" spans="1:12" s="49" customFormat="1" ht="54.65" customHeight="1">
      <c r="A143" s="109" t="s">
        <v>628</v>
      </c>
      <c r="B143" s="112" t="s">
        <v>6</v>
      </c>
      <c r="C143" s="112" t="s">
        <v>39</v>
      </c>
      <c r="D143" s="114" t="s">
        <v>629</v>
      </c>
      <c r="E143" s="116" t="s">
        <v>781</v>
      </c>
      <c r="F143" s="112" t="s">
        <v>1</v>
      </c>
      <c r="G143" s="112" t="s">
        <v>28</v>
      </c>
      <c r="H143" s="112" t="s">
        <v>4</v>
      </c>
      <c r="I143" s="119"/>
      <c r="J143" s="116" t="s">
        <v>5</v>
      </c>
      <c r="K143" s="74" t="str">
        <f>HYPERLINK("mailto:"&amp;VLOOKUP(L143,'CONCAT Codes'!$A$14:$G$26,5,FALSE)&amp;"?subject="&amp;_xlfn.CONCAT(C143," - APPLICANT for ",A143)&amp;"&amp;cc="&amp;'CONCAT Codes'!$A$32&amp;"&amp;body="&amp;D143&amp;"%0A%0APlease see my resume and bio for the above tour.","Click HERE to apply")</f>
        <v>Click HERE to apply</v>
      </c>
      <c r="L143" s="121" t="s">
        <v>59</v>
      </c>
    </row>
    <row r="144" spans="1:12" s="49" customFormat="1" ht="54.65" customHeight="1">
      <c r="A144" s="107" t="s">
        <v>547</v>
      </c>
      <c r="B144" s="105" t="s">
        <v>0</v>
      </c>
      <c r="C144" s="105" t="s">
        <v>548</v>
      </c>
      <c r="D144" s="105" t="s">
        <v>549</v>
      </c>
      <c r="E144" s="105" t="s">
        <v>786</v>
      </c>
      <c r="F144" s="105" t="s">
        <v>1</v>
      </c>
      <c r="G144" s="105" t="s">
        <v>318</v>
      </c>
      <c r="H144" s="106" t="s">
        <v>550</v>
      </c>
      <c r="I144" s="106"/>
      <c r="J144" s="106" t="s">
        <v>551</v>
      </c>
      <c r="K144" s="74" t="str">
        <f>HYPERLINK("mailto:"&amp;VLOOKUP(L144,'CONCAT Codes'!$A$14:$G$26,5,FALSE)&amp;"?subject="&amp;_xlfn.CONCAT(C144," - APPLICANT for ",A144)&amp;"&amp;cc="&amp;'CONCAT Codes'!$A$32&amp;"&amp;body="&amp;D144&amp;"%0A%0APlease see my resume and bio for the above tour.","Click HERE to apply")</f>
        <v>Click HERE to apply</v>
      </c>
      <c r="L144" s="105" t="s">
        <v>334</v>
      </c>
    </row>
    <row r="145" spans="1:12" s="49" customFormat="1" ht="54.65" customHeight="1">
      <c r="A145" s="107" t="s">
        <v>634</v>
      </c>
      <c r="B145" s="105" t="s">
        <v>6</v>
      </c>
      <c r="C145" s="105" t="s">
        <v>39</v>
      </c>
      <c r="D145" s="105" t="s">
        <v>621</v>
      </c>
      <c r="E145" s="105" t="s">
        <v>787</v>
      </c>
      <c r="F145" s="105" t="s">
        <v>1</v>
      </c>
      <c r="G145" s="105" t="s">
        <v>157</v>
      </c>
      <c r="H145" s="106" t="s">
        <v>4</v>
      </c>
      <c r="I145" s="106"/>
      <c r="J145" s="106" t="s">
        <v>5</v>
      </c>
      <c r="K145" s="74" t="str">
        <f>HYPERLINK("mailto:"&amp;VLOOKUP(L145,'CONCAT Codes'!$A$14:$G$26,5,FALSE)&amp;"?subject="&amp;_xlfn.CONCAT(C145," - APPLICANT for ",A145)&amp;"&amp;cc="&amp;'CONCAT Codes'!$A$32&amp;"&amp;body="&amp;D145&amp;"%0A%0APlease see my resume and bio for the above tour.","Click HERE to apply")</f>
        <v>Click HERE to apply</v>
      </c>
      <c r="L145" s="105" t="s">
        <v>59</v>
      </c>
    </row>
  </sheetData>
  <autoFilter ref="A1:L139" xr:uid="{00000000-0001-0000-0000-000000000000}">
    <sortState xmlns:xlrd2="http://schemas.microsoft.com/office/spreadsheetml/2017/richdata2" ref="A2:L145">
      <sortCondition ref="I1:I139"/>
    </sortState>
  </autoFilter>
  <sortState xmlns:xlrd2="http://schemas.microsoft.com/office/spreadsheetml/2017/richdata2" ref="A2:M46">
    <sortCondition ref="M2:M46"/>
    <sortCondition ref="B2:B46"/>
    <sortCondition ref="C2:C46"/>
  </sortState>
  <conditionalFormatting sqref="A1:A1048576">
    <cfRule type="duplicateValues" dxfId="47" priority="1"/>
  </conditionalFormatting>
  <conditionalFormatting sqref="A107">
    <cfRule type="duplicateValues" dxfId="46" priority="3"/>
  </conditionalFormatting>
  <conditionalFormatting sqref="A107:A119">
    <cfRule type="duplicateValues" dxfId="45" priority="2"/>
  </conditionalFormatting>
  <conditionalFormatting sqref="A108:A115">
    <cfRule type="duplicateValues" dxfId="44" priority="5"/>
  </conditionalFormatting>
  <conditionalFormatting sqref="A120:A1048576 A1:A106">
    <cfRule type="duplicateValues" dxfId="43" priority="6"/>
  </conditionalFormatting>
  <conditionalFormatting sqref="K1:K139 K146:K1048576 K140:L145">
    <cfRule type="containsText" dxfId="42" priority="7"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74"/>
  <sheetViews>
    <sheetView zoomScale="90" zoomScaleNormal="90" workbookViewId="0">
      <selection activeCell="D5" sqref="D5"/>
    </sheetView>
  </sheetViews>
  <sheetFormatPr defaultRowHeight="56.4"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4" s="8" customFormat="1" ht="56.4" customHeight="1">
      <c r="A1" s="6" t="s">
        <v>22</v>
      </c>
      <c r="B1" s="7" t="s">
        <v>23</v>
      </c>
      <c r="C1" s="7" t="s">
        <v>24</v>
      </c>
      <c r="D1" s="6" t="s">
        <v>25</v>
      </c>
      <c r="E1" s="6" t="s">
        <v>21</v>
      </c>
      <c r="F1" s="7" t="s">
        <v>18</v>
      </c>
      <c r="G1" s="7" t="s">
        <v>19</v>
      </c>
      <c r="H1" s="7" t="s">
        <v>20</v>
      </c>
      <c r="I1" s="6" t="s">
        <v>52</v>
      </c>
      <c r="J1" s="7" t="s">
        <v>53</v>
      </c>
      <c r="K1" s="5" t="s">
        <v>27</v>
      </c>
      <c r="L1" s="7" t="s">
        <v>55</v>
      </c>
    </row>
    <row r="2" spans="1:14" s="25" customFormat="1" ht="53" customHeight="1">
      <c r="A2" s="1" t="s">
        <v>437</v>
      </c>
      <c r="B2" s="23" t="s">
        <v>62</v>
      </c>
      <c r="C2" s="23" t="s">
        <v>63</v>
      </c>
      <c r="D2" s="15" t="s">
        <v>438</v>
      </c>
      <c r="E2" s="24" t="s">
        <v>439</v>
      </c>
      <c r="F2" s="23" t="s">
        <v>1</v>
      </c>
      <c r="G2" s="23" t="s">
        <v>202</v>
      </c>
      <c r="H2" s="23" t="s">
        <v>154</v>
      </c>
      <c r="I2" s="3" t="s">
        <v>32</v>
      </c>
      <c r="J2" s="55" t="s">
        <v>3</v>
      </c>
      <c r="K2" s="73" t="str">
        <f>HYPERLINK("mailto:"&amp;VLOOKUP(L2,'CONCAT Codes'!$A$14:$G$26,5,FALSE)&amp;"?subject="&amp;_xlfn.CONCAT(C2," - APPLICANT for ",A2)&amp;"&amp;cc="&amp;'CONCAT Codes'!$A$32&amp;"&amp;body="&amp;D2&amp;"%0A%0APlease see my resume and bio for the above tour.","Click HERE to apply")</f>
        <v>Click HERE to apply</v>
      </c>
      <c r="L2" s="56" t="s">
        <v>59</v>
      </c>
    </row>
    <row r="3" spans="1:14" s="25" customFormat="1" ht="53" customHeight="1">
      <c r="A3" s="23" t="s">
        <v>462</v>
      </c>
      <c r="B3" s="23" t="s">
        <v>187</v>
      </c>
      <c r="C3" s="23" t="s">
        <v>463</v>
      </c>
      <c r="D3" s="1" t="s">
        <v>239</v>
      </c>
      <c r="E3" s="23" t="s">
        <v>595</v>
      </c>
      <c r="F3" s="23" t="s">
        <v>26</v>
      </c>
      <c r="G3" s="23" t="s">
        <v>446</v>
      </c>
      <c r="H3" s="23" t="s">
        <v>163</v>
      </c>
      <c r="I3" s="3" t="s">
        <v>2</v>
      </c>
      <c r="J3" s="24" t="s">
        <v>3</v>
      </c>
      <c r="K3" s="73" t="str">
        <f>HYPERLINK("mailto:"&amp;VLOOKUP(L3,'CONCAT Codes'!$A$14:$G$26,5,FALSE)&amp;"?subject="&amp;_xlfn.CONCAT(C3," - APPLICANT for ",A3)&amp;"&amp;cc="&amp;'CONCAT Codes'!$A$32&amp;"&amp;body="&amp;D3&amp;"%0A%0APlease see my resume and bio for the above tour.","Click HERE to apply")</f>
        <v>Click HERE to apply</v>
      </c>
      <c r="L3" s="23" t="s">
        <v>434</v>
      </c>
    </row>
    <row r="4" spans="1:14" s="25" customFormat="1" ht="53" customHeight="1">
      <c r="A4" s="1" t="s">
        <v>502</v>
      </c>
      <c r="B4" s="23" t="s">
        <v>0</v>
      </c>
      <c r="C4" s="23" t="s">
        <v>171</v>
      </c>
      <c r="D4" s="15" t="s">
        <v>445</v>
      </c>
      <c r="E4" s="24" t="s">
        <v>505</v>
      </c>
      <c r="F4" s="23" t="s">
        <v>1</v>
      </c>
      <c r="G4" s="23" t="s">
        <v>28</v>
      </c>
      <c r="H4" s="23" t="s">
        <v>390</v>
      </c>
      <c r="I4" s="3" t="s">
        <v>13</v>
      </c>
      <c r="J4" s="55" t="s">
        <v>3</v>
      </c>
      <c r="K4" s="74" t="str">
        <f>HYPERLINK("mailto:"&amp;VLOOKUP(L4,'CONCAT Codes'!$A$14:$G$26,5,FALSE)&amp;"?subject="&amp;_xlfn.CONCAT(C4," - APPLICANT for ",A4)&amp;"&amp;cc="&amp;'CONCAT Codes'!$A$32&amp;"&amp;body="&amp;D4&amp;"%0A%0APlease see my resume and bio for the above tour.","Click HERE to apply")</f>
        <v>Click HERE to apply</v>
      </c>
      <c r="L4" s="56" t="s">
        <v>334</v>
      </c>
    </row>
    <row r="5" spans="1:14" s="25" customFormat="1" ht="53" customHeight="1">
      <c r="A5" s="1" t="s">
        <v>327</v>
      </c>
      <c r="B5" s="23" t="s">
        <v>0</v>
      </c>
      <c r="C5" s="23" t="s">
        <v>328</v>
      </c>
      <c r="D5" s="15" t="s">
        <v>329</v>
      </c>
      <c r="E5" s="24" t="s">
        <v>330</v>
      </c>
      <c r="F5" s="23" t="s">
        <v>26</v>
      </c>
      <c r="G5" s="23" t="s">
        <v>162</v>
      </c>
      <c r="H5" s="23" t="s">
        <v>35</v>
      </c>
      <c r="I5" s="3" t="s">
        <v>15</v>
      </c>
      <c r="J5" s="55" t="s">
        <v>3</v>
      </c>
      <c r="K5" s="74" t="str">
        <f>HYPERLINK("mailto:"&amp;VLOOKUP(L5,'CONCAT Codes'!$A$14:$G$26,5,FALSE)&amp;"?subject="&amp;_xlfn.CONCAT(C5," - APPLICANT for ",A5)&amp;"&amp;cc="&amp;'CONCAT Codes'!$A$32&amp;"&amp;body="&amp;D5&amp;"%0A%0APlease see my resume and bio for the above tour.","Click HERE to apply")</f>
        <v>Click HERE to apply</v>
      </c>
      <c r="L5" s="56" t="s">
        <v>58</v>
      </c>
    </row>
    <row r="6" spans="1:14" s="25" customFormat="1" ht="54.65" customHeight="1">
      <c r="A6" s="1"/>
      <c r="B6" s="23"/>
      <c r="C6" s="23"/>
      <c r="D6" s="15"/>
      <c r="E6" s="24"/>
      <c r="F6" s="23"/>
      <c r="G6" s="79"/>
      <c r="H6" s="23"/>
      <c r="I6" s="3"/>
      <c r="J6" s="53"/>
      <c r="K6" s="74"/>
      <c r="L6" s="56"/>
    </row>
    <row r="7" spans="1:14" s="25" customFormat="1" ht="56.4" customHeight="1">
      <c r="A7" s="62"/>
      <c r="B7" s="63"/>
      <c r="C7" s="63"/>
      <c r="D7" s="62"/>
      <c r="E7" s="24"/>
      <c r="F7" s="63"/>
      <c r="G7" s="63"/>
      <c r="H7" s="63"/>
      <c r="I7" s="64"/>
      <c r="J7" s="66"/>
      <c r="K7" s="74"/>
      <c r="L7" s="63"/>
    </row>
    <row r="8" spans="1:14" s="50" customFormat="1" ht="56.4" customHeight="1">
      <c r="A8" s="62"/>
      <c r="B8" s="63"/>
      <c r="C8" s="63"/>
      <c r="D8" s="62"/>
      <c r="E8" s="24"/>
      <c r="F8" s="63"/>
      <c r="G8" s="63"/>
      <c r="H8" s="63"/>
      <c r="I8" s="64"/>
      <c r="J8" s="66"/>
      <c r="K8" s="74"/>
      <c r="L8" s="63"/>
      <c r="M8"/>
      <c r="N8" s="25"/>
    </row>
    <row r="9" spans="1:14" s="50" customFormat="1" ht="56.4" customHeight="1">
      <c r="A9" s="1"/>
      <c r="B9" s="23"/>
      <c r="C9" s="23"/>
      <c r="D9" s="15"/>
      <c r="E9" s="24"/>
      <c r="F9" s="23"/>
      <c r="G9" s="23"/>
      <c r="H9" s="23"/>
      <c r="I9" s="3"/>
      <c r="J9" s="53"/>
      <c r="K9" s="69"/>
      <c r="L9" s="56"/>
      <c r="M9" s="25"/>
      <c r="N9" s="25"/>
    </row>
    <row r="10" spans="1:14" s="25" customFormat="1" ht="56.4" customHeight="1">
      <c r="A10" s="1"/>
      <c r="B10" s="23"/>
      <c r="C10" s="23"/>
      <c r="D10" s="1"/>
      <c r="E10" s="23"/>
      <c r="F10" s="23"/>
      <c r="G10" s="23"/>
      <c r="H10" s="23"/>
      <c r="I10" s="3"/>
      <c r="J10" s="53"/>
      <c r="K10" s="69"/>
      <c r="L10" s="55"/>
    </row>
    <row r="11" spans="1:14" s="25" customFormat="1" ht="56.4" customHeight="1">
      <c r="A11" s="1"/>
      <c r="B11" s="23"/>
      <c r="C11" s="23"/>
      <c r="D11" s="15"/>
      <c r="E11" s="24"/>
      <c r="F11" s="23"/>
      <c r="G11" s="23"/>
      <c r="H11" s="23"/>
      <c r="I11" s="3"/>
      <c r="J11" s="53"/>
      <c r="K11" s="69"/>
      <c r="L11" s="56"/>
    </row>
    <row r="12" spans="1:14" s="25" customFormat="1" ht="56.4" customHeight="1">
      <c r="A12" s="1"/>
      <c r="B12" s="23"/>
      <c r="C12" s="23"/>
      <c r="D12" s="15"/>
      <c r="E12" s="24"/>
      <c r="F12" s="23"/>
      <c r="G12" s="23"/>
      <c r="H12" s="23"/>
      <c r="I12" s="3"/>
      <c r="J12" s="53"/>
      <c r="K12" s="69"/>
      <c r="L12" s="56"/>
    </row>
    <row r="13" spans="1:14" s="25" customFormat="1" ht="56.4" customHeight="1">
      <c r="A13" s="1"/>
      <c r="B13" s="23"/>
      <c r="C13" s="23"/>
      <c r="D13" s="15"/>
      <c r="E13" s="24"/>
      <c r="F13" s="23"/>
      <c r="G13" s="23"/>
      <c r="H13" s="23"/>
      <c r="I13" s="3"/>
      <c r="J13" s="53"/>
      <c r="K13" s="69"/>
      <c r="L13" s="56"/>
    </row>
    <row r="14" spans="1:14" s="25" customFormat="1" ht="56.4" customHeight="1">
      <c r="A14" s="1"/>
      <c r="B14" s="23"/>
      <c r="C14" s="23"/>
      <c r="D14" s="15"/>
      <c r="E14" s="24"/>
      <c r="F14" s="23"/>
      <c r="G14" s="23"/>
      <c r="H14" s="23"/>
      <c r="I14" s="3"/>
      <c r="J14" s="53"/>
      <c r="K14" s="69"/>
      <c r="L14" s="56"/>
    </row>
    <row r="15" spans="1:14" s="25" customFormat="1" ht="56.4" customHeight="1">
      <c r="A15" s="1"/>
      <c r="B15" s="23"/>
      <c r="C15" s="23"/>
      <c r="D15" s="15"/>
      <c r="E15" s="24"/>
      <c r="F15" s="23"/>
      <c r="G15" s="23"/>
      <c r="H15" s="23"/>
      <c r="I15" s="3"/>
      <c r="J15" s="53"/>
      <c r="K15" s="69"/>
      <c r="L15" s="56"/>
    </row>
    <row r="16" spans="1:14" s="25" customFormat="1" ht="56.4" customHeight="1">
      <c r="A16" s="62"/>
      <c r="B16" s="63"/>
      <c r="C16" s="63"/>
      <c r="D16" s="62"/>
      <c r="E16" s="24"/>
      <c r="F16" s="23"/>
      <c r="G16" s="63"/>
      <c r="H16" s="63"/>
      <c r="I16" s="64"/>
      <c r="J16" s="66"/>
      <c r="K16" s="69"/>
      <c r="L16" s="63"/>
    </row>
    <row r="17" spans="1:13" s="25" customFormat="1" ht="56.4" customHeight="1">
      <c r="A17" s="62"/>
      <c r="B17" s="63"/>
      <c r="C17" s="63"/>
      <c r="D17" s="62"/>
      <c r="E17" s="24"/>
      <c r="F17" s="63"/>
      <c r="G17" s="63"/>
      <c r="H17" s="63"/>
      <c r="I17" s="64"/>
      <c r="J17" s="66"/>
      <c r="K17" s="69"/>
      <c r="L17" s="63"/>
    </row>
    <row r="18" spans="1:13" s="25" customFormat="1" ht="56.4" customHeight="1">
      <c r="A18" s="1"/>
      <c r="B18" s="23"/>
      <c r="C18" s="23"/>
      <c r="D18" s="15"/>
      <c r="E18" s="24"/>
      <c r="F18" s="23"/>
      <c r="G18" s="23"/>
      <c r="H18" s="23"/>
      <c r="I18" s="3"/>
      <c r="J18" s="53"/>
      <c r="K18" s="69"/>
      <c r="L18" s="56"/>
      <c r="M18" s="49"/>
    </row>
    <row r="19" spans="1:13" s="25" customFormat="1" ht="56.4" customHeight="1">
      <c r="A19" s="1"/>
      <c r="B19" s="23"/>
      <c r="C19" s="23"/>
      <c r="D19" s="15"/>
      <c r="E19" s="24"/>
      <c r="F19" s="23"/>
      <c r="G19" s="23"/>
      <c r="H19" s="23"/>
      <c r="I19" s="3"/>
      <c r="J19" s="53"/>
      <c r="K19" s="71"/>
      <c r="L19" s="56"/>
      <c r="M19" s="50"/>
    </row>
    <row r="20" spans="1:13" s="25" customFormat="1" ht="56.4" customHeight="1">
      <c r="A20" s="1"/>
      <c r="B20" s="23"/>
      <c r="C20" s="23"/>
      <c r="D20" s="15"/>
      <c r="E20" s="24"/>
      <c r="F20" s="23"/>
      <c r="G20" s="23"/>
      <c r="H20" s="23"/>
      <c r="I20" s="3"/>
      <c r="J20" s="53"/>
      <c r="K20" s="71"/>
      <c r="L20" s="56"/>
    </row>
    <row r="21" spans="1:13" s="25" customFormat="1" ht="56.4" customHeight="1">
      <c r="A21" s="1"/>
      <c r="B21" s="23"/>
      <c r="C21" s="23"/>
      <c r="D21" s="15"/>
      <c r="E21" s="24"/>
      <c r="F21" s="23"/>
      <c r="G21" s="23"/>
      <c r="H21" s="23"/>
      <c r="I21" s="3"/>
      <c r="J21" s="53"/>
      <c r="K21" s="69"/>
      <c r="L21" s="56"/>
    </row>
    <row r="22" spans="1:13" s="25" customFormat="1" ht="56.4" customHeight="1">
      <c r="A22" s="1"/>
      <c r="B22" s="23"/>
      <c r="C22" s="23"/>
      <c r="D22" s="1"/>
      <c r="E22" s="23"/>
      <c r="F22" s="23"/>
      <c r="G22" s="23"/>
      <c r="H22" s="23"/>
      <c r="I22" s="3"/>
      <c r="J22" s="53"/>
      <c r="K22" s="69"/>
      <c r="L22" s="55"/>
    </row>
    <row r="23" spans="1:13" s="25" customFormat="1" ht="56.4" customHeight="1">
      <c r="A23" s="1"/>
      <c r="B23" s="23"/>
      <c r="C23" s="23"/>
      <c r="D23" s="15"/>
      <c r="E23" s="24"/>
      <c r="F23" s="23"/>
      <c r="G23" s="23"/>
      <c r="H23" s="23"/>
      <c r="I23" s="3"/>
      <c r="J23" s="53"/>
      <c r="K23" s="69"/>
      <c r="L23" s="56"/>
    </row>
    <row r="24" spans="1:13" s="25" customFormat="1" ht="56.4" customHeight="1">
      <c r="A24" s="1"/>
      <c r="B24" s="23"/>
      <c r="C24" s="23"/>
      <c r="D24" s="15"/>
      <c r="E24" s="24"/>
      <c r="F24" s="23"/>
      <c r="G24" s="23"/>
      <c r="H24" s="23"/>
      <c r="I24" s="3"/>
      <c r="J24" s="53"/>
      <c r="K24" s="71"/>
      <c r="L24" s="56"/>
    </row>
    <row r="25" spans="1:13" s="25" customFormat="1" ht="56.4" customHeight="1">
      <c r="A25" s="1"/>
      <c r="B25" s="23"/>
      <c r="C25" s="23"/>
      <c r="D25" s="15"/>
      <c r="E25" s="24"/>
      <c r="F25" s="23"/>
      <c r="G25" s="23"/>
      <c r="H25" s="23"/>
      <c r="I25" s="3"/>
      <c r="J25" s="53"/>
      <c r="K25" s="69"/>
      <c r="L25" s="56"/>
    </row>
    <row r="26" spans="1:13" s="25" customFormat="1" ht="56.4" customHeight="1">
      <c r="A26" s="1"/>
      <c r="B26" s="23"/>
      <c r="C26" s="23"/>
      <c r="D26" s="15"/>
      <c r="E26" s="24"/>
      <c r="F26" s="23"/>
      <c r="G26" s="23"/>
      <c r="H26" s="23"/>
      <c r="I26" s="3"/>
      <c r="J26" s="53"/>
      <c r="K26" s="69"/>
      <c r="L26" s="56"/>
    </row>
    <row r="27" spans="1:13" s="25" customFormat="1" ht="56.4" customHeight="1">
      <c r="A27" s="1"/>
      <c r="B27" s="23"/>
      <c r="C27" s="23"/>
      <c r="D27" s="15"/>
      <c r="E27" s="24"/>
      <c r="F27" s="23"/>
      <c r="G27" s="23"/>
      <c r="H27" s="23"/>
      <c r="I27" s="3"/>
      <c r="J27" s="53"/>
      <c r="K27" s="71"/>
      <c r="L27" s="56"/>
    </row>
    <row r="28" spans="1:13" s="25" customFormat="1" ht="56.4" customHeight="1">
      <c r="A28" s="1"/>
      <c r="B28" s="23"/>
      <c r="C28" s="23"/>
      <c r="D28" s="15"/>
      <c r="E28" s="24"/>
      <c r="F28" s="23"/>
      <c r="G28" s="23"/>
      <c r="H28" s="23"/>
      <c r="I28" s="3"/>
      <c r="J28" s="53"/>
      <c r="K28" s="69"/>
      <c r="L28" s="56"/>
    </row>
    <row r="29" spans="1:13" s="25" customFormat="1" ht="56.4" customHeight="1">
      <c r="A29" s="1"/>
      <c r="B29" s="23"/>
      <c r="C29" s="23"/>
      <c r="D29" s="15"/>
      <c r="E29" s="24"/>
      <c r="F29" s="23"/>
      <c r="G29" s="23"/>
      <c r="H29" s="23"/>
      <c r="I29" s="3"/>
      <c r="J29" s="53"/>
      <c r="K29" s="69"/>
      <c r="L29" s="56"/>
    </row>
    <row r="30" spans="1:13" s="25" customFormat="1" ht="56.4" customHeight="1">
      <c r="A30" s="1"/>
      <c r="B30" s="23"/>
      <c r="C30" s="23"/>
      <c r="D30" s="15"/>
      <c r="E30" s="24"/>
      <c r="F30" s="23"/>
      <c r="G30" s="23"/>
      <c r="H30" s="23"/>
      <c r="I30" s="3"/>
      <c r="J30" s="53"/>
      <c r="K30" s="69"/>
      <c r="L30" s="56"/>
    </row>
    <row r="31" spans="1:13" s="25" customFormat="1" ht="56.4" customHeight="1">
      <c r="A31" s="1"/>
      <c r="B31" s="23"/>
      <c r="C31" s="23"/>
      <c r="D31" s="15"/>
      <c r="E31" s="24"/>
      <c r="F31" s="23"/>
      <c r="G31" s="23"/>
      <c r="H31" s="23"/>
      <c r="I31" s="3"/>
      <c r="J31" s="53"/>
      <c r="K31" s="69"/>
      <c r="L31" s="56"/>
    </row>
    <row r="32" spans="1:13" s="25" customFormat="1" ht="56.4" customHeight="1">
      <c r="A32" s="1"/>
      <c r="B32" s="23"/>
      <c r="C32" s="23"/>
      <c r="D32" s="15"/>
      <c r="E32" s="24"/>
      <c r="F32" s="23"/>
      <c r="G32" s="23"/>
      <c r="H32" s="23"/>
      <c r="I32" s="3"/>
      <c r="J32" s="53"/>
      <c r="K32" s="69"/>
      <c r="L32" s="56"/>
    </row>
    <row r="33" spans="1:12" s="25" customFormat="1" ht="56.4" customHeight="1">
      <c r="A33" s="23"/>
      <c r="B33" s="23"/>
      <c r="C33" s="23"/>
      <c r="D33" s="1"/>
      <c r="E33" s="23"/>
      <c r="F33" s="24"/>
      <c r="G33" s="24"/>
      <c r="H33" s="24"/>
      <c r="I33" s="3"/>
      <c r="J33" s="61"/>
      <c r="K33" s="69"/>
      <c r="L33" s="24"/>
    </row>
    <row r="34" spans="1:12" s="25" customFormat="1" ht="56.4" customHeight="1">
      <c r="A34" s="1"/>
      <c r="B34" s="23"/>
      <c r="C34" s="23"/>
      <c r="D34" s="15"/>
      <c r="E34" s="24"/>
      <c r="F34" s="23"/>
      <c r="G34" s="23"/>
      <c r="H34" s="23"/>
      <c r="I34" s="3"/>
      <c r="J34" s="53"/>
      <c r="K34" s="71"/>
      <c r="L34" s="56"/>
    </row>
    <row r="35" spans="1:12" s="25" customFormat="1" ht="56.4" customHeight="1">
      <c r="A35" s="1"/>
      <c r="B35" s="23"/>
      <c r="C35" s="23"/>
      <c r="D35" s="15"/>
      <c r="E35" s="24"/>
      <c r="F35" s="23"/>
      <c r="G35" s="23"/>
      <c r="H35" s="23"/>
      <c r="I35" s="3"/>
      <c r="J35" s="53"/>
      <c r="K35" s="71"/>
      <c r="L35" s="56"/>
    </row>
    <row r="36" spans="1:12" s="25" customFormat="1" ht="56.4" customHeight="1">
      <c r="A36" s="1"/>
      <c r="B36" s="23"/>
      <c r="C36" s="23"/>
      <c r="D36" s="15"/>
      <c r="E36" s="24"/>
      <c r="F36" s="23"/>
      <c r="G36" s="23"/>
      <c r="H36" s="23"/>
      <c r="I36" s="3"/>
      <c r="J36" s="53"/>
      <c r="K36" s="71"/>
      <c r="L36" s="56"/>
    </row>
    <row r="37" spans="1:12" s="25" customFormat="1" ht="56.4" customHeight="1">
      <c r="A37" s="1"/>
      <c r="B37" s="23"/>
      <c r="C37" s="23"/>
      <c r="D37" s="15"/>
      <c r="E37" s="24"/>
      <c r="F37" s="23"/>
      <c r="G37" s="23"/>
      <c r="H37" s="23"/>
      <c r="I37" s="3"/>
      <c r="J37" s="53"/>
      <c r="K37" s="71"/>
      <c r="L37" s="56"/>
    </row>
    <row r="38" spans="1:12" s="25" customFormat="1" ht="56.4" customHeight="1">
      <c r="A38" s="1"/>
      <c r="B38" s="23"/>
      <c r="C38" s="23"/>
      <c r="D38" s="15"/>
      <c r="E38" s="24"/>
      <c r="F38" s="23"/>
      <c r="G38" s="23"/>
      <c r="H38" s="23"/>
      <c r="I38" s="3"/>
      <c r="J38" s="53"/>
      <c r="K38" s="71"/>
      <c r="L38" s="56"/>
    </row>
    <row r="39" spans="1:12" s="25" customFormat="1" ht="56.4" customHeight="1">
      <c r="A39" s="23"/>
      <c r="B39" s="23"/>
      <c r="C39" s="23"/>
      <c r="D39" s="1"/>
      <c r="E39" s="23"/>
      <c r="F39" s="24"/>
      <c r="G39" s="24"/>
      <c r="H39" s="24"/>
      <c r="I39" s="3"/>
      <c r="J39" s="61"/>
      <c r="K39" s="69"/>
      <c r="L39" s="24"/>
    </row>
    <row r="40" spans="1:12" s="25" customFormat="1" ht="54.65" customHeight="1">
      <c r="A40" s="1"/>
      <c r="B40" s="23"/>
      <c r="C40" s="23"/>
      <c r="D40" s="15"/>
      <c r="E40" s="24"/>
      <c r="F40" s="23"/>
      <c r="G40" s="23"/>
      <c r="H40" s="23"/>
      <c r="I40" s="3"/>
      <c r="J40" s="53"/>
      <c r="K40" s="71"/>
      <c r="L40" s="56"/>
    </row>
    <row r="41" spans="1:12" s="25" customFormat="1" ht="54.65" customHeight="1">
      <c r="A41" s="1"/>
      <c r="B41" s="23"/>
      <c r="C41" s="23"/>
      <c r="D41" s="15"/>
      <c r="E41" s="24"/>
      <c r="F41" s="23"/>
      <c r="G41" s="23"/>
      <c r="H41" s="23"/>
      <c r="I41" s="3"/>
      <c r="J41" s="53"/>
      <c r="K41" s="71"/>
      <c r="L41" s="56"/>
    </row>
    <row r="42" spans="1:12" s="25" customFormat="1" ht="54.65" customHeight="1">
      <c r="A42" s="1"/>
      <c r="B42" s="23"/>
      <c r="C42" s="23"/>
      <c r="D42" s="15"/>
      <c r="E42" s="24"/>
      <c r="F42" s="23"/>
      <c r="G42" s="23"/>
      <c r="H42" s="23"/>
      <c r="I42" s="3"/>
      <c r="J42" s="53"/>
      <c r="K42" s="71"/>
      <c r="L42" s="56"/>
    </row>
    <row r="43" spans="1:12" s="25" customFormat="1" ht="54.65" customHeight="1">
      <c r="A43" s="1"/>
      <c r="B43" s="23"/>
      <c r="C43" s="23"/>
      <c r="D43" s="15"/>
      <c r="E43" s="24"/>
      <c r="F43" s="23"/>
      <c r="G43" s="23"/>
      <c r="H43" s="23"/>
      <c r="I43" s="3"/>
      <c r="J43" s="53"/>
      <c r="K43" s="71"/>
      <c r="L43" s="56"/>
    </row>
    <row r="44" spans="1:12" s="25" customFormat="1" ht="54.65" customHeight="1">
      <c r="A44" s="1"/>
      <c r="B44" s="23"/>
      <c r="C44" s="23"/>
      <c r="D44" s="15"/>
      <c r="E44" s="24"/>
      <c r="F44" s="23"/>
      <c r="G44" s="23"/>
      <c r="H44" s="23"/>
      <c r="I44" s="3"/>
      <c r="J44" s="53"/>
      <c r="K44" s="71"/>
      <c r="L44" s="56"/>
    </row>
    <row r="45" spans="1:12" s="25" customFormat="1" ht="54.65" customHeight="1">
      <c r="A45" s="1"/>
      <c r="B45" s="23"/>
      <c r="C45" s="23"/>
      <c r="D45" s="15"/>
      <c r="E45" s="24"/>
      <c r="F45" s="23"/>
      <c r="G45" s="23"/>
      <c r="H45" s="23"/>
      <c r="I45" s="3"/>
      <c r="J45" s="53"/>
      <c r="K45" s="71"/>
      <c r="L45" s="56"/>
    </row>
    <row r="46" spans="1:12" s="25" customFormat="1" ht="54.65" customHeight="1">
      <c r="A46" s="1"/>
      <c r="B46" s="23"/>
      <c r="C46" s="23"/>
      <c r="D46" s="15"/>
      <c r="E46" s="24"/>
      <c r="F46" s="23"/>
      <c r="G46" s="23"/>
      <c r="H46" s="23"/>
      <c r="I46" s="3"/>
      <c r="J46" s="53"/>
      <c r="K46" s="71"/>
      <c r="L46" s="56"/>
    </row>
    <row r="47" spans="1:12" s="25" customFormat="1" ht="54.65" customHeight="1">
      <c r="A47" s="23"/>
      <c r="B47" s="23"/>
      <c r="C47" s="23"/>
      <c r="D47" s="1"/>
      <c r="E47" s="23"/>
      <c r="F47" s="24"/>
      <c r="G47" s="24"/>
      <c r="H47" s="24"/>
      <c r="I47" s="3"/>
      <c r="J47" s="61"/>
      <c r="K47" s="69"/>
      <c r="L47" s="24"/>
    </row>
    <row r="48" spans="1:12" s="25" customFormat="1" ht="54.65" customHeight="1">
      <c r="A48" s="1"/>
      <c r="B48" s="23"/>
      <c r="C48" s="23"/>
      <c r="D48" s="15"/>
      <c r="E48" s="24"/>
      <c r="F48" s="23"/>
      <c r="G48" s="23"/>
      <c r="H48" s="23"/>
      <c r="I48" s="3"/>
      <c r="J48" s="53"/>
      <c r="K48" s="69"/>
      <c r="L48" s="56"/>
    </row>
    <row r="49" spans="1:12" s="25" customFormat="1" ht="54.65" customHeight="1">
      <c r="A49" s="1"/>
      <c r="B49" s="23"/>
      <c r="C49" s="23"/>
      <c r="D49" s="15"/>
      <c r="E49" s="24"/>
      <c r="F49" s="23"/>
      <c r="G49" s="23"/>
      <c r="H49" s="23"/>
      <c r="I49" s="3"/>
      <c r="J49" s="53"/>
      <c r="K49" s="71"/>
      <c r="L49" s="56"/>
    </row>
    <row r="50" spans="1:12" s="25" customFormat="1" ht="54.65" customHeight="1">
      <c r="A50" s="1"/>
      <c r="B50" s="23"/>
      <c r="C50" s="23"/>
      <c r="D50" s="15"/>
      <c r="E50" s="65"/>
      <c r="F50" s="23"/>
      <c r="G50" s="23"/>
      <c r="H50" s="23"/>
      <c r="I50" s="3"/>
      <c r="J50" s="53"/>
      <c r="K50" s="69"/>
      <c r="L50" s="56"/>
    </row>
    <row r="51" spans="1:12" s="25" customFormat="1" ht="54.65" customHeight="1">
      <c r="A51" s="1"/>
      <c r="B51" s="23"/>
      <c r="C51" s="23"/>
      <c r="D51" s="15"/>
      <c r="E51" s="24"/>
      <c r="F51" s="23"/>
      <c r="G51" s="23"/>
      <c r="H51" s="23"/>
      <c r="I51" s="3"/>
      <c r="J51" s="53"/>
      <c r="K51" s="70"/>
      <c r="L51" s="56"/>
    </row>
    <row r="52" spans="1:12" s="25" customFormat="1" ht="54.65" customHeight="1">
      <c r="A52" s="1"/>
      <c r="B52" s="23"/>
      <c r="C52" s="23"/>
      <c r="D52" s="15"/>
      <c r="E52" s="24"/>
      <c r="F52" s="23"/>
      <c r="G52" s="23"/>
      <c r="H52" s="23"/>
      <c r="I52" s="3"/>
      <c r="J52" s="53"/>
      <c r="K52" s="70"/>
      <c r="L52" s="56"/>
    </row>
    <row r="53" spans="1:12" s="25" customFormat="1" ht="54.65" customHeight="1">
      <c r="A53" s="1"/>
      <c r="B53" s="23"/>
      <c r="C53" s="23"/>
      <c r="D53" s="15"/>
      <c r="E53" s="24"/>
      <c r="F53" s="23"/>
      <c r="G53" s="23"/>
      <c r="H53" s="23"/>
      <c r="I53" s="3"/>
      <c r="J53" s="53"/>
      <c r="K53" s="70"/>
      <c r="L53" s="56"/>
    </row>
    <row r="54" spans="1:12" s="25" customFormat="1" ht="54.65" customHeight="1">
      <c r="A54" s="1"/>
      <c r="B54" s="23"/>
      <c r="C54" s="23"/>
      <c r="D54" s="15"/>
      <c r="E54" s="24"/>
      <c r="F54" s="23"/>
      <c r="G54" s="23"/>
      <c r="H54" s="23"/>
      <c r="I54" s="3"/>
      <c r="J54" s="53"/>
      <c r="K54" s="70"/>
      <c r="L54" s="56"/>
    </row>
    <row r="55" spans="1:12" s="25" customFormat="1" ht="54.65" customHeight="1">
      <c r="A55" s="1"/>
      <c r="B55" s="23"/>
      <c r="C55" s="23"/>
      <c r="D55" s="15"/>
      <c r="E55" s="24"/>
      <c r="F55" s="23"/>
      <c r="G55" s="23"/>
      <c r="H55" s="23"/>
      <c r="I55" s="3"/>
      <c r="J55" s="53"/>
      <c r="K55" s="70"/>
      <c r="L55" s="56"/>
    </row>
    <row r="56" spans="1:12" s="25" customFormat="1" ht="54.65" customHeight="1">
      <c r="A56" s="1"/>
      <c r="B56" s="51"/>
      <c r="C56" s="51"/>
      <c r="D56" s="1"/>
      <c r="E56" s="51"/>
      <c r="F56" s="51"/>
      <c r="G56" s="51"/>
      <c r="H56" s="51"/>
      <c r="I56" s="3"/>
      <c r="J56" s="53"/>
      <c r="K56" s="70"/>
      <c r="L56" s="55"/>
    </row>
    <row r="57" spans="1:12" s="25" customFormat="1" ht="54.65" customHeight="1">
      <c r="A57" s="1"/>
      <c r="B57" s="23"/>
      <c r="C57" s="23"/>
      <c r="D57" s="1"/>
      <c r="E57" s="23"/>
      <c r="F57" s="23"/>
      <c r="G57" s="23"/>
      <c r="H57" s="23"/>
      <c r="I57" s="3"/>
      <c r="J57" s="53"/>
      <c r="K57" s="70"/>
      <c r="L57" s="55"/>
    </row>
    <row r="58" spans="1:12" s="25" customFormat="1" ht="54.65" customHeight="1">
      <c r="A58" s="1"/>
      <c r="B58" s="23"/>
      <c r="C58" s="23"/>
      <c r="D58" s="1"/>
      <c r="E58" s="23"/>
      <c r="F58" s="23"/>
      <c r="G58" s="23"/>
      <c r="H58" s="23"/>
      <c r="I58" s="3"/>
      <c r="J58" s="53"/>
      <c r="K58" s="70"/>
      <c r="L58" s="55"/>
    </row>
    <row r="59" spans="1:12" s="25" customFormat="1" ht="54.65" customHeight="1">
      <c r="A59" s="1"/>
      <c r="B59" s="23"/>
      <c r="C59" s="23"/>
      <c r="D59" s="15"/>
      <c r="E59" s="23"/>
      <c r="F59" s="24"/>
      <c r="G59" s="23"/>
      <c r="H59" s="23"/>
      <c r="I59" s="3"/>
      <c r="J59" s="53"/>
      <c r="K59" s="70"/>
      <c r="L59" s="55"/>
    </row>
    <row r="60" spans="1:12" s="25" customFormat="1" ht="54.65" customHeight="1">
      <c r="A60" s="1"/>
      <c r="B60" s="23"/>
      <c r="C60" s="23"/>
      <c r="D60" s="15"/>
      <c r="E60" s="24"/>
      <c r="F60" s="23"/>
      <c r="G60" s="23"/>
      <c r="H60" s="23"/>
      <c r="I60" s="3"/>
      <c r="J60" s="53"/>
      <c r="K60" s="70"/>
      <c r="L60" s="56"/>
    </row>
    <row r="61" spans="1:12" s="25" customFormat="1" ht="54.65" customHeight="1">
      <c r="A61" s="1"/>
      <c r="B61" s="23"/>
      <c r="C61" s="23"/>
      <c r="D61" s="15"/>
      <c r="E61" s="23"/>
      <c r="F61" s="24"/>
      <c r="G61" s="23"/>
      <c r="H61" s="23"/>
      <c r="I61" s="3"/>
      <c r="J61" s="53"/>
      <c r="K61" s="70"/>
      <c r="L61" s="55"/>
    </row>
    <row r="62" spans="1:12" s="25" customFormat="1" ht="54.65" customHeight="1">
      <c r="A62" s="1"/>
      <c r="B62" s="23"/>
      <c r="C62" s="23"/>
      <c r="D62" s="15"/>
      <c r="E62" s="24"/>
      <c r="F62" s="23"/>
      <c r="G62" s="23"/>
      <c r="H62" s="23"/>
      <c r="I62" s="3"/>
      <c r="J62" s="53"/>
      <c r="K62" s="70"/>
      <c r="L62" s="56"/>
    </row>
    <row r="63" spans="1:12" s="25" customFormat="1" ht="54.65" customHeight="1">
      <c r="A63" s="1"/>
      <c r="B63" s="23"/>
      <c r="C63" s="23"/>
      <c r="D63" s="15"/>
      <c r="E63" s="24"/>
      <c r="F63" s="23"/>
      <c r="G63" s="23"/>
      <c r="H63" s="23"/>
      <c r="I63" s="3"/>
      <c r="J63" s="53"/>
      <c r="K63" s="70"/>
      <c r="L63" s="56"/>
    </row>
    <row r="64" spans="1:12" s="25" customFormat="1" ht="54.65" customHeight="1">
      <c r="A64" s="1"/>
      <c r="B64" s="23"/>
      <c r="C64" s="23"/>
      <c r="D64" s="15"/>
      <c r="E64" s="24"/>
      <c r="F64" s="23"/>
      <c r="G64" s="23"/>
      <c r="H64" s="23"/>
      <c r="I64" s="3"/>
      <c r="J64" s="53"/>
      <c r="K64" s="70"/>
      <c r="L64" s="56"/>
    </row>
    <row r="65" spans="1:13" s="25" customFormat="1" ht="54.65" customHeight="1">
      <c r="A65" s="1"/>
      <c r="B65" s="23"/>
      <c r="C65" s="23"/>
      <c r="D65" s="15"/>
      <c r="E65" s="24"/>
      <c r="F65" s="23"/>
      <c r="G65" s="23"/>
      <c r="H65" s="23"/>
      <c r="I65" s="3"/>
      <c r="J65" s="53"/>
      <c r="K65" s="70"/>
      <c r="L65" s="56"/>
    </row>
    <row r="66" spans="1:13" s="25" customFormat="1" ht="54.65" customHeight="1">
      <c r="A66" s="1"/>
      <c r="B66" s="23"/>
      <c r="C66" s="23"/>
      <c r="D66" s="15"/>
      <c r="E66" s="24"/>
      <c r="F66" s="23"/>
      <c r="G66" s="23"/>
      <c r="H66" s="23"/>
      <c r="I66" s="3"/>
      <c r="J66" s="53"/>
      <c r="K66" s="70"/>
      <c r="L66" s="56"/>
      <c r="M66" s="49"/>
    </row>
    <row r="67" spans="1:13" s="25" customFormat="1" ht="54.65" customHeight="1">
      <c r="A67" s="1"/>
      <c r="B67" s="23"/>
      <c r="C67" s="23"/>
      <c r="D67" s="15"/>
      <c r="E67" s="24"/>
      <c r="F67" s="23"/>
      <c r="G67" s="23"/>
      <c r="H67" s="23"/>
      <c r="I67" s="3"/>
      <c r="J67" s="53"/>
      <c r="K67" s="70"/>
      <c r="L67" s="56"/>
    </row>
    <row r="68" spans="1:13" s="25" customFormat="1" ht="54.65" customHeight="1">
      <c r="A68" s="1"/>
      <c r="B68" s="23"/>
      <c r="C68" s="23"/>
      <c r="D68" s="15"/>
      <c r="E68" s="24"/>
      <c r="F68" s="23"/>
      <c r="G68" s="23"/>
      <c r="H68" s="23"/>
      <c r="I68" s="3"/>
      <c r="J68" s="61"/>
      <c r="K68" s="70"/>
      <c r="L68" s="24"/>
    </row>
    <row r="69" spans="1:13" s="25" customFormat="1" ht="54.65" customHeight="1">
      <c r="A69" s="1"/>
      <c r="B69" s="23"/>
      <c r="C69" s="23"/>
      <c r="D69" s="15"/>
      <c r="E69" s="24"/>
      <c r="F69" s="23"/>
      <c r="G69" s="23"/>
      <c r="H69" s="23"/>
      <c r="I69" s="3"/>
      <c r="J69" s="61"/>
      <c r="K69" s="70"/>
      <c r="L69" s="24"/>
    </row>
    <row r="70" spans="1:13" s="25" customFormat="1" ht="54.65" customHeight="1">
      <c r="A70" s="1"/>
      <c r="B70" s="23"/>
      <c r="C70" s="23"/>
      <c r="D70" s="15"/>
      <c r="E70" s="24"/>
      <c r="F70" s="23"/>
      <c r="G70" s="23"/>
      <c r="H70" s="23"/>
      <c r="I70" s="3"/>
      <c r="J70" s="61"/>
      <c r="K70" s="70"/>
      <c r="L70" s="24"/>
    </row>
    <row r="71" spans="1:13" s="25" customFormat="1" ht="54.65" customHeight="1">
      <c r="A71" s="62"/>
      <c r="B71" s="63"/>
      <c r="C71" s="63"/>
      <c r="D71" s="62"/>
      <c r="E71" s="24"/>
      <c r="F71" s="63"/>
      <c r="G71" s="63"/>
      <c r="H71" s="63"/>
      <c r="I71" s="64"/>
      <c r="J71" s="66"/>
      <c r="K71" s="70"/>
      <c r="L71" s="63"/>
    </row>
    <row r="72" spans="1:13" s="25" customFormat="1" ht="54.65" customHeight="1">
      <c r="A72" s="23"/>
      <c r="B72" s="23"/>
      <c r="C72" s="23"/>
      <c r="D72" s="1"/>
      <c r="E72" s="23"/>
      <c r="F72" s="24"/>
      <c r="G72" s="24"/>
      <c r="H72" s="24"/>
      <c r="I72" s="3"/>
      <c r="J72" s="61"/>
      <c r="K72" s="70"/>
      <c r="L72" s="24"/>
    </row>
    <row r="73" spans="1:13" s="25" customFormat="1" ht="54.65" customHeight="1">
      <c r="A73" s="1"/>
      <c r="B73" s="23"/>
      <c r="C73" s="23"/>
      <c r="D73" s="15"/>
      <c r="E73" s="24"/>
      <c r="F73" s="23"/>
      <c r="G73" s="23"/>
      <c r="H73" s="23"/>
      <c r="I73" s="3"/>
      <c r="J73" s="53"/>
      <c r="K73" s="70"/>
      <c r="L73" s="56"/>
    </row>
    <row r="74" spans="1:13" s="25" customFormat="1" ht="54.65" customHeight="1">
      <c r="A74" s="1"/>
      <c r="B74" s="23"/>
      <c r="C74" s="23"/>
      <c r="D74" s="15"/>
      <c r="E74" s="24"/>
      <c r="F74" s="23"/>
      <c r="G74" s="23"/>
      <c r="H74" s="23"/>
      <c r="I74" s="3"/>
      <c r="J74" s="53"/>
      <c r="K74" s="70"/>
      <c r="L74" s="56"/>
    </row>
  </sheetData>
  <autoFilter ref="A1:M1" xr:uid="{B5FBFB39-075C-4F6B-9827-2D18833EDED2}">
    <sortState xmlns:xlrd2="http://schemas.microsoft.com/office/spreadsheetml/2017/richdata2" ref="A2:M11">
      <sortCondition ref="C1"/>
    </sortState>
  </autoFilter>
  <conditionalFormatting sqref="A1">
    <cfRule type="duplicateValues" dxfId="41" priority="512"/>
  </conditionalFormatting>
  <conditionalFormatting sqref="A6">
    <cfRule type="duplicateValues" dxfId="40" priority="28"/>
    <cfRule type="duplicateValues" dxfId="39" priority="29"/>
  </conditionalFormatting>
  <conditionalFormatting sqref="A7:A8">
    <cfRule type="duplicateValues" dxfId="38" priority="25"/>
    <cfRule type="duplicateValues" dxfId="37" priority="26"/>
  </conditionalFormatting>
  <conditionalFormatting sqref="A9:A24">
    <cfRule type="duplicateValues" dxfId="36" priority="142"/>
  </conditionalFormatting>
  <conditionalFormatting sqref="A25:A38">
    <cfRule type="duplicateValues" dxfId="35" priority="140"/>
  </conditionalFormatting>
  <conditionalFormatting sqref="A39">
    <cfRule type="duplicateValues" dxfId="34" priority="138"/>
  </conditionalFormatting>
  <conditionalFormatting sqref="A40:A42">
    <cfRule type="duplicateValues" dxfId="33" priority="136"/>
  </conditionalFormatting>
  <conditionalFormatting sqref="A43:A46">
    <cfRule type="duplicateValues" dxfId="32" priority="134"/>
  </conditionalFormatting>
  <conditionalFormatting sqref="A47:A50">
    <cfRule type="duplicateValues" dxfId="31" priority="132"/>
  </conditionalFormatting>
  <conditionalFormatting sqref="A51:A74">
    <cfRule type="duplicateValues" dxfId="30" priority="130"/>
  </conditionalFormatting>
  <conditionalFormatting sqref="A75:A1048576 A1">
    <cfRule type="duplicateValues" dxfId="29" priority="215"/>
  </conditionalFormatting>
  <conditionalFormatting sqref="K6:K74">
    <cfRule type="containsText" dxfId="28" priority="15" operator="containsText" text="Click HERE to apply">
      <formula>NOT(ISERROR(SEARCH("Click HERE to apply",K6)))</formula>
    </cfRule>
  </conditionalFormatting>
  <conditionalFormatting sqref="A2">
    <cfRule type="duplicateValues" dxfId="27" priority="10"/>
  </conditionalFormatting>
  <conditionalFormatting sqref="A2">
    <cfRule type="duplicateValues" dxfId="26" priority="11"/>
  </conditionalFormatting>
  <conditionalFormatting sqref="K2">
    <cfRule type="containsText" dxfId="25" priority="12" operator="containsText" text="Click HERE to apply">
      <formula>NOT(ISERROR(SEARCH("Click HERE to apply",K2)))</formula>
    </cfRule>
  </conditionalFormatting>
  <conditionalFormatting sqref="A3">
    <cfRule type="duplicateValues" dxfId="24" priority="7"/>
  </conditionalFormatting>
  <conditionalFormatting sqref="A3">
    <cfRule type="duplicateValues" dxfId="23" priority="8"/>
  </conditionalFormatting>
  <conditionalFormatting sqref="K3">
    <cfRule type="containsText" dxfId="22" priority="9" operator="containsText" text="Click HERE to apply">
      <formula>NOT(ISERROR(SEARCH("Click HERE to apply",K3)))</formula>
    </cfRule>
  </conditionalFormatting>
  <conditionalFormatting sqref="A4">
    <cfRule type="duplicateValues" dxfId="21" priority="4"/>
  </conditionalFormatting>
  <conditionalFormatting sqref="A4">
    <cfRule type="duplicateValues" dxfId="20" priority="5"/>
  </conditionalFormatting>
  <conditionalFormatting sqref="K4">
    <cfRule type="containsText" dxfId="19" priority="6" operator="containsText" text="Click HERE to apply">
      <formula>NOT(ISERROR(SEARCH("Click HERE to apply",K4)))</formula>
    </cfRule>
  </conditionalFormatting>
  <conditionalFormatting sqref="A5">
    <cfRule type="duplicateValues" dxfId="18" priority="1"/>
  </conditionalFormatting>
  <conditionalFormatting sqref="A5">
    <cfRule type="duplicateValues" dxfId="17" priority="2"/>
  </conditionalFormatting>
  <conditionalFormatting sqref="K5">
    <cfRule type="containsText" dxfId="16" priority="3" operator="containsText" text="Click HERE to apply">
      <formula>NOT(ISERROR(SEARCH("Click HERE to apply",K5)))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6"/>
  <sheetViews>
    <sheetView zoomScale="60" zoomScaleNormal="60" workbookViewId="0">
      <selection activeCell="E7" sqref="E7"/>
    </sheetView>
  </sheetViews>
  <sheetFormatPr defaultRowHeight="165.5" customHeight="1"/>
  <cols>
    <col min="1" max="1" width="11.1796875" customWidth="1"/>
    <col min="2" max="2" width="26" customWidth="1"/>
    <col min="3" max="3" width="19.81640625" customWidth="1"/>
    <col min="4" max="4" width="33" style="60" customWidth="1"/>
    <col min="5" max="5" width="132.6328125" customWidth="1"/>
    <col min="6" max="6" width="11.1796875" customWidth="1"/>
    <col min="7" max="7" width="14.1796875" customWidth="1"/>
    <col min="8" max="8" width="14.54296875" customWidth="1"/>
    <col min="9" max="9" width="9.1796875" style="67"/>
    <col min="10" max="10" width="10.1796875" style="68" customWidth="1"/>
    <col min="11" max="11" width="19" customWidth="1"/>
    <col min="12" max="12" width="22.54296875" style="59"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6" t="s">
        <v>25</v>
      </c>
      <c r="E1" s="6" t="s">
        <v>21</v>
      </c>
      <c r="F1" s="7" t="s">
        <v>18</v>
      </c>
      <c r="G1" s="7" t="s">
        <v>19</v>
      </c>
      <c r="H1" s="7" t="s">
        <v>20</v>
      </c>
      <c r="I1" s="6" t="s">
        <v>52</v>
      </c>
      <c r="J1" s="58" t="s">
        <v>53</v>
      </c>
      <c r="K1" s="5" t="s">
        <v>27</v>
      </c>
      <c r="L1" s="58" t="s">
        <v>55</v>
      </c>
      <c r="N1" s="31" t="s">
        <v>82</v>
      </c>
      <c r="O1" s="26"/>
      <c r="P1" s="32" t="s">
        <v>95</v>
      </c>
      <c r="R1" s="32" t="s">
        <v>91</v>
      </c>
    </row>
    <row r="2" spans="1:18" ht="131" customHeight="1">
      <c r="A2" s="107" t="s">
        <v>547</v>
      </c>
      <c r="B2" s="105" t="s">
        <v>0</v>
      </c>
      <c r="C2" s="105" t="s">
        <v>548</v>
      </c>
      <c r="D2" s="107" t="s">
        <v>549</v>
      </c>
      <c r="E2" s="105" t="s">
        <v>788</v>
      </c>
      <c r="F2" s="105" t="s">
        <v>1</v>
      </c>
      <c r="G2" s="105" t="s">
        <v>318</v>
      </c>
      <c r="H2" s="106" t="s">
        <v>550</v>
      </c>
      <c r="I2" s="106"/>
      <c r="J2" s="106" t="s">
        <v>551</v>
      </c>
      <c r="K2" s="74" t="str">
        <f>HYPERLINK("mailto:"&amp;VLOOKUP(L2,'CONCAT Codes'!$A$14:$G$26,5,FALSE)&amp;"?subject="&amp;_xlfn.CONCAT(C2," - APPLICANT for ",A2)&amp;"&amp;cc="&amp;'CONCAT Codes'!$A$32&amp;"&amp;body="&amp;D2&amp;"%0A%0APlease see my resume and bio for the above tour.","Click HERE to apply")</f>
        <v>Click HERE to apply</v>
      </c>
      <c r="L2" s="105" t="s">
        <v>334</v>
      </c>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Plans &amp; Operations NCO 26-6035 &lt;/span&gt;&lt;/strong&gt;&lt;/h3&gt;
   &lt;/td&gt;
   &lt;td&gt;
   &lt;h4 style="text-align: right;"&gt;&lt;span style="color:#ffffff;"&gt; Army: E8:E9&lt;/span&gt;&lt;/h4&gt;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Guam, &lt;br /&gt;
&lt;strong&gt;Agency:&lt;/strong&gt; Defense Logistics Agency&lt;strong&gt; Activity:&lt;/strong&gt; DLA Energy – Indo Pacific&lt;br /&gt;
&lt;strong&gt;Service:&lt;/strong&gt; Army&lt;strong&gt; Desired Grade:&lt;/strong&gt; E8:E9&lt;br /&gt;
&lt;br /&gt;
&lt;strong&gt;Tour Description:&lt;/strong&gt; 26-6035, Length 420 days: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Qualifications:  Secret Clearance Required</v>
      </c>
      <c r="R2" s="25" t="str">
        <f>_xlfn.CONCAT('CONCAT Codes'!$A$10,VLOOKUP(L2,'CONCAT Codes'!$A$14:$G$26,5,FALSE),'CONCAT Codes'!$B$10,'Tours Added'!A2," ",C2," ",D2," ",'CONCAT Codes'!$C$10,VLOOKUP(L2,'CONCAT Codes'!$A$14:$G$253,7,FALSE),'CONCAT Codes'!$D$10,VLOOKUP(L2,'CONCAT Codes'!$A$14:$G$26,6,FALSE))</f>
        <v>&lt;br /&gt; &lt;br /&gt; &lt;strong&gt;To apply, contact: &lt;a href="mailto:megan.h.spencer.mil@mail.mil?subject=Tour 26-6035 DLA Energy – Indo Pacific Plans &amp; Operations NCO &amp;amp;cc=dfas.indianapolis-in.zh.mbx.pfi@mail.mil&amp;amp;body=Please find my resume and bio attached for consideration."&gt;TSgt Megan Spencer&lt;/a&gt;&lt;/strong&gt; - 317-435-2378</v>
      </c>
    </row>
    <row r="3" spans="1:18" ht="140.5" customHeight="1">
      <c r="A3" s="107" t="s">
        <v>634</v>
      </c>
      <c r="B3" s="105" t="s">
        <v>6</v>
      </c>
      <c r="C3" s="105" t="s">
        <v>39</v>
      </c>
      <c r="D3" s="107" t="s">
        <v>621</v>
      </c>
      <c r="E3" s="105" t="s">
        <v>787</v>
      </c>
      <c r="F3" s="105" t="s">
        <v>1</v>
      </c>
      <c r="G3" s="105" t="s">
        <v>157</v>
      </c>
      <c r="H3" s="106" t="s">
        <v>4</v>
      </c>
      <c r="I3" s="106"/>
      <c r="J3" s="106" t="s">
        <v>5</v>
      </c>
      <c r="K3" s="74" t="str">
        <f>HYPERLINK("mailto:"&amp;VLOOKUP(L3,'CONCAT Codes'!$A$14:$G$26,5,FALSE)&amp;"?subject="&amp;_xlfn.CONCAT(C3," - APPLICANT for ",A3)&amp;"&amp;cc="&amp;'CONCAT Codes'!$A$32&amp;"&amp;body="&amp;D3&amp;"%0A%0APlease see my resume and bio for the above tour.","Click HERE to apply")</f>
        <v>Click HERE to apply</v>
      </c>
      <c r="L3" s="105" t="s">
        <v>59</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Supply System Training Advisor 26-6036 &lt;/span&gt;&lt;/strong&gt;&lt;/h3&gt;
   &lt;/td&gt;
   &lt;td&gt;
   &lt;h4 style="text-align: right;"&gt;&lt;span style="color:#ffffff;"&gt; Army: W3:W4&lt;/span&gt;&lt;/h4&gt;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Riyadh, &lt;br /&gt;
&lt;strong&gt;Agency:&lt;/strong&gt; Army Materiel Command&lt;strong&gt; Activity:&lt;/strong&gt; USASAC-OPM-SANG&lt;br /&gt;
&lt;strong&gt;Service:&lt;/strong&gt; Army&lt;strong&gt; Desired Grade:&lt;/strong&gt; W3:W4&lt;br /&gt;
&lt;br /&gt;
&lt;strong&gt;Tour Description:&lt;/strong&gt; 26-6036, Length 420 days:
Serves as the Supply Systems Training Advisor in daily activities to include oversight of all supply systems and procedures for the Office of the Program Manager, Saudi Arabian National Guard (OPM-SANG). Officer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duties: The Supply Systems Advisor, advises the Ministry of the National Guard, Saudi Arabian National Guard and Aviation Program Manager on all aspect of supply systems policy and functional procedures and associated training programs for the sang. Responsible for managing the receipt, storage, and issuance of supplies and equipment at the technical supply or DSU level in accordance with established policies and regulations. Plans requirements for stockage and control based on accumulation of demand data. Conducts periodic inventories of stockage supply items, initiates action for disposition of excesses and makes recommendations for changes to the authorized stockage list (ASL). Prepares, implements, and maintains standard operating procedures for supply systems activities. Interprets regulations, technical manuals, and orders pertaining to supply systems for commanders and subordinates. Supervises supply support activity personnel and assist in oversight of contract supply activities.</v>
      </c>
      <c r="R3" s="25" t="str">
        <f>_xlfn.CONCAT('CONCAT Codes'!$A$10,VLOOKUP(L3,'CONCAT Codes'!$A$14:$G$26,5,FALSE),'CONCAT Codes'!$B$10,'Tours Added'!A3," ",C3," ",D3," ",'CONCAT Codes'!$C$10,VLOOKUP(L3,'CONCAT Codes'!$A$14:$G$253,7,FALSE),'CONCAT Codes'!$D$10,VLOOKUP(L3,'CONCAT Codes'!$A$14:$G$26,6,FALSE))</f>
        <v>&lt;br /&gt; &lt;br /&gt; &lt;strong&gt;To apply, contact: &lt;a href="mailto:joseph.h.sorg2.mil@mail.mil?subject=Tour 26-6036 USASAC-OPM-SANG Supply System Training Advisor &amp;amp;cc=dfas.indianapolis-in.zh.mbx.pfi@mail.mil&amp;amp;body=Please find my resume and bio attached for consideration."&gt;SFC Joe Sorg&lt;/a&gt;&lt;/strong&gt; - 317-627-0951</v>
      </c>
    </row>
    <row r="4" spans="1:18" ht="142.25" customHeight="1">
      <c r="A4" s="107" t="s">
        <v>635</v>
      </c>
      <c r="B4" s="105" t="s">
        <v>42</v>
      </c>
      <c r="C4" s="105" t="s">
        <v>636</v>
      </c>
      <c r="D4" s="107" t="s">
        <v>637</v>
      </c>
      <c r="E4" s="105" t="s">
        <v>785</v>
      </c>
      <c r="F4" s="105" t="s">
        <v>1</v>
      </c>
      <c r="G4" s="105" t="s">
        <v>638</v>
      </c>
      <c r="H4" s="106" t="s">
        <v>175</v>
      </c>
      <c r="I4" s="106" t="s">
        <v>645</v>
      </c>
      <c r="J4" s="106" t="s">
        <v>3</v>
      </c>
      <c r="K4" s="74" t="str">
        <f>HYPERLINK("mailto:"&amp;VLOOKUP(L4,'CONCAT Codes'!$A$14:$G$26,5,FALSE)&amp;"?subject="&amp;_xlfn.CONCAT(C4," - APPLICANT for ",A4)&amp;"&amp;cc="&amp;'CONCAT Codes'!$A$32&amp;"&amp;body="&amp;D4&amp;"%0A%0APlease see my resume and bio for the above tour.","Click HERE to apply")</f>
        <v>Click HERE to apply</v>
      </c>
      <c r="L4" s="105" t="s">
        <v>61</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Learning Evaluation Specialist 26-6084 &lt;/span&gt;&lt;/strong&gt;&lt;/h3&gt;
   &lt;/td&gt;
   &lt;td&gt;
   &lt;h4 style="text-align: right;"&gt;&lt;span style="color:#ffffff;"&gt; Army: E5:E6:E7:E8:O1:O2:O3&lt;/span&gt;&lt;/h4&gt;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Multiple, MD, VA&lt;br /&gt;
&lt;strong&gt;Agency:&lt;/strong&gt; Defense Counterintelligence &amp; Security Agency&lt;strong&gt; Activity:&lt;/strong&gt; DCSA - HCMO&lt;br /&gt;
&lt;strong&gt;Service:&lt;/strong&gt; Army&lt;strong&gt; Desired Grade:&lt;/strong&gt; E5:E6:E7:E8:O1:O2:O3&lt;br /&gt;
&lt;br /&gt;
&lt;strong&gt;Tour Description:&lt;/strong&gt; 26-6084, Length 365 days:
***Applicants must email the following documents to leanne.felvus-webb.mil@mail.mil for consideration***
Professional Resume
Military Bio
Last three evaluations
MULTIPLE LOCATIONS: Ft. MEADE, MD | STAFFORD, VA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Employee &amp; Leader Development Division of Defense Counterintelligence and Security Agency in a Quality Assurance capacity. 
This position supports the evaluation and continuous improvement of agency training, education, and professional development program (TE&amp;PD), ensuring their effectiveness and efficiency. The incumbent uses qualitative and quantitative methods, drawing on principles from learning and development practice and industrial-organizational psychology, to rigorously assess the efficacy of TE&amp;PD programs. This role involves analyzing complex data from multiple sources, presenting actionable insights to senior management, and serving as a technical expert on employee development training policy to drive data informed decisions related to workforce optimization and organizational readiness.  
Contributes to the design, implementation, and evaluation of agency-wide employee development and training programs using evidence-based practices.
Apply qualitative and quantitative methods to assess the effectiveness, efficiency, and impact of training and leadership development initiatives 
Analyze and translate complex data into actionable insights and visual narratives that support strategic decisions, training /curriculum improvements and workforce planning.
Provide consultative support to leadership and stakeholders on program evaluation and instructional design.
Develop and implement comprehensive training assessment strategies, incorporating diverse tools and methodologies to evaluate relevance, learner engagement, and return on investment. This includes developing and conducting training assessments, as well as creating 360-degree feedback tools, leadership style assessments, and behavioral assessments to support leadership development, coaching, and mentoring programs.
Assist in the analysis, design, and refinement of instructional materials, learning objectives, and assessment tools.  Ensure training environments and delivery methods are optimized for learner performance and accessibility.
Secret Clearance required for position. Civilian experience will be considered for this position. PCS is auth</v>
      </c>
      <c r="R4" s="25" t="str">
        <f>_xlfn.CONCAT('CONCAT Codes'!$A$10,VLOOKUP(L4,'CONCAT Codes'!$A$14:$G$26,5,FALSE),'CONCAT Codes'!$B$10,'Tours Added'!A4," ",C4," ",D4," ",'CONCAT Codes'!$C$10,VLOOKUP(L4,'CONCAT Codes'!$A$14:$G$253,7,FALSE),'CONCAT Codes'!$D$10,VLOOKUP(L4,'CONCAT Codes'!$A$14:$G$26,6,FALSE))</f>
        <v>&lt;br /&gt; &lt;br /&gt; &lt;strong&gt;To apply, contact: &lt;a href="mailto:leanne.felvus-webb.mil@mail.mil?subject=Tour 26-6084 DCSA - HCMO Learning Evaluation Specialist &amp;amp;cc=dfas.indianapolis-in.zh.mbx.pfi@mail.mil&amp;amp;body=Please find my resume and bio attached for consideration."&gt;SFC Leanne Felvus-Webb&lt;/a&gt;&lt;/strong&gt; - 614-397-3226</v>
      </c>
    </row>
    <row r="5" spans="1:18" ht="90.5" customHeight="1">
      <c r="A5" s="107" t="s">
        <v>639</v>
      </c>
      <c r="B5" s="105" t="s">
        <v>62</v>
      </c>
      <c r="C5" s="105" t="s">
        <v>63</v>
      </c>
      <c r="D5" s="107" t="s">
        <v>640</v>
      </c>
      <c r="E5" s="105" t="s">
        <v>784</v>
      </c>
      <c r="F5" s="105" t="s">
        <v>1</v>
      </c>
      <c r="G5" s="105" t="s">
        <v>452</v>
      </c>
      <c r="H5" s="106" t="s">
        <v>154</v>
      </c>
      <c r="I5" s="106" t="s">
        <v>32</v>
      </c>
      <c r="J5" s="106" t="s">
        <v>3</v>
      </c>
      <c r="K5" s="74" t="str">
        <f>HYPERLINK("mailto:"&amp;VLOOKUP(L5,'CONCAT Codes'!$A$14:$G$26,5,FALSE)&amp;"?subject="&amp;_xlfn.CONCAT(C5," - APPLICANT for ",A5)&amp;"&amp;cc="&amp;'CONCAT Codes'!$A$32&amp;"&amp;body="&amp;D5&amp;"%0A%0APlease see my resume and bio for the above tour.","Click HERE to apply")</f>
        <v>Click HERE to apply</v>
      </c>
      <c r="L5" s="105" t="s">
        <v>59</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Supply/Parts Warehouse Inventory Assistant 26-6095 &lt;/span&gt;&lt;/strong&gt;&lt;/h3&gt;
   &lt;/td&gt;
   &lt;td&gt;
   &lt;h4 style="text-align: right;"&gt;&lt;span style="color:#ffffff;"&gt; Army: E3:E4:E5&lt;/span&gt;&lt;/h4&gt;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Red Rock, AZ&lt;br /&gt;
&lt;strong&gt;Agency:&lt;/strong&gt; USA Security Assistance Command&lt;strong&gt; Activity:&lt;/strong&gt; USASAC-NGB-OPV&lt;br /&gt;
&lt;strong&gt;Service:&lt;/strong&gt; Army&lt;strong&gt; Desired Grade:&lt;/strong&gt; E3:E4:E5&lt;br /&gt;
&lt;br /&gt;
&lt;strong&gt;Tour Description:&lt;/strong&gt; 26-6095, Length 365 days: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v>
      </c>
      <c r="R5" s="25" t="str">
        <f>_xlfn.CONCAT('CONCAT Codes'!$A$10,VLOOKUP(L5,'CONCAT Codes'!$A$14:$G$26,5,FALSE),'CONCAT Codes'!$B$10,'Tours Added'!A5," ",C5," ",D5," ",'CONCAT Codes'!$C$10,VLOOKUP(L5,'CONCAT Codes'!$A$14:$G$253,7,FALSE),'CONCAT Codes'!$D$10,VLOOKUP(L5,'CONCAT Codes'!$A$14:$G$26,6,FALSE))</f>
        <v>&lt;br /&gt; &lt;br /&gt; &lt;strong&gt;To apply, contact: &lt;a href="mailto:joseph.h.sorg2.mil@mail.mil?subject=Tour 26-6095 USASAC-NGB-OPV Supply/Parts Warehouse Inventory Assistant &amp;amp;cc=dfas.indianapolis-in.zh.mbx.pfi@mail.mil&amp;amp;body=Please find my resume and bio attached for consideration."&gt;SFC Joe Sorg&lt;/a&gt;&lt;/strong&gt; - 317-627-0951</v>
      </c>
    </row>
    <row r="6" spans="1:18" ht="165.5" customHeight="1">
      <c r="A6" s="107" t="s">
        <v>641</v>
      </c>
      <c r="B6" s="105" t="s">
        <v>62</v>
      </c>
      <c r="C6" s="105" t="s">
        <v>63</v>
      </c>
      <c r="D6" s="107" t="s">
        <v>642</v>
      </c>
      <c r="E6" s="105" t="s">
        <v>789</v>
      </c>
      <c r="F6" s="105" t="s">
        <v>1</v>
      </c>
      <c r="G6" s="105" t="s">
        <v>40</v>
      </c>
      <c r="H6" s="106" t="s">
        <v>154</v>
      </c>
      <c r="I6" s="106" t="s">
        <v>32</v>
      </c>
      <c r="J6" s="106" t="s">
        <v>3</v>
      </c>
      <c r="K6" s="74" t="str">
        <f>HYPERLINK("mailto:"&amp;VLOOKUP(L6,'CONCAT Codes'!$A$14:$G$26,5,FALSE)&amp;"?subject="&amp;_xlfn.CONCAT(C6," - APPLICANT for ",A6)&amp;"&amp;cc="&amp;'CONCAT Codes'!$A$32&amp;"&amp;body="&amp;D6&amp;"%0A%0APlease see my resume and bio for the above tour.","Click HERE to apply")</f>
        <v>Click HERE to apply</v>
      </c>
      <c r="L6" s="105" t="s">
        <v>59</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Aviation Maintenance Officer 26-6097 &lt;/span&gt;&lt;/strong&gt;&lt;/h3&gt;
   &lt;/td&gt;
   &lt;td&gt;
   &lt;h4 style="text-align: right;"&gt;&lt;span style="color:#ffffff;"&gt; Army: O3:O4&lt;/span&gt;&lt;/h4&gt;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Red Rock, AZ&lt;br /&gt;
&lt;strong&gt;Agency:&lt;/strong&gt; USA Security Assistance Command&lt;strong&gt; Activity:&lt;/strong&gt; USASAC-NGB-OPV&lt;br /&gt;
&lt;strong&gt;Service:&lt;/strong&gt; Army&lt;strong&gt; Desired Grade:&lt;/strong&gt; O3:O4&lt;br /&gt;
&lt;br /&gt;
&lt;strong&gt;Tour Description:&lt;/strong&gt; 26-6097, Length 365 days: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v>
      </c>
      <c r="R6" s="25" t="str">
        <f>_xlfn.CONCAT('CONCAT Codes'!$A$10,VLOOKUP(L6,'CONCAT Codes'!$A$14:$G$26,5,FALSE),'CONCAT Codes'!$B$10,'Tours Added'!A6," ",C6," ",D6," ",'CONCAT Codes'!$C$10,VLOOKUP(L6,'CONCAT Codes'!$A$14:$G$253,7,FALSE),'CONCAT Codes'!$D$10,VLOOKUP(L6,'CONCAT Codes'!$A$14:$G$26,6,FALSE))</f>
        <v>&lt;br /&gt; &lt;br /&gt; &lt;strong&gt;To apply, contact: &lt;a href="mailto:joseph.h.sorg2.mil@mail.mil?subject=Tour 26-6097 USASAC-NGB-OPV Aviation Maintenance Officer &amp;amp;cc=dfas.indianapolis-in.zh.mbx.pfi@mail.mil&amp;amp;body=Please find my resume and bio attached for consideration."&gt;SFC Joe Sorg&lt;/a&gt;&lt;/strong&gt; - 317-627-0951</v>
      </c>
    </row>
    <row r="7" spans="1:18" ht="165.5" customHeight="1">
      <c r="A7" s="107" t="s">
        <v>643</v>
      </c>
      <c r="B7" s="105" t="s">
        <v>0</v>
      </c>
      <c r="C7" s="105" t="s">
        <v>644</v>
      </c>
      <c r="D7" s="107" t="s">
        <v>603</v>
      </c>
      <c r="E7" s="105" t="s">
        <v>782</v>
      </c>
      <c r="F7" s="105" t="s">
        <v>26</v>
      </c>
      <c r="G7" s="105" t="s">
        <v>28</v>
      </c>
      <c r="H7" s="106" t="s">
        <v>35</v>
      </c>
      <c r="I7" s="106" t="s">
        <v>15</v>
      </c>
      <c r="J7" s="106" t="s">
        <v>3</v>
      </c>
      <c r="K7" s="74" t="str">
        <f>HYPERLINK("mailto:"&amp;VLOOKUP(L7,'CONCAT Codes'!$A$14:$G$26,5,FALSE)&amp;"?subject="&amp;_xlfn.CONCAT(C7," - APPLICANT for ",A7)&amp;"&amp;cc="&amp;'CONCAT Codes'!$A$32&amp;"&amp;body="&amp;D7&amp;"%0A%0APlease see my resume and bio for the above tour.","Click HERE to apply")</f>
        <v>Click HERE to apply</v>
      </c>
      <c r="L7" s="105" t="s">
        <v>334</v>
      </c>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Human Resources NCO 26-6098 &lt;/span&gt;&lt;/strong&gt;&lt;/h3&gt;
   &lt;/td&gt;
   &lt;td&gt;
   &lt;h4 style="text-align: right;"&gt;&lt;span style="color:#ffffff;"&gt; Army or Air Force: E5:E6:E7&lt;/span&gt;&lt;/h4&gt;
   &lt;/td&gt;
   &lt;th scope="col"&gt;&amp;nbsp;&lt;/th&gt;
  &lt;/tr&gt;
 &lt;/thead&gt;
&lt;/table&gt;'</v>
      </c>
      <c r="P7" s="26" t="str">
        <f>CONCATENATE('CONCAT Codes'!$A$6,'CONCAT Codes'!$B$6,'Tours Added'!H7,", ",'Tours Added'!I7,'CONCAT Codes'!C$6,B7,'CONCAT Codes'!$D$6,C7,'CONCAT Codes'!$E$6,F7,'CONCAT Codes'!$F$6,G7,'CONCAT Codes'!$G$6,'Tours Added'!E7)</f>
        <v>&lt;strong&gt; Location:&lt;/strong&gt; Fort Belvoir, VA&lt;br /&gt;
&lt;strong&gt;Agency:&lt;/strong&gt; Defense Logistics Agency&lt;strong&gt; Activity:&lt;/strong&gt; DLA Energy – HQ &lt;br /&gt;
&lt;strong&gt;Service:&lt;/strong&gt; Army or Air Force&lt;strong&gt; Desired Grade:&lt;/strong&gt; E5:E6:E7&lt;br /&gt;
&lt;br /&gt;
&lt;strong&gt;Tour Description:&lt;/strong&gt; 26-6038, Length 365 days: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v>
      </c>
      <c r="R7" s="25" t="str">
        <f>_xlfn.CONCAT('CONCAT Codes'!$A$10,VLOOKUP(L7,'CONCAT Codes'!$A$14:$G$26,5,FALSE),'CONCAT Codes'!$B$10,'Tours Added'!A7," ",C7," ",D7," ",'CONCAT Codes'!$C$10,VLOOKUP(L7,'CONCAT Codes'!$A$14:$G$253,7,FALSE),'CONCAT Codes'!$D$10,VLOOKUP(L7,'CONCAT Codes'!$A$14:$G$26,6,FALSE))</f>
        <v>&lt;br /&gt; &lt;br /&gt; &lt;strong&gt;To apply, contact: &lt;a href="mailto:megan.h.spencer.mil@mail.mil?subject=Tour 26-6098 DLA Energy – HQ  Human Resources NCO &amp;amp;cc=dfas.indianapolis-in.zh.mbx.pfi@mail.mil&amp;amp;body=Please find my resume and bio attached for consideration."&gt;TSgt Megan Spencer&lt;/a&gt;&lt;/strong&gt; - 317-435-2378</v>
      </c>
    </row>
    <row r="8" spans="1:18" ht="165.5" customHeight="1">
      <c r="A8" s="1"/>
      <c r="B8" s="23"/>
      <c r="C8" s="23"/>
      <c r="D8" s="15"/>
      <c r="E8" s="24"/>
      <c r="F8" s="23"/>
      <c r="G8" s="23"/>
      <c r="H8" s="23"/>
      <c r="I8" s="3"/>
      <c r="J8" s="55"/>
      <c r="K8" s="74"/>
      <c r="L8" s="56"/>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5" customHeight="1">
      <c r="A9" s="1"/>
      <c r="B9" s="23"/>
      <c r="C9" s="23"/>
      <c r="D9" s="15"/>
      <c r="E9" s="24"/>
      <c r="F9" s="23"/>
      <c r="G9" s="23"/>
      <c r="H9" s="23"/>
      <c r="I9" s="3"/>
      <c r="J9" s="55"/>
      <c r="K9" s="74"/>
      <c r="L9" s="56"/>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5" customHeight="1">
      <c r="A10" s="1"/>
      <c r="B10" s="23"/>
      <c r="C10" s="23"/>
      <c r="D10" s="15"/>
      <c r="E10" s="24"/>
      <c r="F10" s="23"/>
      <c r="G10" s="23"/>
      <c r="H10" s="23"/>
      <c r="I10" s="3"/>
      <c r="J10" s="55"/>
      <c r="K10" s="74"/>
      <c r="L10" s="56"/>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5" customHeight="1">
      <c r="A11" s="1"/>
      <c r="B11" s="23"/>
      <c r="C11" s="23"/>
      <c r="D11" s="15"/>
      <c r="E11" s="24"/>
      <c r="F11" s="23"/>
      <c r="G11" s="23"/>
      <c r="H11" s="23"/>
      <c r="I11" s="3"/>
      <c r="J11" s="55"/>
      <c r="K11" s="74"/>
      <c r="L11" s="56"/>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5" customHeight="1">
      <c r="A12" s="1"/>
      <c r="B12" s="23"/>
      <c r="C12" s="23"/>
      <c r="D12" s="15"/>
      <c r="E12" s="24"/>
      <c r="F12" s="23"/>
      <c r="G12" s="23"/>
      <c r="H12" s="23"/>
      <c r="I12" s="3"/>
      <c r="J12" s="55"/>
      <c r="K12" s="74"/>
      <c r="L12" s="56"/>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5" customHeight="1">
      <c r="A13" s="1"/>
      <c r="B13" s="23"/>
      <c r="C13" s="23"/>
      <c r="D13" s="15"/>
      <c r="E13" s="24"/>
      <c r="F13" s="23"/>
      <c r="G13" s="23"/>
      <c r="H13" s="23"/>
      <c r="I13" s="3"/>
      <c r="J13" s="55"/>
      <c r="K13" s="74"/>
      <c r="L13" s="56"/>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5" customHeight="1">
      <c r="A14" s="1"/>
      <c r="B14" s="23"/>
      <c r="C14" s="23"/>
      <c r="D14" s="15"/>
      <c r="E14" s="24"/>
      <c r="F14" s="23"/>
      <c r="G14" s="23"/>
      <c r="H14" s="23"/>
      <c r="I14" s="3"/>
      <c r="J14" s="55"/>
      <c r="K14" s="74"/>
      <c r="L14" s="56"/>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5" customHeight="1">
      <c r="A15" s="1"/>
      <c r="B15" s="23"/>
      <c r="C15" s="23"/>
      <c r="D15" s="15"/>
      <c r="E15" s="24"/>
      <c r="F15" s="23"/>
      <c r="G15" s="23"/>
      <c r="H15" s="23"/>
      <c r="I15" s="3"/>
      <c r="J15" s="55"/>
      <c r="K15" s="74"/>
      <c r="L15" s="56"/>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5" customHeight="1">
      <c r="A16" s="1"/>
      <c r="B16" s="23"/>
      <c r="C16" s="23"/>
      <c r="D16" s="15"/>
      <c r="E16" s="24"/>
      <c r="F16" s="23"/>
      <c r="G16" s="23"/>
      <c r="H16" s="23"/>
      <c r="I16" s="3"/>
      <c r="J16" s="55"/>
      <c r="K16" s="74"/>
      <c r="L16" s="56"/>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5" customHeight="1">
      <c r="A17" s="1"/>
      <c r="B17" s="23"/>
      <c r="C17" s="23"/>
      <c r="D17" s="15"/>
      <c r="E17" s="24"/>
      <c r="F17" s="23"/>
      <c r="G17" s="23"/>
      <c r="H17" s="23"/>
      <c r="I17" s="3"/>
      <c r="J17" s="55"/>
      <c r="K17" s="74"/>
      <c r="L17" s="56"/>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5" customHeight="1">
      <c r="A18" s="1"/>
      <c r="B18" s="23"/>
      <c r="C18" s="23"/>
      <c r="D18" s="15"/>
      <c r="E18" s="24"/>
      <c r="F18" s="23"/>
      <c r="G18" s="23"/>
      <c r="H18" s="23"/>
      <c r="I18" s="3"/>
      <c r="J18" s="55"/>
      <c r="K18" s="74"/>
      <c r="L18" s="56"/>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5" customHeight="1">
      <c r="A19" s="1"/>
      <c r="B19" s="23"/>
      <c r="C19" s="23"/>
      <c r="D19" s="15"/>
      <c r="E19" s="24"/>
      <c r="F19" s="23"/>
      <c r="G19" s="23"/>
      <c r="H19" s="23"/>
      <c r="I19" s="3"/>
      <c r="J19" s="55"/>
      <c r="K19" s="74"/>
      <c r="L19" s="56"/>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5" customHeight="1">
      <c r="A20" s="1"/>
      <c r="B20" s="23"/>
      <c r="C20" s="23"/>
      <c r="D20" s="15"/>
      <c r="E20" s="24"/>
      <c r="F20" s="23"/>
      <c r="G20" s="23"/>
      <c r="H20" s="23"/>
      <c r="I20" s="3"/>
      <c r="J20" s="53"/>
      <c r="L20" s="56"/>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5" customHeight="1">
      <c r="A21" s="1"/>
      <c r="B21" s="23"/>
      <c r="C21" s="23"/>
      <c r="D21" s="15"/>
      <c r="E21" s="24"/>
      <c r="F21" s="23"/>
      <c r="G21" s="23"/>
      <c r="H21" s="23"/>
      <c r="I21" s="3"/>
      <c r="J21" s="53"/>
      <c r="L21" s="56"/>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5" customHeight="1">
      <c r="A22" s="1"/>
      <c r="B22" s="23"/>
      <c r="C22" s="23"/>
      <c r="D22" s="15"/>
      <c r="E22" s="24"/>
      <c r="F22" s="23"/>
      <c r="G22" s="23"/>
      <c r="H22" s="23"/>
      <c r="I22" s="3"/>
      <c r="J22" s="61"/>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5" customHeight="1">
      <c r="A23" s="1"/>
      <c r="B23" s="23"/>
      <c r="C23" s="23"/>
      <c r="D23" s="15"/>
      <c r="E23" s="24"/>
      <c r="F23" s="23"/>
      <c r="G23" s="23"/>
      <c r="H23" s="23"/>
      <c r="I23" s="3"/>
      <c r="J23" s="61"/>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5" customHeight="1">
      <c r="A24" s="1"/>
      <c r="B24" s="23"/>
      <c r="C24" s="23"/>
      <c r="D24" s="15"/>
      <c r="E24" s="24"/>
      <c r="F24" s="23"/>
      <c r="G24" s="23"/>
      <c r="H24" s="23"/>
      <c r="I24" s="3"/>
      <c r="J24" s="61"/>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5" customHeight="1">
      <c r="A25" s="1"/>
      <c r="B25" s="23"/>
      <c r="C25" s="23"/>
      <c r="D25" s="15"/>
      <c r="E25" s="24"/>
      <c r="F25" s="23"/>
      <c r="G25" s="23"/>
      <c r="H25" s="23"/>
      <c r="I25" s="3"/>
      <c r="J25" s="61"/>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row r="26" spans="1:18" ht="165.5" customHeight="1">
      <c r="A26" s="1"/>
      <c r="B26" s="23"/>
      <c r="C26" s="23"/>
      <c r="D26" s="15"/>
      <c r="E26" s="24"/>
      <c r="F26" s="23"/>
      <c r="G26" s="23"/>
      <c r="H26" s="23"/>
      <c r="I26" s="3"/>
      <c r="J26" s="61"/>
      <c r="L26" s="24"/>
      <c r="N26" s="26" t="str">
        <f>CONCATENATE('CONCAT Codes'!$A$2," ",D26," ",A26," ",'CONCAT Codes'!$B$2," ",F26,": ",G26,'CONCAT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6" s="26" t="str">
        <f>CONCATENATE('CONCAT Codes'!$A$6,'CONCAT Codes'!$B$6,'Tours Added'!H26,", ",'Tours Added'!I26,'CONCAT Codes'!C$6,B26,'CONCAT Codes'!$D$6,C26,'CONCAT Codes'!$E$6,F26,'CONCAT Codes'!$F$6,G26,'CONCAT Codes'!$G$6,'Tours Added'!E26)</f>
        <v xml:space="preserve">&lt;strong&gt; Location:&lt;/strong&gt; , &lt;br /&gt;
&lt;strong&gt;Agency:&lt;/strong&gt; &lt;strong&gt; Activity:&lt;/strong&gt; &lt;br /&gt;
&lt;strong&gt;Service:&lt;/strong&gt; &lt;strong&gt; Desired Grade:&lt;/strong&gt; &lt;br /&gt;
&lt;br /&gt;
&lt;strong&gt;Tour Description:&lt;/strong&gt; </v>
      </c>
      <c r="R26" s="25" t="e">
        <f>_xlfn.CONCAT('CONCAT Codes'!$A$10,VLOOKUP(L26,'CONCAT Codes'!$A$14:$G$26,5,FALSE),'CONCAT Codes'!$B$10,'Tours Added'!A26," ",C26," ",D26," ",'CONCAT Codes'!$C$10,VLOOKUP(L26,'CONCAT Codes'!$A$14:$G$253,7,FALSE),'CONCAT Codes'!$D$10,VLOOKUP(L26,'CONCAT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5" priority="164"/>
  </conditionalFormatting>
  <conditionalFormatting sqref="A8:A19">
    <cfRule type="duplicateValues" dxfId="14" priority="4"/>
    <cfRule type="duplicateValues" dxfId="13" priority="5"/>
  </conditionalFormatting>
  <conditionalFormatting sqref="A20:A21">
    <cfRule type="duplicateValues" dxfId="12" priority="71"/>
  </conditionalFormatting>
  <conditionalFormatting sqref="A22:A26">
    <cfRule type="duplicateValues" dxfId="11" priority="70"/>
  </conditionalFormatting>
  <conditionalFormatting sqref="A27:A1048576 A1">
    <cfRule type="duplicateValues" dxfId="10" priority="210"/>
  </conditionalFormatting>
  <conditionalFormatting sqref="K8:K19">
    <cfRule type="containsText" dxfId="9" priority="6" operator="containsText" text="Click HERE to apply">
      <formula>NOT(ISERROR(SEARCH("Click HERE to apply",K8)))</formula>
    </cfRule>
  </conditionalFormatting>
  <conditionalFormatting sqref="A2:A7">
    <cfRule type="duplicateValues" dxfId="2" priority="1"/>
  </conditionalFormatting>
  <conditionalFormatting sqref="A2:A7">
    <cfRule type="duplicateValues" dxfId="1" priority="2"/>
  </conditionalFormatting>
  <conditionalFormatting sqref="K2:L7">
    <cfRule type="containsText" dxfId="0" priority="3"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6"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100" t="s">
        <v>81</v>
      </c>
      <c r="B1" s="100"/>
      <c r="C1" s="100"/>
    </row>
    <row r="2" spans="1:12" s="34" customFormat="1" ht="145">
      <c r="A2" s="33" t="s">
        <v>80</v>
      </c>
      <c r="B2" s="33" t="s">
        <v>79</v>
      </c>
      <c r="C2" s="33" t="s">
        <v>78</v>
      </c>
    </row>
    <row r="5" spans="1:12" s="29" customFormat="1">
      <c r="A5" s="28" t="s">
        <v>83</v>
      </c>
    </row>
    <row r="6" spans="1:12" s="39" customFormat="1" ht="70">
      <c r="A6" s="35"/>
      <c r="B6" s="35" t="s">
        <v>153</v>
      </c>
      <c r="C6" s="36" t="s">
        <v>85</v>
      </c>
      <c r="D6" s="35" t="s">
        <v>84</v>
      </c>
      <c r="E6" s="36" t="s">
        <v>86</v>
      </c>
      <c r="F6" s="35" t="s">
        <v>87</v>
      </c>
      <c r="G6" s="36" t="s">
        <v>88</v>
      </c>
      <c r="H6" s="36" t="s">
        <v>89</v>
      </c>
      <c r="I6" s="36" t="s">
        <v>90</v>
      </c>
      <c r="J6" s="35" t="s">
        <v>92</v>
      </c>
      <c r="K6" s="37" t="s">
        <v>93</v>
      </c>
      <c r="L6" s="38" t="s">
        <v>94</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141</v>
      </c>
    </row>
    <row r="10" spans="1:12" ht="101.5">
      <c r="A10" t="s">
        <v>160</v>
      </c>
      <c r="B10" t="s">
        <v>92</v>
      </c>
      <c r="C10" s="40" t="s">
        <v>93</v>
      </c>
      <c r="D10" t="s">
        <v>94</v>
      </c>
    </row>
    <row r="12" spans="1:12" s="29" customFormat="1">
      <c r="A12" s="28" t="s">
        <v>91</v>
      </c>
    </row>
    <row r="13" spans="1:12" s="42" customFormat="1">
      <c r="A13" s="43" t="s">
        <v>144</v>
      </c>
      <c r="B13" s="41" t="s">
        <v>103</v>
      </c>
      <c r="C13" s="41" t="s">
        <v>104</v>
      </c>
      <c r="D13" s="41" t="s">
        <v>105</v>
      </c>
      <c r="E13" s="41" t="s">
        <v>139</v>
      </c>
      <c r="F13" s="41" t="s">
        <v>140</v>
      </c>
      <c r="G13" s="43" t="s">
        <v>152</v>
      </c>
    </row>
    <row r="14" spans="1:12">
      <c r="A14" t="s">
        <v>58</v>
      </c>
      <c r="B14" t="s">
        <v>106</v>
      </c>
      <c r="C14" t="s">
        <v>107</v>
      </c>
      <c r="D14" t="s">
        <v>108</v>
      </c>
      <c r="E14" t="s">
        <v>109</v>
      </c>
      <c r="F14" t="s">
        <v>98</v>
      </c>
      <c r="G14" s="40" t="s">
        <v>146</v>
      </c>
      <c r="H14" s="42"/>
    </row>
    <row r="15" spans="1:12">
      <c r="A15" t="s">
        <v>77</v>
      </c>
      <c r="B15" t="s">
        <v>110</v>
      </c>
      <c r="C15" t="s">
        <v>111</v>
      </c>
      <c r="D15" t="s">
        <v>112</v>
      </c>
      <c r="E15" t="s">
        <v>113</v>
      </c>
      <c r="F15" t="s">
        <v>96</v>
      </c>
      <c r="G15" s="40" t="s">
        <v>147</v>
      </c>
    </row>
    <row r="16" spans="1:12">
      <c r="A16" t="s">
        <v>57</v>
      </c>
      <c r="B16" t="s">
        <v>114</v>
      </c>
      <c r="C16" t="s">
        <v>115</v>
      </c>
      <c r="D16" t="s">
        <v>116</v>
      </c>
      <c r="E16" t="s">
        <v>117</v>
      </c>
      <c r="F16" t="s">
        <v>101</v>
      </c>
      <c r="G16" s="40" t="s">
        <v>148</v>
      </c>
    </row>
    <row r="17" spans="1:7">
      <c r="A17" t="s">
        <v>61</v>
      </c>
      <c r="B17" t="s">
        <v>118</v>
      </c>
      <c r="C17" t="s">
        <v>119</v>
      </c>
      <c r="D17" t="s">
        <v>120</v>
      </c>
      <c r="E17" t="s">
        <v>484</v>
      </c>
      <c r="F17" t="s">
        <v>100</v>
      </c>
      <c r="G17" t="s">
        <v>142</v>
      </c>
    </row>
    <row r="18" spans="1:7">
      <c r="A18" t="s">
        <v>60</v>
      </c>
      <c r="B18" t="s">
        <v>118</v>
      </c>
      <c r="C18" t="s">
        <v>121</v>
      </c>
      <c r="D18" t="s">
        <v>122</v>
      </c>
      <c r="E18" t="s">
        <v>123</v>
      </c>
      <c r="F18" t="s">
        <v>97</v>
      </c>
      <c r="G18" s="40" t="s">
        <v>149</v>
      </c>
    </row>
    <row r="19" spans="1:7">
      <c r="A19" t="s">
        <v>145</v>
      </c>
      <c r="B19" t="s">
        <v>124</v>
      </c>
      <c r="C19" t="s">
        <v>125</v>
      </c>
      <c r="D19" t="s">
        <v>126</v>
      </c>
      <c r="E19" t="s">
        <v>127</v>
      </c>
      <c r="F19" t="s">
        <v>128</v>
      </c>
      <c r="G19" s="40" t="s">
        <v>150</v>
      </c>
    </row>
    <row r="20" spans="1:7">
      <c r="A20" t="s">
        <v>76</v>
      </c>
      <c r="B20" t="s">
        <v>114</v>
      </c>
      <c r="C20" t="s">
        <v>129</v>
      </c>
      <c r="D20" t="s">
        <v>130</v>
      </c>
      <c r="E20" t="s">
        <v>131</v>
      </c>
      <c r="F20" t="s">
        <v>102</v>
      </c>
      <c r="G20" t="s">
        <v>143</v>
      </c>
    </row>
    <row r="21" spans="1:7">
      <c r="A21" t="s">
        <v>59</v>
      </c>
      <c r="B21" t="s">
        <v>118</v>
      </c>
      <c r="C21" t="s">
        <v>132</v>
      </c>
      <c r="D21" t="s">
        <v>133</v>
      </c>
      <c r="E21" t="s">
        <v>134</v>
      </c>
      <c r="F21" t="s">
        <v>99</v>
      </c>
      <c r="G21" s="40" t="s">
        <v>151</v>
      </c>
    </row>
    <row r="22" spans="1:7">
      <c r="A22" t="s">
        <v>56</v>
      </c>
      <c r="B22" t="s">
        <v>110</v>
      </c>
      <c r="C22" t="s">
        <v>135</v>
      </c>
      <c r="D22" t="s">
        <v>136</v>
      </c>
      <c r="E22" t="s">
        <v>137</v>
      </c>
      <c r="F22" t="s">
        <v>138</v>
      </c>
      <c r="G22" s="40" t="s">
        <v>291</v>
      </c>
    </row>
    <row r="23" spans="1:7">
      <c r="A23" t="s">
        <v>188</v>
      </c>
      <c r="B23" t="s">
        <v>189</v>
      </c>
      <c r="C23" t="s">
        <v>190</v>
      </c>
      <c r="D23" t="s">
        <v>191</v>
      </c>
      <c r="E23" t="s">
        <v>192</v>
      </c>
      <c r="F23" t="s">
        <v>194</v>
      </c>
      <c r="G23" s="40" t="s">
        <v>193</v>
      </c>
    </row>
    <row r="24" spans="1:7">
      <c r="A24" t="s">
        <v>333</v>
      </c>
      <c r="B24" t="s">
        <v>118</v>
      </c>
      <c r="C24" t="s">
        <v>341</v>
      </c>
      <c r="D24" t="s">
        <v>342</v>
      </c>
      <c r="E24" t="s">
        <v>343</v>
      </c>
      <c r="F24" t="s">
        <v>496</v>
      </c>
      <c r="G24" s="40" t="s">
        <v>344</v>
      </c>
    </row>
    <row r="25" spans="1:7">
      <c r="A25" s="75" t="s">
        <v>334</v>
      </c>
      <c r="B25" t="s">
        <v>345</v>
      </c>
      <c r="C25" t="s">
        <v>346</v>
      </c>
      <c r="D25" t="s">
        <v>347</v>
      </c>
      <c r="E25" t="s">
        <v>348</v>
      </c>
      <c r="F25" t="s">
        <v>349</v>
      </c>
      <c r="G25" s="40" t="s">
        <v>350</v>
      </c>
    </row>
    <row r="26" spans="1:7">
      <c r="A26" t="s">
        <v>434</v>
      </c>
      <c r="B26" t="s">
        <v>402</v>
      </c>
      <c r="C26" t="s">
        <v>403</v>
      </c>
      <c r="D26" t="s">
        <v>404</v>
      </c>
      <c r="E26" t="s">
        <v>406</v>
      </c>
      <c r="F26" t="s">
        <v>435</v>
      </c>
      <c r="G26" s="40" t="s">
        <v>405</v>
      </c>
    </row>
    <row r="32" spans="1:7">
      <c r="A32" t="s">
        <v>352</v>
      </c>
    </row>
    <row r="34" spans="1:1">
      <c r="A34" t="s">
        <v>363</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N14"/>
  <sheetViews>
    <sheetView zoomScale="70" zoomScaleNormal="70" workbookViewId="0">
      <selection activeCell="E21" sqref="E21"/>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60" bestFit="1" customWidth="1"/>
  </cols>
  <sheetData>
    <row r="1" spans="1:14" ht="29.5" customHeight="1">
      <c r="A1" s="17" t="s">
        <v>22</v>
      </c>
      <c r="B1" s="21" t="s">
        <v>23</v>
      </c>
      <c r="C1" s="21" t="s">
        <v>24</v>
      </c>
      <c r="D1" s="18" t="s">
        <v>25</v>
      </c>
      <c r="E1" s="17" t="s">
        <v>21</v>
      </c>
      <c r="F1" s="21" t="s">
        <v>18</v>
      </c>
      <c r="G1" s="21" t="s">
        <v>19</v>
      </c>
      <c r="H1" s="21" t="s">
        <v>20</v>
      </c>
      <c r="I1" s="17" t="s">
        <v>52</v>
      </c>
      <c r="J1" s="52" t="s">
        <v>53</v>
      </c>
      <c r="K1" s="19" t="s">
        <v>27</v>
      </c>
      <c r="L1" s="54" t="s">
        <v>55</v>
      </c>
      <c r="M1" s="17" t="s">
        <v>199</v>
      </c>
    </row>
    <row r="2" spans="1:14">
      <c r="A2" s="1"/>
      <c r="B2" s="23"/>
      <c r="C2" s="23"/>
      <c r="D2" s="15"/>
      <c r="E2" s="24"/>
      <c r="F2" s="23"/>
      <c r="G2" s="23"/>
      <c r="H2" s="23"/>
      <c r="I2" s="3"/>
      <c r="J2" s="55"/>
      <c r="K2" s="73"/>
      <c r="L2" s="56"/>
      <c r="M2" s="93"/>
      <c r="N2" s="94"/>
    </row>
    <row r="3" spans="1:14">
      <c r="A3" s="1"/>
      <c r="B3" s="23"/>
      <c r="C3" s="23"/>
      <c r="D3" s="15"/>
      <c r="E3" s="24"/>
      <c r="F3" s="23"/>
      <c r="G3" s="23"/>
      <c r="H3" s="23"/>
      <c r="I3" s="3"/>
      <c r="J3" s="53"/>
      <c r="K3" s="74"/>
      <c r="L3" s="56"/>
      <c r="M3" s="88"/>
    </row>
    <row r="4" spans="1:14">
      <c r="A4" s="82"/>
      <c r="B4" s="83"/>
      <c r="C4" s="83"/>
      <c r="D4" s="84"/>
      <c r="E4" s="85"/>
      <c r="F4" s="83"/>
      <c r="G4" s="83"/>
      <c r="H4" s="83"/>
      <c r="I4" s="86"/>
      <c r="J4" s="87"/>
      <c r="K4" s="74"/>
      <c r="L4" s="56"/>
      <c r="M4" s="88"/>
    </row>
    <row r="5" spans="1:14">
      <c r="A5" s="1"/>
      <c r="B5" s="23"/>
      <c r="C5" s="23"/>
      <c r="D5" s="15"/>
      <c r="E5" s="24"/>
      <c r="F5" s="23"/>
      <c r="G5" s="23"/>
      <c r="H5" s="23"/>
      <c r="I5" s="3"/>
      <c r="J5" s="53"/>
      <c r="K5" s="74"/>
      <c r="L5" s="56"/>
      <c r="M5" s="88"/>
    </row>
    <row r="6" spans="1:14">
      <c r="A6" s="1"/>
      <c r="B6" s="23"/>
      <c r="C6" s="23"/>
      <c r="D6" s="15"/>
      <c r="E6" s="24"/>
      <c r="F6" s="23"/>
      <c r="G6" s="23"/>
      <c r="H6" s="23"/>
      <c r="I6" s="3"/>
      <c r="J6" s="53"/>
      <c r="K6" s="74"/>
      <c r="L6" s="56"/>
      <c r="M6" s="88"/>
    </row>
    <row r="7" spans="1:14">
      <c r="A7" s="1"/>
      <c r="B7" s="23"/>
      <c r="C7" s="23"/>
      <c r="D7" s="15"/>
      <c r="E7" s="24"/>
      <c r="F7" s="23"/>
      <c r="G7" s="23"/>
      <c r="H7" s="23"/>
      <c r="I7" s="3"/>
      <c r="J7" s="53"/>
      <c r="K7" s="74"/>
      <c r="L7" s="56"/>
      <c r="M7" s="88"/>
    </row>
    <row r="8" spans="1:14">
      <c r="A8" s="1"/>
      <c r="B8" s="23"/>
      <c r="C8" s="23"/>
      <c r="D8" s="15"/>
      <c r="E8" s="24"/>
      <c r="F8" s="23"/>
      <c r="G8" s="23"/>
      <c r="H8" s="23"/>
      <c r="I8" s="3"/>
      <c r="J8" s="53"/>
      <c r="K8" s="74"/>
      <c r="L8" s="56"/>
      <c r="M8" s="88"/>
    </row>
    <row r="9" spans="1:14">
      <c r="A9" s="1"/>
      <c r="B9" s="23"/>
      <c r="C9" s="23"/>
      <c r="D9" s="15"/>
      <c r="E9" s="24"/>
      <c r="F9" s="23"/>
      <c r="G9" s="23"/>
      <c r="H9" s="23"/>
      <c r="I9" s="3"/>
      <c r="J9" s="53"/>
      <c r="K9" s="74"/>
      <c r="L9" s="56"/>
      <c r="M9" s="88"/>
    </row>
    <row r="10" spans="1:14">
      <c r="A10" s="88"/>
      <c r="B10" s="24"/>
      <c r="C10" s="24"/>
      <c r="D10" s="88"/>
      <c r="E10" s="24"/>
      <c r="F10" s="24"/>
      <c r="G10" s="24"/>
      <c r="H10" s="24"/>
      <c r="I10" s="3"/>
      <c r="J10" s="61"/>
      <c r="K10" s="74"/>
      <c r="L10" s="56"/>
      <c r="M10" s="88"/>
    </row>
    <row r="11" spans="1:14" s="92" customFormat="1">
      <c r="A11" s="23"/>
      <c r="B11" s="23"/>
      <c r="C11" s="23"/>
      <c r="D11" s="23"/>
      <c r="E11" s="23"/>
      <c r="F11" s="23"/>
      <c r="G11" s="23"/>
      <c r="H11" s="23"/>
      <c r="I11" s="23"/>
      <c r="J11" s="23"/>
      <c r="K11" s="74"/>
      <c r="L11" s="23"/>
      <c r="M11" s="88"/>
    </row>
    <row r="12" spans="1:14" s="92" customFormat="1">
      <c r="A12" s="23"/>
      <c r="B12" s="23"/>
      <c r="C12" s="23"/>
      <c r="D12" s="23"/>
      <c r="E12" s="23"/>
      <c r="F12" s="23"/>
      <c r="G12" s="23"/>
      <c r="H12" s="23"/>
      <c r="I12" s="23"/>
      <c r="J12" s="23"/>
      <c r="K12" s="74"/>
      <c r="L12" s="23"/>
      <c r="M12" s="88"/>
    </row>
    <row r="13" spans="1:14" s="92" customFormat="1">
      <c r="A13" s="23"/>
      <c r="B13" s="23"/>
      <c r="C13" s="23"/>
      <c r="D13" s="23"/>
      <c r="E13" s="23"/>
      <c r="F13" s="23"/>
      <c r="G13" s="23"/>
      <c r="H13" s="23"/>
      <c r="I13" s="23"/>
      <c r="J13" s="23"/>
      <c r="K13" s="74"/>
      <c r="L13" s="23"/>
      <c r="M13" s="88"/>
    </row>
    <row r="14" spans="1:14" s="92" customFormat="1">
      <c r="A14" s="23"/>
      <c r="B14" s="23"/>
      <c r="C14" s="23"/>
      <c r="D14" s="23"/>
      <c r="E14" s="23"/>
      <c r="F14" s="23"/>
      <c r="G14" s="23"/>
      <c r="H14" s="23"/>
      <c r="I14" s="23"/>
      <c r="J14" s="23"/>
      <c r="K14" s="74"/>
      <c r="L14" s="23"/>
      <c r="M14" s="88"/>
    </row>
  </sheetData>
  <autoFilter ref="A1:M1" xr:uid="{D60CF029-A45F-4B09-BEA1-AAAF1A79F49F}">
    <sortState xmlns:xlrd2="http://schemas.microsoft.com/office/spreadsheetml/2017/richdata2" ref="A2:M35">
      <sortCondition ref="C1"/>
    </sortState>
  </autoFilter>
  <conditionalFormatting sqref="A1 A3:A1048576">
    <cfRule type="duplicateValues" dxfId="8" priority="5"/>
  </conditionalFormatting>
  <conditionalFormatting sqref="A1">
    <cfRule type="duplicateValues" dxfId="7" priority="52"/>
  </conditionalFormatting>
  <conditionalFormatting sqref="A2">
    <cfRule type="duplicateValues" dxfId="6" priority="1"/>
    <cfRule type="duplicateValues" dxfId="5" priority="2"/>
  </conditionalFormatting>
  <conditionalFormatting sqref="A3:A10">
    <cfRule type="duplicateValues" dxfId="4" priority="18"/>
  </conditionalFormatting>
  <conditionalFormatting sqref="K2:K14">
    <cfRule type="containsText" dxfId="3" priority="3"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8JAN2026</vt:lpstr>
      <vt:lpstr>Tours Closed</vt:lpstr>
      <vt:lpstr>Tours Added</vt:lpstr>
      <vt:lpstr>CONCAT Codes</vt:lpstr>
      <vt:lpstr>Tours to be Updated</vt:lpstr>
      <vt:lpstr>'ADOS Tours Updated 8JAN2026'!Print_Area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2026-01-08T00:21:23Z</dcterms:modified>
</cp:coreProperties>
</file>