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13_ncr:1_{21C5C8A5-B36C-4F4A-A16C-97E5EEB11AF9}" xr6:coauthVersionLast="47" xr6:coauthVersionMax="47" xr10:uidLastSave="{00000000-0000-0000-0000-000000000000}"/>
  <bookViews>
    <workbookView xWindow="-14010" yWindow="-16320" windowWidth="29040" windowHeight="15720" tabRatio="707" activeTab="1" xr2:uid="{00000000-000D-0000-FFFF-FFFF00000000}"/>
  </bookViews>
  <sheets>
    <sheet name="Instructions" sheetId="4" r:id="rId1"/>
    <sheet name="ADOS Tours Updated 18Dec2025"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18Dec2025'!$A$1:$L$105</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18Dec2025'!$A$1:$L$1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3" l="1"/>
  <c r="K18" i="3"/>
  <c r="K17" i="3"/>
  <c r="K16" i="3"/>
  <c r="K15" i="3"/>
  <c r="K14" i="3"/>
  <c r="K13" i="3"/>
  <c r="K12" i="3"/>
  <c r="K11" i="3"/>
  <c r="K10" i="3"/>
  <c r="K9" i="3"/>
  <c r="K8" i="3"/>
  <c r="K7" i="3"/>
  <c r="K6" i="3"/>
  <c r="K5" i="3"/>
  <c r="K4" i="3"/>
  <c r="K3" i="3"/>
  <c r="K2" i="3"/>
  <c r="K11" i="1"/>
  <c r="K10" i="1"/>
  <c r="K143" i="1"/>
  <c r="K142" i="1"/>
  <c r="K28" i="1"/>
  <c r="K141" i="1"/>
  <c r="K140" i="1"/>
  <c r="K139" i="1"/>
  <c r="K138" i="1"/>
  <c r="K137" i="1"/>
  <c r="K136" i="1"/>
  <c r="K135" i="1"/>
  <c r="K134" i="1"/>
  <c r="K133" i="1"/>
  <c r="K132" i="1"/>
  <c r="K131" i="1"/>
  <c r="K130" i="1"/>
  <c r="K112" i="1"/>
  <c r="K5" i="2"/>
  <c r="K4" i="2"/>
  <c r="K3" i="2"/>
  <c r="K2" i="2"/>
  <c r="K111" i="1"/>
  <c r="K97" i="1"/>
  <c r="K71" i="1"/>
  <c r="K45" i="1"/>
  <c r="K101" i="1"/>
  <c r="K44" i="1"/>
  <c r="K100" i="1"/>
  <c r="K43" i="1"/>
  <c r="K42" i="1"/>
  <c r="K41" i="1"/>
  <c r="K40" i="1"/>
  <c r="K39" i="1"/>
  <c r="K38" i="1"/>
  <c r="K37" i="1"/>
  <c r="K36" i="1"/>
  <c r="K99" i="1"/>
  <c r="K9" i="1"/>
  <c r="K72" i="1"/>
  <c r="K20" i="1"/>
  <c r="K19" i="1"/>
  <c r="K81" i="1"/>
  <c r="K110" i="1"/>
  <c r="K68" i="1"/>
  <c r="K61" i="1"/>
  <c r="K70" i="1"/>
  <c r="K35" i="1"/>
  <c r="K62" i="1"/>
  <c r="K60" i="1"/>
  <c r="K57" i="1"/>
  <c r="K56" i="1"/>
  <c r="K55" i="1"/>
  <c r="K54" i="1"/>
  <c r="K53" i="1"/>
  <c r="K52" i="1"/>
  <c r="K109" i="1"/>
  <c r="K34" i="1"/>
  <c r="K18" i="1"/>
  <c r="K83" i="1"/>
  <c r="K33" i="1"/>
  <c r="K66" i="1"/>
  <c r="K96" i="1"/>
  <c r="K95" i="1"/>
  <c r="K94" i="1"/>
  <c r="K80" i="1"/>
  <c r="K64" i="1"/>
  <c r="K63" i="1"/>
  <c r="K67" i="1"/>
  <c r="K74" i="1"/>
  <c r="K8" i="1"/>
  <c r="K114" i="1"/>
  <c r="K129" i="1"/>
  <c r="K51" i="1"/>
  <c r="K47" i="1"/>
  <c r="K32" i="1"/>
  <c r="K31" i="1"/>
  <c r="K30" i="1"/>
  <c r="K29" i="1"/>
  <c r="K105" i="1"/>
  <c r="K89" i="1"/>
  <c r="K26" i="1"/>
  <c r="K128" i="1"/>
  <c r="K7" i="1"/>
  <c r="K2" i="1"/>
  <c r="K3" i="1"/>
  <c r="K4" i="1"/>
  <c r="K6" i="1"/>
  <c r="K5" i="1"/>
  <c r="K12" i="1"/>
  <c r="K13" i="1"/>
  <c r="K21" i="1"/>
  <c r="K22" i="1"/>
  <c r="K23" i="1"/>
  <c r="K24" i="1"/>
  <c r="K25" i="1"/>
  <c r="K27" i="1"/>
  <c r="K49" i="1"/>
  <c r="K48" i="1"/>
  <c r="K50" i="1"/>
  <c r="K58" i="1"/>
  <c r="K59" i="1"/>
  <c r="K65" i="1"/>
  <c r="K69" i="1"/>
  <c r="K75" i="1"/>
  <c r="K76" i="1"/>
  <c r="K73" i="1"/>
  <c r="K77" i="1"/>
  <c r="K82" i="1"/>
  <c r="K84" i="1"/>
  <c r="K85" i="1"/>
  <c r="K86" i="1"/>
  <c r="K87" i="1"/>
  <c r="K90" i="1"/>
  <c r="K91" i="1"/>
  <c r="K92" i="1"/>
  <c r="K93" i="1"/>
  <c r="K88" i="1"/>
  <c r="K98" i="1"/>
  <c r="K103" i="1"/>
  <c r="K106" i="1"/>
  <c r="K107" i="1"/>
  <c r="K108" i="1"/>
  <c r="K102" i="1"/>
  <c r="K104" i="1"/>
  <c r="K113" i="1"/>
  <c r="K123" i="1"/>
  <c r="K115" i="1"/>
  <c r="K116" i="1"/>
  <c r="K117" i="1"/>
  <c r="K118" i="1"/>
  <c r="K119" i="1"/>
  <c r="K120" i="1"/>
  <c r="K121" i="1"/>
  <c r="K122" i="1"/>
  <c r="K124" i="1"/>
  <c r="K125" i="1"/>
  <c r="K126" i="1"/>
  <c r="K127" i="1"/>
  <c r="K78" i="1"/>
  <c r="K79" i="1"/>
  <c r="K14" i="1"/>
  <c r="K46" i="1"/>
  <c r="K15" i="1"/>
  <c r="K16" i="1"/>
  <c r="K17" i="1"/>
  <c r="R2" i="3"/>
  <c r="R3" i="3"/>
  <c r="R4" i="3"/>
  <c r="R5" i="3"/>
  <c r="R6" i="3"/>
  <c r="R7" i="3"/>
  <c r="R8" i="3"/>
  <c r="R9" i="3"/>
  <c r="R10" i="3"/>
  <c r="R11" i="3"/>
  <c r="R12" i="3"/>
  <c r="R13" i="3"/>
  <c r="R14" i="3"/>
  <c r="R15" i="3"/>
  <c r="R16" i="3"/>
  <c r="R17" i="3"/>
  <c r="R18" i="3"/>
  <c r="R19" i="3"/>
  <c r="R20" i="3"/>
  <c r="R21" i="3"/>
  <c r="R22" i="3"/>
  <c r="R23" i="3"/>
  <c r="R24" i="3"/>
  <c r="R25" i="3"/>
  <c r="R26" i="3"/>
  <c r="N2" i="3"/>
  <c r="N3" i="3"/>
  <c r="N4" i="3"/>
  <c r="P26" i="3" l="1"/>
  <c r="N26" i="3"/>
  <c r="P25" i="3"/>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N11" i="3"/>
  <c r="P10" i="3"/>
  <c r="P9" i="3"/>
  <c r="P8" i="3"/>
  <c r="P7" i="3"/>
  <c r="P6" i="3"/>
  <c r="P5" i="3"/>
  <c r="P4" i="3"/>
  <c r="P3" i="3"/>
  <c r="P2" i="3"/>
  <c r="N9" i="3"/>
  <c r="N10" i="3"/>
  <c r="N8" i="3"/>
  <c r="N7" i="3"/>
  <c r="N6" i="3"/>
  <c r="N5" i="3"/>
</calcChain>
</file>

<file path=xl/sharedStrings.xml><?xml version="1.0" encoding="utf-8"?>
<sst xmlns="http://schemas.openxmlformats.org/spreadsheetml/2006/main" count="1958" uniqueCount="788">
  <si>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</si>
  <si>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</si>
  <si>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</si>
  <si>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</si>
  <si>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</si>
  <si>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</si>
  <si>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</si>
  <si>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</si>
  <si>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</si>
  <si>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</si>
  <si>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</si>
  <si>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</si>
  <si>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</si>
  <si>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</si>
  <si>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</si>
  <si>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</si>
  <si>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</si>
  <si>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Air Force Materiel Command</t>
  </si>
  <si>
    <t>Branch</t>
  </si>
  <si>
    <t>Grade</t>
  </si>
  <si>
    <t>Duty Site</t>
  </si>
  <si>
    <t>Duty Description</t>
  </si>
  <si>
    <t>Tour#</t>
  </si>
  <si>
    <t>Agency</t>
  </si>
  <si>
    <t>Activity</t>
  </si>
  <si>
    <t>Position Title</t>
  </si>
  <si>
    <t>Army or Air Force</t>
  </si>
  <si>
    <t>Apply</t>
  </si>
  <si>
    <t>E5:E6:E7</t>
  </si>
  <si>
    <t>E4:E5:E6</t>
  </si>
  <si>
    <t>OO-ALC - 309 AMARG</t>
  </si>
  <si>
    <t>Davis-Monthan AFB</t>
  </si>
  <si>
    <t>AZ</t>
  </si>
  <si>
    <t>E5:E6</t>
  </si>
  <si>
    <t>PA</t>
  </si>
  <si>
    <t>Fort Belvoir</t>
  </si>
  <si>
    <t>Crane</t>
  </si>
  <si>
    <t>Corps of Engineers</t>
  </si>
  <si>
    <t>AMCOM-Corpus Christi Army Depot</t>
  </si>
  <si>
    <t>USASAC-OPM-SANG</t>
  </si>
  <si>
    <t>O3:O4</t>
  </si>
  <si>
    <t>O4</t>
  </si>
  <si>
    <t>Defense Counterintelligence &amp; Security Agency</t>
  </si>
  <si>
    <t>DISA - DD</t>
  </si>
  <si>
    <t>Fort Meade</t>
  </si>
  <si>
    <t>Hill AFB</t>
  </si>
  <si>
    <t>UT</t>
  </si>
  <si>
    <t>WA</t>
  </si>
  <si>
    <t>CECOM-Tobyhanna Army Depot</t>
  </si>
  <si>
    <t>Tobyhanna</t>
  </si>
  <si>
    <t>E6:E7</t>
  </si>
  <si>
    <t>E5:E6:E7:W1:W2</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</si>
  <si>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</si>
  <si>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</si>
  <si>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</si>
  <si>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</si>
  <si>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</si>
  <si>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</si>
  <si>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</si>
  <si>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</si>
  <si>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</si>
  <si>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</si>
  <si>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</si>
  <si>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</si>
  <si>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</si>
  <si>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</si>
  <si>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</si>
  <si>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</si>
  <si>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</si>
  <si>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</si>
  <si>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</si>
  <si>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</si>
  <si>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</si>
  <si>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</si>
  <si>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</si>
  <si>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</si>
  <si>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</si>
  <si>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</si>
  <si>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</si>
  <si>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</si>
  <si>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</si>
  <si>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</si>
  <si>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</si>
  <si>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</si>
  <si>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</si>
  <si>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</si>
  <si>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</si>
  <si>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</si>
  <si>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</si>
  <si>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</si>
  <si>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</si>
  <si>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</si>
  <si>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</si>
  <si>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</si>
  <si>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</si>
  <si>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</si>
  <si>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</si>
  <si>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</si>
  <si>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</si>
  <si>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</si>
  <si>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</si>
  <si>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</si>
  <si>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</si>
  <si>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</si>
  <si>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</si>
  <si>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</si>
  <si>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</si>
  <si>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</si>
  <si>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</si>
  <si>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</si>
  <si>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</si>
  <si>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</si>
  <si>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</si>
  <si>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</si>
  <si>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</si>
  <si>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</si>
  <si>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</si>
  <si>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</si>
  <si>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</si>
  <si>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</si>
  <si>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</si>
  <si>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</si>
  <si>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</si>
  <si>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</si>
  <si>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</si>
  <si>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</si>
  <si>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</si>
  <si>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</si>
  <si>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</si>
  <si>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</si>
  <si>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</si>
  <si>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</si>
  <si>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</si>
  <si>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</si>
  <si>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</si>
  <si>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</si>
  <si>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</si>
  <si>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</si>
  <si>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</si>
  <si>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</si>
  <si>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</si>
  <si>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</si>
  <si>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</si>
  <si>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</si>
  <si>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</si>
  <si>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</si>
  <si>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</si>
  <si>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</si>
  <si>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</si>
  <si>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</si>
  <si>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</si>
  <si>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</si>
  <si>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</si>
  <si>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</si>
  <si>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</si>
  <si>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</si>
  <si>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</si>
  <si>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W3:W4</t>
  </si>
  <si>
    <t>Scott AFB</t>
  </si>
  <si>
    <t>IL</t>
  </si>
  <si>
    <t>&lt;br /&gt; &lt;br /&gt; &lt;strong&gt;To apply, contact: &lt;a href="mailto:</t>
  </si>
  <si>
    <t>E5:E6:E7:E8</t>
  </si>
  <si>
    <t>E7</t>
  </si>
  <si>
    <t>Indianapolis</t>
  </si>
  <si>
    <t>DCSA - LMO</t>
  </si>
  <si>
    <t>Inventory Management Specialist</t>
  </si>
  <si>
    <t>Military Police</t>
  </si>
  <si>
    <t>E2:E3:E4:E5</t>
  </si>
  <si>
    <t>25-6102</t>
  </si>
  <si>
    <t>Senior Technical Team Member</t>
  </si>
  <si>
    <t>E2:E3:E4:E5:E6:E7:E8:O1:O2:O3:O4:W1:W2:W3:W4</t>
  </si>
  <si>
    <t>DLA Energy – Americas</t>
  </si>
  <si>
    <r>
      <rPr>
        <b/>
        <sz val="11"/>
        <color rgb="FF000000"/>
        <rFont val="Calibri"/>
        <family val="2"/>
        <scheme val="minor"/>
      </rPr>
      <t>25-6102, Length 730 days:</t>
    </r>
    <r>
      <rPr>
        <sz val="11"/>
        <color indexed="8"/>
        <rFont val="Calibri"/>
        <family val="2"/>
        <scheme val="minor"/>
      </rPr>
      <t xml:space="preserve">
Plans, directs, implements checks across multiple programs within DISA.  Serves as one of the lead consultants for all things network, voice, systems, cyber operations, and policy related within programs assigned to work on. Plans, directs, and implements Defensive Cyberspace Operations (DCO) counter measures as part of the network health team for multiple networks and programs within DISA.  Serves as a DCO advisor with a firm understanding of vulnerabilities, exploitation techniques, and adversary methodologies.  Provides technical guidance to multiple programs technical staff.  Serves as an administrator both junior and senior for Microsoft Azure, Amazon Web Services, and other cloud service providers in IL5, IL6, IL7 environments supporting DISA Programs.  Provides technical subject matter expertise to J6 with network deployments and upgrades with new technology such as Azure Virtual Desktop (AVD) deployment and Microsoft Defender Enterprise (MDE), also provides Power-Shell scripts for automation with network deployments and fixes.  Provides written reports with recommendations for network health checks.  Provides and executes technical and operational changes within networks.  Reviews all design documentation within networks and programs assigned.  Coordinates across every organization in DISA for network modifications, changes, and policy.  Consistently self-organizing and self-initiating, will continually work to integrate within agency program/division tempo, becoming deliberate value-add to the organization by generating, participating, performing, fabricating, and delivering products and/or services (deliverables) to the agency/directorate.  For Air Force personnel, this is close to what you know as a Green Door Assignment.
</t>
    </r>
    <r>
      <rPr>
        <b/>
        <sz val="11"/>
        <color rgb="FF000000"/>
        <rFont val="Calibri"/>
        <family val="2"/>
        <scheme val="minor"/>
      </rPr>
      <t>Qualifications</t>
    </r>
    <r>
      <rPr>
        <sz val="11"/>
        <color indexed="8"/>
        <rFont val="Calibri"/>
        <family val="2"/>
        <scheme val="minor"/>
      </rPr>
      <t>:  Expert knowledge in CISCO product line, with emphasis in Route/Switch WAN/LAN design/deployment, Unified Communication (UC) deployment.  CCNP Enterprise or CCNP Collaboration is highly recommended.  Expert knowledge in Microsoft product line, with emphasis in active directory Domain Services (AD DS) design/deployment, server 2016/2019 deployment and Azure Portal administration. Must be DoD 8570 IAT II complaint with IAM III recommended.  Must have SIEM experience with basic operation</t>
    </r>
  </si>
  <si>
    <t>USACE - Omaha District (NWO)</t>
  </si>
  <si>
    <t>Construction Control Rep</t>
  </si>
  <si>
    <t>E4:E5:E6:E7:E8:O1:W1:W2</t>
  </si>
  <si>
    <t>Multiple</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</si>
  <si>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</si>
  <si>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</si>
  <si>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</si>
  <si>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</si>
  <si>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</si>
  <si>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</si>
  <si>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USACE - Pittsburgh District (LRP)</t>
  </si>
  <si>
    <t>25-6179</t>
  </si>
  <si>
    <t>Air Combat Command</t>
  </si>
  <si>
    <t>ACC - WAQ - F15JSI PO</t>
  </si>
  <si>
    <t>F-15JSI Maintenance/Logistics Lead</t>
  </si>
  <si>
    <t>Eglin AFB</t>
  </si>
  <si>
    <r>
      <rPr>
        <b/>
        <sz val="11"/>
        <color rgb="FF000000"/>
        <rFont val="Calibri"/>
        <family val="2"/>
        <scheme val="minor"/>
      </rPr>
      <t>25-6179, Length 1 Year:</t>
    </r>
    <r>
      <rPr>
        <sz val="11"/>
        <color indexed="8"/>
        <rFont val="Calibri"/>
        <family val="2"/>
        <scheme val="minor"/>
      </rPr>
      <t xml:space="preserve">
4th Gen Fighter Integrated Avionic personnel is required during the F-15JSI test planning phase to support test plan development, to advise on maintenance related systems during the system design, and advise on programmatic and logistics issues relating to aircraft operations. The personnel will be required to liaison with base maintenance support functions to establish required support for aircraft operations prior to the test execution phase. The personnel will assist the Lead Development Test Organization F-15JSI Test Manager in development of the maintenance team construct. The personnel will be the USG maintenance team lead and the primary Production Superintendent for all test mission sortie generation. It is highly desired that the personnel has USAF flight test experience.
</t>
    </r>
    <r>
      <rPr>
        <b/>
        <sz val="11"/>
        <color rgb="FF000000"/>
        <rFont val="Calibri"/>
        <family val="2"/>
        <scheme val="minor"/>
      </rPr>
      <t xml:space="preserve">Qualifications: </t>
    </r>
    <r>
      <rPr>
        <sz val="11"/>
        <color indexed="8"/>
        <rFont val="Calibri"/>
        <family val="2"/>
        <scheme val="minor"/>
      </rPr>
      <t xml:space="preserve"> The personnel should maintain a Collateral Secret security clearance and eligibility for Special Access Programs.  
Optional AFSC to fill position: 2A375, 2A373, 2A377A, 2A377B.
Both primary and optional personnel should have Special Experience Identifiers (SEI) 84.</t>
    </r>
  </si>
  <si>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</si>
  <si>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</si>
  <si>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</si>
  <si>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</si>
  <si>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</si>
  <si>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</si>
  <si>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</si>
  <si>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</si>
  <si>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</si>
  <si>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</si>
  <si>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</si>
  <si>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</si>
  <si>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</si>
  <si>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DCSA</t>
  </si>
  <si>
    <t>Risk Management Internal Control</t>
  </si>
  <si>
    <t>MA</t>
  </si>
  <si>
    <t>O5</t>
  </si>
  <si>
    <t>25-6224</t>
  </si>
  <si>
    <t>G3 Chief</t>
  </si>
  <si>
    <t>25-6226</t>
  </si>
  <si>
    <t>G7 Chief</t>
  </si>
  <si>
    <t>25-6227</t>
  </si>
  <si>
    <t>Intelligence Advisor</t>
  </si>
  <si>
    <t>25-6228</t>
  </si>
  <si>
    <t>Maneuver Advisor</t>
  </si>
  <si>
    <t>25-6229</t>
  </si>
  <si>
    <t>Logistics/Sustainment Advisor</t>
  </si>
  <si>
    <t>25-6230</t>
  </si>
  <si>
    <t>Fires Advisor/ Transformation Planner</t>
  </si>
  <si>
    <t>DCSA - OCFO</t>
  </si>
  <si>
    <r>
      <rPr>
        <b/>
        <sz val="11"/>
        <color rgb="FF000000"/>
        <rFont val="Calibri"/>
        <family val="2"/>
        <scheme val="minor"/>
      </rPr>
      <t>25-6224, Length 420 days</t>
    </r>
    <r>
      <rPr>
        <sz val="11"/>
        <color indexed="8"/>
        <rFont val="Calibri"/>
        <family val="2"/>
        <scheme val="minor"/>
      </rPr>
      <t xml:space="preserve">: Serves as G3 Chief for the Office of the Program Manager, Saudi Arabian National Guard Modernization Program (OPM- ANG). Responsible for the planning, coordination, synchronization, and execution of all operations by OPM- ANG, including a multi-billion-dollar Foreign Military Sales (FMS) program as well as advisory and partnership operations with the Saudi Arabian National Guard (SANG). Responsible for training, force-protection, readiness, orders production, and force development in support of OPM-SANG operations. Coordinates training and exercises with SANG and supervises the execution of seven FMS cases related to training and institutional development of SANG. Coordinates operations and information sharing with U.S. Army Security Assistance Command, U.S. Embassy - Riyadh, U.S. Army Central, U.S. Entral Command, and other forward stationed mission partners.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</si>
  <si>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25-6229 Length 420 days</t>
    </r>
    <r>
      <rPr>
        <sz val="11"/>
        <color indexed="8"/>
        <rFont val="Calibri"/>
        <family val="2"/>
        <scheme val="minor"/>
      </rPr>
      <t xml:space="preserve">: Logistics/ Sustainment Advisor for the G7 division within the Office of the Program Manager, Saudi Arabian National Guard (OPM-SANG) and Ministry of the National Guard (MNG) that supports over 134,000 Saudi Arabian National Guard Soldiers. Plans, prepares, and develops logistics analysis that will enhance the tactical capabilities and logistics sustainment functions of five logistical support battalions in direct support of five mechanized infantry brigades.  Assist in developing foreign military sales case development, coordination, and execution. Writes, reviews and assists in the development of doctrine to improve SANG logistics modernization and future vision initiatives. Assists in managing, directing, and evaluating a contractor work force.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</si>
  <si>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25-6228 Length 420 days:</t>
    </r>
    <r>
      <rPr>
        <sz val="11"/>
        <color indexed="8"/>
        <rFont val="Calibri"/>
        <family val="2"/>
        <scheme val="minor"/>
      </rPr>
      <t xml:space="preserve"> Maneuver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Note: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</si>
  <si>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25-6227, Length 420 days</t>
    </r>
    <r>
      <rPr>
        <sz val="11"/>
        <color indexed="8"/>
        <rFont val="Calibri"/>
        <family val="2"/>
        <scheme val="minor"/>
      </rPr>
      <t xml:space="preserve">: Intelligence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</si>
  <si>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25-6226, Length 420 days:</t>
    </r>
    <r>
      <rPr>
        <sz val="11"/>
        <color indexed="8"/>
        <rFont val="Calibri"/>
        <family val="2"/>
        <scheme val="minor"/>
      </rPr>
      <t xml:space="preserve">
Serves as the G7 Chief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Note: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</si>
  <si>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t>25-6252</t>
  </si>
  <si>
    <r>
      <rPr>
        <b/>
        <sz val="11"/>
        <color rgb="FF000000"/>
        <rFont val="Calibri"/>
        <family val="2"/>
        <scheme val="minor"/>
      </rPr>
      <t>25-6252, Length 1 Year:</t>
    </r>
    <r>
      <rPr>
        <sz val="11"/>
        <color indexed="8"/>
        <rFont val="Calibri"/>
        <family val="2"/>
        <scheme val="minor"/>
      </rPr>
      <t xml:space="preserve">
MOS: 92A, 92Y Security Clearance: Secret
Incumbent serves as a specialist to the Accountable Property Officer for DCSA activities worldwide. Participates in the execution and planning of assignments in the areas of accountable property and supply. Responsibilities consist of analysis, development, implementation and controls of the program as required to meet short, mid and long range planning requirements in support of the assigned mission. Participates in the development of policies, methods, strategies and effectiveness of the programs.
Participates in procurement, accountability, disposition and audit trail procedures for an account in excess of $300M. Maintains all records pertaining to equipment and supplies in current status and prepares related reports, to include Report of Survey and Government Property Lost or Destroyed. Monitors entire cycle of all property supplies and equipment from acquisition to disposal to ensure each item is properly recorded in the inventory. Determines accuracy of property and supply record. Approves and records adjustments after appropriate investigation. Prepares required correspondence relative to changes to procedures involving supply, authorization and funds control on all supplies and equipment.
Reviews, evaluates and makes recommendations regarding the acquisition of equipment and supplies. Analyzes accountable records for inclusion in plans related to replacement, lease or local purchase. Ensures that all applicable items of accountability are documented and input into the system for accountable purposes.  Provides technical advice and interpretation of directives and regulations and inputs to IOP/SOP and HIS, etc. to implement higher headquarters directives at DCSA. Serves as the point of contact for issues pertaining to accountability of DCSA property.  Applies technical and subject matter knowledge in problem solving and provides technical advice and guidance to DCSA personnel regarding the property accountability system and procedural/policy guidelines.
Other key duties include but not limited to issue, ship, receive, turn-in, &amp; disposal of electronic devices; generating, scanning, and filing accountable documents. Working ServiceNow requests, coordinating appointments or packing &amp; shipping assets for customers. Customer service; answering customer questions; assisting them, or directing them to applicable IT help desk personnel. Any other duties assigned by the supervisor.
</t>
    </r>
    <r>
      <rPr>
        <b/>
        <sz val="11"/>
        <color rgb="FF000000"/>
        <rFont val="Calibri"/>
        <family val="2"/>
        <scheme val="minor"/>
      </rPr>
      <t>Qualifications:</t>
    </r>
    <r>
      <rPr>
        <sz val="11"/>
        <color indexed="8"/>
        <rFont val="Calibri"/>
        <family val="2"/>
        <scheme val="minor"/>
      </rPr>
      <t xml:space="preserve">  Knowledge of a wide range of federal stock record systems, processes, policies, procedures, and regulations to assure that stock accountability, projections, and submissions conform to requirements.
Knowledge of inventory management procedures including operation of automated systems for same.  Knowledge of Defense Property Accounting Systems (is a plus). 
Ability to perform independently, with little to no supervision, or as a team member; detail oriented and accountable for ones actions.</t>
    </r>
  </si>
  <si>
    <t>25-6270</t>
  </si>
  <si>
    <t>DCSA - PEO - CSMO</t>
  </si>
  <si>
    <t>Cloud Operations Network Engineer</t>
  </si>
  <si>
    <t>E6:E7:E9:O1:O2:O3:W1:W2:W3:W4</t>
  </si>
  <si>
    <t>25-6272</t>
  </si>
  <si>
    <t>USACE - Jacksonville District (SAC)</t>
  </si>
  <si>
    <t>Project Engineer/ Project Manager</t>
  </si>
  <si>
    <t>Miramar</t>
  </si>
  <si>
    <t>25-6273</t>
  </si>
  <si>
    <t>OO-ALC - 309 AMXG - 572 AMXS</t>
  </si>
  <si>
    <t>Crew Chief</t>
  </si>
  <si>
    <r>
      <rPr>
        <b/>
        <sz val="11"/>
        <color rgb="FF000000"/>
        <rFont val="Calibri"/>
        <family val="2"/>
        <scheme val="minor"/>
      </rPr>
      <t>25-6273, Length 1 Year:</t>
    </r>
    <r>
      <rPr>
        <sz val="11"/>
        <color indexed="8"/>
        <rFont val="Calibri"/>
        <family val="2"/>
        <scheme val="minor"/>
      </rPr>
      <t xml:space="preserve">
The primary purpose of this position is to maintain and test newly modified and extensively modified fifth generation fighter aircraft, from engine installation, engine run, prep for flight and test flight of the aircraft and aircraft modifications. Works with engineers and SPO (System Program Office) installing and testing modifications designed to enhance fighter  performance. Must know theory of operation, troubleshoot, overhaul and test environmental control system, electrical systems, hydraulics, pneudralics, limited avionics, test and run various different types of engines.
</t>
    </r>
    <r>
      <rPr>
        <b/>
        <sz val="11"/>
        <color rgb="FF000000"/>
        <rFont val="Calibri"/>
        <family val="2"/>
        <scheme val="minor"/>
      </rPr>
      <t>Qualifications</t>
    </r>
    <r>
      <rPr>
        <sz val="11"/>
        <color indexed="8"/>
        <rFont val="Calibri"/>
        <family val="2"/>
        <scheme val="minor"/>
      </rPr>
      <t>:  5/7 level with F22/F-35 experience</t>
    </r>
  </si>
  <si>
    <r>
      <rPr>
        <b/>
        <sz val="11"/>
        <color rgb="FF000000"/>
        <rFont val="Calibri"/>
        <family val="2"/>
        <scheme val="minor"/>
      </rPr>
      <t>25-6270, Length 1 Year:</t>
    </r>
    <r>
      <rPr>
        <sz val="11"/>
        <color indexed="8"/>
        <rFont val="Calibri"/>
        <family val="2"/>
        <scheme val="minor"/>
      </rPr>
      <t xml:space="preserve">
MULTIPLE LOCATIONS: Farmer's Branch, TX/Ft Meade, MD/Quantico, VA
Develop automation to deployed custom broker application, allowing for federated sign on of AWS Console using Keycloak and AD credentials to multiple AWS accounts using STS. Utilized Terraform, CloudFormation, Bash, and others. Deployed and configured SEIM OpenSearch to ingest logs from multiple disjointed accounts into single dashboard for security monitoring using S3, Lambda, Firehose &amp; KMS.  Document design specifications, installation instructions, and other system-related information.  Proven ability to take application from concept to delivery within stakeholder agreed timeline.  Manage team of full stack developers, running daily Scrum and TEMs meetings.  Use agile methodology to take applications from concept to market, managing budget, process, and personnel. intimate understanding of the full cycle of the development process to take an application on-prem to cloud-native. Extensive experience in interviewing and hiring developers of all skill levels to meet the need of a program. "Backstop" for problems for Tier 3 or Engineering teams, solving complex problems in both Linux (RHEL) and Windows OS. Managed AWS/Cloud pipelines for containerized services, including the implementation of IaC and SaaS. Managed network traffic, IPSec VPN Tunnels, Routing Tables, NACLS, Security Groups, and Firewall Rules. Designed complex solutions in AWS based on government requirements. Designed and wrote automations to execute repeatable actions.
*Civilian experience will be considered for position eligibility
</t>
    </r>
    <r>
      <rPr>
        <b/>
        <sz val="11"/>
        <color rgb="FF000000"/>
        <rFont val="Calibri"/>
        <family val="2"/>
        <scheme val="minor"/>
      </rPr>
      <t>Qualifications</t>
    </r>
    <r>
      <rPr>
        <sz val="11"/>
        <color indexed="8"/>
        <rFont val="Calibri"/>
        <family val="2"/>
        <scheme val="minor"/>
      </rPr>
      <t>:  Secret Clearance is required Certificates Basic: GISF or CND or SSCP/ Intermediate: CSC or GCLD or CASP+ or CCSP or Cloud+ or GSEC/Advanced: FITSP-D or GCSA or CISSP-ISSEP (Good to Have)
Applications must provide the following documents:
· Military Bio
· Professional Resume
· Last three evaluations</t>
    </r>
  </si>
  <si>
    <t>MD, TX, VA</t>
  </si>
  <si>
    <r>
      <rPr>
        <b/>
        <sz val="11"/>
        <color rgb="FF000000"/>
        <rFont val="Calibri"/>
        <family val="2"/>
        <scheme val="minor"/>
      </rPr>
      <t>25-6272, Length 1 Year:</t>
    </r>
    <r>
      <rPr>
        <sz val="11"/>
        <color indexed="8"/>
        <rFont val="Calibri"/>
        <family val="2"/>
        <scheme val="minor"/>
      </rPr>
      <t xml:space="preserve">
Project Engineer / Project Manager for large Civil Works projects constructing the Broward County Water Preserve Area C-11 Impoundment that consists of levees, cutoff walls, water control structures, and massive amounts of earthwork. Project Manager duties will consist of coordinating with local stakeholders such as the city, county, adjacent property owners and SFWMD. Project Engineer duties will involve performing quality assurance and contract administration, including but not limited to, performing inspections, reviewing submittals, responding to requests for information and executing contract modifications, etc.
Applicants must interview and be selected by District Command - Jacksonville.
</t>
    </r>
    <r>
      <rPr>
        <b/>
        <sz val="11"/>
        <color rgb="FF000000"/>
        <rFont val="Calibri"/>
        <family val="2"/>
        <scheme val="minor"/>
      </rPr>
      <t>Qualifications</t>
    </r>
    <r>
      <rPr>
        <sz val="11"/>
        <color indexed="8"/>
        <rFont val="Calibri"/>
        <family val="2"/>
        <scheme val="minor"/>
      </rPr>
      <t>:  The candidate should have experience in construction and/or design, with a degree in engineering or construction management preferred.</t>
    </r>
  </si>
  <si>
    <t>25-6279</t>
  </si>
  <si>
    <t>DISA - SD512</t>
  </si>
  <si>
    <t>Operations Support</t>
  </si>
  <si>
    <t>Jacksonville</t>
  </si>
  <si>
    <t>Civil Engineer</t>
  </si>
  <si>
    <t>O3:O4:O5:W4:W5</t>
  </si>
  <si>
    <t>25-6285</t>
  </si>
  <si>
    <t>O4:O5:W5</t>
  </si>
  <si>
    <t>25-6287</t>
  </si>
  <si>
    <t>Lead Civil Engineer</t>
  </si>
  <si>
    <r>
      <rPr>
        <b/>
        <sz val="11"/>
        <color rgb="FF000000"/>
        <rFont val="Calibri"/>
        <family val="2"/>
        <scheme val="minor"/>
      </rPr>
      <t>25-6279, Length 1 Year:</t>
    </r>
    <r>
      <rPr>
        <sz val="11"/>
        <color indexed="8"/>
        <rFont val="Calibri"/>
        <family val="2"/>
        <scheme val="minor"/>
      </rPr>
      <t xml:space="preserve">
Performs duties in SD5 Mobility which includes DMUC, DMCC-S and DMCC-TS programs. This position provides critical operations (OPS) support to ensure that devices are available, tracked, provisioned, and delivered on a timely basis.  Support and availability are also cornerstones of providing this service to both DoD and non-DoD customers. The following duties are key to providing ongoing support:
• Prepares, coordinates, and tracks property at various locations, CONUS and OCONUS. 
• Responds to customer requests that are escalated to the OPS regarding new device requests, trouble tickets and RFIs. 
• Monitors and updates the ITSM ticket queue and SharePoint tracker.
• Conducts a Weekly ITSM Ticket Review with the current contractor and government team. 
• Collects weekly metrics and documents them in a briefing for senior leadership.
• Assists with providing customers with the status of their DoD365 Migration. 
• Assists the HaC Team with troubleshooting devices for Leadership as needed. 
• Assists customers with placing orders in DISA Storefront.
• Assists the CTR SMIT with approving orders in DISA Storefront as needed. 
• Sends Quarterly process updates to the edge sites and field offices. 
• Leads weekly meetings with the edge sites to ensure that needs are being met; i.e. latest image being used, training on device provisioning and PKI. Reports any deviations to the mobility program leadership.
• Adds and removes new employees to the Authorized Provisioners list and provides it to NetOps. 
• Maintains user’s hotspot profile statuses in AT&amp;T and created/removed user profiles.
• Assists with O365 Migration, which requires updating NETOPS on the users provided by DEOS for migration. Ensures migrations took place on time.
• Mobility Endpoint Protection (MEP) support.
• Maintains a “Continuity Book” for all duties.
• Other duties as assigned to support mobility operations.\
Qualifications:  Secret clearance required</t>
    </r>
  </si>
  <si>
    <r>
      <rPr>
        <b/>
        <sz val="11"/>
        <color rgb="FF000000"/>
        <rFont val="Calibri"/>
        <family val="2"/>
        <scheme val="minor"/>
      </rPr>
      <t>25-6285, Length 1 Year:</t>
    </r>
    <r>
      <rPr>
        <sz val="11"/>
        <color indexed="8"/>
        <rFont val="Calibri"/>
        <family val="2"/>
        <scheme val="minor"/>
      </rPr>
      <t xml:space="preserve">
Incumbent will provide engineering technical guidance for all aspects of geotechnical design, construction, and operations for earth and rockfill dams, levees, outlet works, spillway structures, pumping stations, bulkheads, cutoff walls. Serve as a technical expert responsible for the evaluation of embankments and subsurface conditions involving complex soil conditions for earth and rockfill dams, levees, outlet works, spillway structures, pumping stations, bulkheads, cutoff walls. Serve as an Embankment and Seepage Analysis specialist responsible for the evaluation of embankment stability and seepage flow in both soil and foundation rock masses as well as the investigation, determination, and application. May lead a team of geotechnical engineers with responsibility for planning, leading, coordinating, reviewing, and providing engineering technical guidance for all aspects for Civil Works Water Resource, Military, and Support-for-Others projects.
Qualifications:  P.E. License require</t>
    </r>
  </si>
  <si>
    <r>
      <rPr>
        <b/>
        <sz val="11"/>
        <color rgb="FF000000"/>
        <rFont val="Calibri"/>
        <family val="2"/>
        <scheme val="minor"/>
      </rPr>
      <t>25-6287, Length 1 Year:</t>
    </r>
    <r>
      <rPr>
        <sz val="11"/>
        <color indexed="8"/>
        <rFont val="Calibri"/>
        <family val="2"/>
        <scheme val="minor"/>
      </rPr>
      <t xml:space="preserve">
Ensures that the organizations strategic plan, mission, vision, and values are communicated to the SAJ Cadre. Articulates and communicates to the Cadre the assignment, project, objectives of the risk assessment, actionable events, milestones, and/or program issues under review, and deadlines and time frames for completion. 
Coaches the Cadre in the selection and application of appropriate engineering methods and techniques, provide advice on work methods, practices, and procedures, and assist the team and/or individual members in identifying the parameters of a viable solution. 
Leads the Cadre in identifying, distributing, and balancing workload and tasks among employees in accordance with established workflow, skill level and/or engineering discipline; making adjustments to accomplish the workload in accordance with established priorities to ensure timely accomplishment of assigned team tasks; and ensuring that each employee has an integral role in developing the final team product. 
Serves on technical review teams and quality assurance teams. Reviews and makes recommendations on the approval of various reports and decision documents. Interprets guidance and provides technical direction consistent with USACE policy to USACE districts and architect-engineer (A/E) firms.
</t>
    </r>
    <r>
      <rPr>
        <b/>
        <sz val="11"/>
        <color rgb="FF000000"/>
        <rFont val="Calibri"/>
        <family val="2"/>
        <scheme val="minor"/>
      </rPr>
      <t>Qualifications</t>
    </r>
    <r>
      <rPr>
        <sz val="11"/>
        <color indexed="8"/>
        <rFont val="Calibri"/>
        <family val="2"/>
        <scheme val="minor"/>
      </rPr>
      <t>:  PG or PE is required</t>
    </r>
  </si>
  <si>
    <t>Human Resources Specialist</t>
  </si>
  <si>
    <t>DCSA - EEO</t>
  </si>
  <si>
    <t>Quantico</t>
  </si>
  <si>
    <t>25-6305</t>
  </si>
  <si>
    <t>JMC-Tooele Army Depot</t>
  </si>
  <si>
    <t>Tooele</t>
  </si>
  <si>
    <t>Pickstown</t>
  </si>
  <si>
    <t>SD</t>
  </si>
  <si>
    <t>25-6312</t>
  </si>
  <si>
    <r>
      <rPr>
        <b/>
        <sz val="11"/>
        <color rgb="FF000000"/>
        <rFont val="Calibri"/>
        <family val="2"/>
        <scheme val="minor"/>
      </rPr>
      <t>25-6312, Length 179 days</t>
    </r>
    <r>
      <rPr>
        <sz val="11"/>
        <color indexed="8"/>
        <rFont val="Calibri"/>
        <family val="2"/>
        <scheme val="minor"/>
      </rPr>
      <t xml:space="preserve">
USACE Construction Control Representative in support of the Fort Randall Major Unit Rehabilitation Project, Fort Randall Dam, Pickstown, SD.
Serves as Construction Representative with full responsibility for the management and surveillance of assigned construction and/or remediation projects, which constitute a major portion of the total construction activity, or several smaller projects within a geographical area.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insure compliance with contract schedules, specifications and shop drawings; identify actual or potential problems and determine necessity for changes or remedial action. Makes recommendations for changes in construction to meet field conditions. Makes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KEY RESPONSIBILITIES
Safety: Ensures the safety of Government staff on the project and the teams assurance of KTR safety program.
Quality: Coordinates/Reviews/approvals, submittals, RFIs, Plans, meetings, and inspections.
Schedule: Manages KTR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Army Engineer Officer with experience in Construction Management. USACE experience preferred.
*Contracting Officer Representative (COR) certification and experience preferred
Enlisted: 12B/C/H/K/P/R/N/T; Warrant: 120A; Officer: 12A</t>
    </r>
  </si>
  <si>
    <t>St Louis</t>
  </si>
  <si>
    <t>MO</t>
  </si>
  <si>
    <t>25-6327</t>
  </si>
  <si>
    <t>Construction Control Representative</t>
  </si>
  <si>
    <t>E6:E7:E8:W1:W2</t>
  </si>
  <si>
    <t>JMC-Crane Army Ammunition Activity</t>
  </si>
  <si>
    <t>25-6340</t>
  </si>
  <si>
    <t>Mobile Equipment Operator</t>
  </si>
  <si>
    <t>25-6346</t>
  </si>
  <si>
    <t>Ordnance Equipment Inspector</t>
  </si>
  <si>
    <t>E5:E6:E7:E8:E9</t>
  </si>
  <si>
    <t>Engineering Technician</t>
  </si>
  <si>
    <t>25-6359</t>
  </si>
  <si>
    <t>Safety and Occupational Health Specialist</t>
  </si>
  <si>
    <t>Monaca</t>
  </si>
  <si>
    <r>
      <rPr>
        <b/>
        <sz val="11"/>
        <color rgb="FF000000"/>
        <rFont val="Calibri"/>
        <family val="2"/>
        <scheme val="minor"/>
      </rPr>
      <t>25-6327,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</si>
  <si>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r>
      <rPr>
        <b/>
        <sz val="11"/>
        <color rgb="FF000000"/>
        <rFont val="Calibri"/>
        <family val="2"/>
        <scheme val="minor"/>
      </rPr>
      <t>25-6359, Length 1 Year:</t>
    </r>
    <r>
      <rPr>
        <sz val="11"/>
        <color indexed="8"/>
        <rFont val="Calibri"/>
        <family val="2"/>
        <scheme val="minor"/>
      </rPr>
      <t xml:space="preserve">
Duties for the Safety and Occupational Health Specialist include managing a construction safety program at multiple office or field locations; monitoring and ensuring compliance with applicable occupational safety laws, regulations, organizational standards, and industry practices; developing and reviewing organizational safety standards, standard operating procedures, ,organizational safety plans, and project-specific safety plans; enforce conformance with referenced safety standards on active construction projects, documenting safety deficiencies and following up to ensure implementation of appropriate corrective actions; identify training needs and administer safety or occupational health training for the workforce.
Qualifications:  Desired certifications include Certified Safety Professional; OSHA 30 - Construction</t>
    </r>
  </si>
  <si>
    <t>Administrative Support Specialist</t>
  </si>
  <si>
    <t>25-6389</t>
  </si>
  <si>
    <t>AH64 Maintenance test Pilot</t>
  </si>
  <si>
    <t>25-6390</t>
  </si>
  <si>
    <t>CH47 Maintenance Test Pilot</t>
  </si>
  <si>
    <r>
      <rPr>
        <b/>
        <sz val="11"/>
        <color rgb="FF000000"/>
        <rFont val="Calibri"/>
        <family val="2"/>
        <scheme val="minor"/>
      </rPr>
      <t>25-6389, Length 1 year:</t>
    </r>
    <r>
      <rPr>
        <sz val="11"/>
        <color indexed="8"/>
        <rFont val="Calibri"/>
        <family val="2"/>
        <scheme val="minor"/>
      </rPr>
      <t xml:space="preserve">
Serves in support of the Corpus Christi Army Depots (CCAD) Aircraft Support Division (ASD). Required to execute duties as PIC/MTP completing general and limited maintenance test flights of newly overhauled/phased/reset/crash damage repaired H64D/E aircraft ensuring they meet MTF and airworthiness standards. Will serve as maintenance advisor to ASD Chief and production directors for aircraft maintenance and troubleshooting of aircraft. Will be utilized to ferry completed aircraft to home units. As directed, will participate in command sponsored events on behalf of CCAD. May be required to serve as Depot Aviation safety Officer. May be assigned additional duties in support of maintenance and flight operations.
Qualifications:  MOS: 152H/G
-Position requires a graduate of an Army Maintenance Test Pilot Course for specified MDS. 
-Position requires Rated Crewmember duties according to AR 95-1, approved supp to AR 95-1, and TC 3-04.11. 
-Requires APART evaluation according to the appropriate ATM and TC 3-04.11. 
-Requires current and ability to maintain Class 2 Army flight Physical and up-slip (DD2992)
-Currently has or ability to obtain and maintain T3 security Clearance (Secret)***Applicants must email the following documents to leanne.felvus-webb.mil@mail.mil for consideration***
Professional Resume
Military Bio
Last three evaluations
DA 705/5500
Soldier Talent Profile
Chain of Command Contact Info (email/phone#)</t>
    </r>
  </si>
  <si>
    <r>
      <rPr>
        <b/>
        <sz val="11"/>
        <color rgb="FF000000"/>
        <rFont val="Calibri"/>
        <family val="2"/>
        <scheme val="minor"/>
      </rPr>
      <t>25-6390, Length 1 Year:</t>
    </r>
    <r>
      <rPr>
        <sz val="11"/>
        <color indexed="8"/>
        <rFont val="Calibri"/>
        <family val="2"/>
        <scheme val="minor"/>
      </rPr>
      <t xml:space="preserve">
Serves in support of the Corpus Christi Army Depots (CCAD) Aircraft Support Division (ASD). Required to execute duties as PIC/MTP completing general and limited maintenance test flights of newly overhauled/phased/reset/crash damage repaired H47F aircraft ensuring they meet MTF and airworthiness standards. Will serve as maintenance advisor to ASD Chief and production directors for aircraft maintenance and troubleshooting of aircraft. Will be utilized to ferry completed aircraft to home units. As directed, will participate in command sponsored events on behalf of CCAD. May be required to serve as Depot Aviation safety Officer. May be assigned additional duties in support of maintenance and flight operations.
Qualifications:  -Position requires a graduate of an Army Maintenance Test Pilot Course for specified MDS. 
-Position requires Rated Crewmember duties according to AR 95-1, approved supp to AR 95-1, and TC 3-04.11. 
-Requires APART evaluation according to the appropriate ATM and TC 3-04.11. 
-Requires current and ability to maintain Class 2 Army flight Physical and up-slip (DD2992)
-Currently has or ability to obtain and maintain T3 security Clearance (Secret)
***Applicants must email the following documents to leanne.felvus-webb.mil@mail.mil for consideration***
Professional Resume
Military Bio
Last three evaluations
DA 705/5500
Soldier Talent Profile
Chain of Command Contact Info (email/phone#)</t>
    </r>
  </si>
  <si>
    <t>Boyers</t>
  </si>
  <si>
    <t>25-6302</t>
  </si>
  <si>
    <t>EEO Statistician</t>
  </si>
  <si>
    <t>25-6396</t>
  </si>
  <si>
    <t>25-6397</t>
  </si>
  <si>
    <t>Operations Research Analyst</t>
  </si>
  <si>
    <t>25-6401</t>
  </si>
  <si>
    <t>Resource Analyst/Budget Execution Analyst</t>
  </si>
  <si>
    <t>25-6404</t>
  </si>
  <si>
    <t>Business Management Analyst</t>
  </si>
  <si>
    <t>E4:E5:E6:E7:E8:E9:O1:O2:O3:O4:O5:W1:W2:W3:W4:W5</t>
  </si>
  <si>
    <t>25-6405</t>
  </si>
  <si>
    <t>Explosive Handler</t>
  </si>
  <si>
    <t>25-6409</t>
  </si>
  <si>
    <t>25-6410</t>
  </si>
  <si>
    <t>Machine Tool Operator</t>
  </si>
  <si>
    <t>25-6411</t>
  </si>
  <si>
    <r>
      <rPr>
        <b/>
        <sz val="11"/>
        <color rgb="FF000000"/>
        <rFont val="Calibri"/>
        <family val="2"/>
        <scheme val="minor"/>
      </rPr>
      <t>25-6230 Length 420 days:</t>
    </r>
    <r>
      <rPr>
        <sz val="11"/>
        <color indexed="8"/>
        <rFont val="Calibri"/>
        <family val="2"/>
        <scheme val="minor"/>
      </rPr>
      <t xml:space="preserve"> Fires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</si>
  <si>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25-6302, Length 1 Year</t>
    </r>
    <r>
      <rPr>
        <sz val="11"/>
        <color indexed="8"/>
        <rFont val="Calibri"/>
        <family val="2"/>
        <scheme val="minor"/>
      </rPr>
      <t xml:space="preserve">
***Applicants must email the following documents to leanne.felvus-webb.mil@mail.mil for consideration***
Professional Resume
Military Bio
Last three evaluations
OEEO Statisticians will work on collecting, analyzing, interpreting, and reporting on EEO data to help the organization make informed decisions and solve problems. 
Core components:
• Collecting and Analyzing EEO Data
• Interpreting data and Reporting to EEO Management.
• Report writing
• Recommending improvements
• Other duties as assigned
-Civilian experience will be considered for this position.
Qualifications:  • Excellent analytical, problem-solving, and communication skills.
• Ability to work independently and as part of a team.
• Experience in developing and implementing policies.
• Experience in developing Standard Operating Procedures.
• Knowledge in use of Excel, PowerPoint and Word.
-Minimum clearance required for position: Secret Clearance.</t>
    </r>
  </si>
  <si>
    <r>
      <rPr>
        <b/>
        <sz val="11"/>
        <color rgb="FF000000"/>
        <rFont val="Calibri"/>
        <family val="2"/>
        <scheme val="minor"/>
      </rPr>
      <t>25-6401, Length 1 Year:</t>
    </r>
    <r>
      <rPr>
        <sz val="11"/>
        <color indexed="8"/>
        <rFont val="Calibri"/>
        <family val="2"/>
        <scheme val="minor"/>
      </rPr>
      <t xml:space="preserve">
MULIPLE LOCATIONS: Quantico VA, Washington DC, Ft. Meade MD, Boyers PA
***Applicants must email the following documents to leanne.felvus-webb.mil@mail.mil for consideration***
Professional Resume
Military Bio
Last three evaluations 
Prepares, reviews, and provides updated financial information for monthly, quarterly, and yearly reconciliation and financial reporting. Performs as liaison between multiple program owners to realign spending authority to support critical mission requirements. Analyzes financial data, formulate recommendations, and presents analysis to program owners. Analyzes fiscal data to determine execution rate variances. Collaborates with mission owners to develop effective resource allocation strategies, track execution rates, and manage spend plan. Prepares status of funds reports and brief authoritative financial advice to the program office on matters concerning their obligations and expenditures on a weekly basis or as often as required. Generates and analyzes financial reports to track budget performance and identify variances. Completes execution analyses to support spend plan requirements. Facilitate weekly collaboration sessions with the mission owners. Monitors the performance of assigned programs against established budget targets. Researches and clears unmatched disbursement (UMD) transactions. Reviews dormant accounts to determine whether the obligations are still valid. Reviews and reconciles open commitments and unliquidated obligations (ULOs), promptly resolving discrepancies to maintain accurate financial reports. Validates contract execution and management in accordance with the DCSA guidance and DoD regulatory policy. Provides quality and professional customer support, fostering effective working relationships with customers and coworkers through collaboration, cooperation, and effective listening. Continuously works with customers to develop a mutual understanding of their requirements. Pays attention to crucial details and stays involved until all aspects of an issue are answered/resolved.
Civilian experience will be considered for this position.
Qualifications:  Applicant must have DoD financial management experience; budget experience preferred. Applicant must possess minimum AFSC skill level 6F031 or equivalent to qualify. Applicant must possess minimum DoD Financial Management Certification Program (DFMCP) Level 1 or equivalent. Completion of a fiscal law/appropriations law course is a requirement of the position. Experience with Oracle-based Enterprise Resource Planning (ERP) system (e.g., DAI, GFEBS, DEAMS) is preferred. Secret clearance required.</t>
    </r>
  </si>
  <si>
    <t>25-6427</t>
  </si>
  <si>
    <t>Power Plant Electrician</t>
  </si>
  <si>
    <t>E4:E5:E6:E7:E8:W1:W2:W3:W4</t>
  </si>
  <si>
    <t>Pierre</t>
  </si>
  <si>
    <t>25-6428</t>
  </si>
  <si>
    <t>Power Plant Mechanic</t>
  </si>
  <si>
    <t>25-6435</t>
  </si>
  <si>
    <t>DETACHMENT SENIOR NCO</t>
  </si>
  <si>
    <r>
      <rPr>
        <b/>
        <sz val="11"/>
        <color rgb="FF000000"/>
        <rFont val="Calibri"/>
        <family val="2"/>
        <scheme val="minor"/>
      </rPr>
      <t xml:space="preserve">25-6427, Length 1 Year:
</t>
    </r>
    <r>
      <rPr>
        <sz val="11"/>
        <color indexed="8"/>
        <rFont val="Calibri"/>
        <family val="2"/>
        <scheme val="minor"/>
      </rPr>
      <t>Serves as an Electrician at a major hydroelectric power plant in Pierre, SD. Installs, modifies, tests, troubleshoots, repairs and maintains a wide variety of electrical and electronic equipment common to hydroelectric power plants, switchyards and associated water control structures.
The Powerplant Electrician is responsible for installing, modifying, testing, troubleshooting, repairing and maintaining the following equipment: 
Hydroelectric power generating units and their associated equipment such as voltage regulators, exciters, hydraulic turbine governors, electric driven oil pumps, air compressors, cooling water systems, control switchboards, etc.
High voltage switchyard equipment such as oil and air circuit breakers, transformers, manually and motor operated disconnect switches, lightning arresters, instrument transformers and potential devices and oil filled and oil static pipe cable systems.
Protective relaying systems for high voltage transmission lines, feeder circuits, generators, transformers, switchyard busses, and cable systems. (This effort is in support of the electronics maintenance personnel.)
Hardwired and digital computer based automatic supervisory control, data acquisition and alarm and event recording systems, including automatic generation, voltage control, telemetering, and communication systems. Also fixed and portable oscillographs. (This effort is in support of the electronics maintenance personnel.)
Instrumentation systems such as indicating meters and recording systems for temperature, liquid levels, and flows, gate positions, watts, vars, voltage, amperes, frequency and pressures.
Low and medium voltage switchgear, and power distribution centers and cable systems including project utilities such as power distribution lines, feeders and transformers.
Power plant auxiliaries such as potable and wastewater treatment systems; station service, deicing and draft tube depressing compressor systems; elevators, hoists and bridge and gantry cranes, HVAC systems, lighting systems, station drainage systems, station battery, and preferred AC systems; fixed bank CO2 system, and insulating oil purification systems. Rigs heavy loads and operates bridge and gantry cranes as needed to lift these loads.
Qualifications:  Candidate must be a journeyman electrician, familiar with equipment common to hydroelectric power plants, switchyards, and associated water control structures.</t>
    </r>
  </si>
  <si>
    <r>
      <rPr>
        <b/>
        <sz val="11"/>
        <color rgb="FF000000"/>
        <rFont val="Calibri"/>
        <family val="2"/>
        <scheme val="minor"/>
      </rPr>
      <t>25-6428, Length 1 Year:</t>
    </r>
    <r>
      <rPr>
        <sz val="11"/>
        <color indexed="8"/>
        <rFont val="Calibri"/>
        <family val="2"/>
        <scheme val="minor"/>
      </rPr>
      <t xml:space="preserve">
Serves as a Mechanic at a major hydroelectric power plant in Pierre, SD. Performs a wide variety of duties involved in the inspection, adjustment, maintenance, repair, testing, installation and modifications for the mechanical equipment and systems and structural features located in the hydroelectric power plant, switchyard and associated water control structures.
Inspects, tests, adjusts and performs preventive maintenance on these mechanical equipment and systems. Work requires the proper selection and use of hand and air operated tools to disassemble and assemble this equipment. Cleans, lubricates and replaces worn parts including various types of fasteners, bearings, couplings, gears, belts, chains, filters, gaskets and seals. Makes adjustments to assure proper clearances; torques bolts, aligns shafts, installs and tightens packing.
Performs scheduled and emergency repairs and overhauls on such items of mechanical equipment as pumps, compressors, fans, gear boxes, valves, hydraulic cylinders, heat exchangers and hoisting equipment. Performs electric and oxyacetylene welding on pipe, structural steel, sheet metal, hydraulic turbine runners. Performs flame and air arc cutting, and soldering and sweating of copper pipe and tubing, cuts, fits and threads steel, copper and plastic piping for water, air, sewer, and hydraulic lines and systems. Operates common mechanic shop tools such as drill presses, metal saws, grinders and special hand and power tools. Also performs limited amounts of machinist duties with milling machine, turning lathes and shapers. Disassembles and assembles major components of large rotating apparatus such as generators, turbines, gates, etc.
Performs major modifications to existing equipment and installation of new equipment. Builds concrete and steel mounting bases for equipment; assembles structural and mechanical components. Removes existing components and modifies them to be compatible with new equipment. Starts up, tests, and adjusts new equipment for proper operation.
Operates potable water and sewage treatment plants; rigs heavy loads and operates bridge and gantry cranes as needed to lift these loads. Drains, purifies, treats and replaces lubricating and hydraulic oils using centrifuge and filtering equipment. Performs light carpentry work, erects scaffolds. Drives vehicles and light trucks.
Qualifications:  Candidate must be a journeyman mechanic familiar with equipment common to hydroelectric power plants, switchyards, and associated water control structures. Knowledge of the operation, maintenance troubleshooting and repair of heavy industrial type mechanical equipment such as turbines, generators, compressors, motors, hoists, hydraulic cylinders and their auxiliary components. Knowledge of welding, rigging, assembly, disassembly and adjustment of precision mechanical components. Ability to read.</t>
    </r>
  </si>
  <si>
    <t>SMSgt Dennis Tallent</t>
  </si>
  <si>
    <t>25-6440</t>
  </si>
  <si>
    <t>USACE - Walla Walla District (NWW)</t>
  </si>
  <si>
    <t>Contracting Specialist</t>
  </si>
  <si>
    <t>Walla Walla</t>
  </si>
  <si>
    <t>25-6448</t>
  </si>
  <si>
    <t>Allied Trade Specialist</t>
  </si>
  <si>
    <t>E2:E3:E4:E5:E6</t>
  </si>
  <si>
    <t>25-6449</t>
  </si>
  <si>
    <t>Machinist/CNC Programmer</t>
  </si>
  <si>
    <r>
      <rPr>
        <b/>
        <sz val="11"/>
        <color rgb="FF000000"/>
        <rFont val="Calibri"/>
        <family val="2"/>
        <scheme val="minor"/>
      </rPr>
      <t>25-6449,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427X0 Machinist at Tobyhanna Army Depot, you’ll be a key player in delivering precision CNC, machining, and fabrication services to support Joint Force operational needs. In this role, you’ll fabricate, repair, and modify metallic and non-metallic components using advanced machining equipment, such as CNC lathes, mills, drill presses, and welding tools.
At Tobyhanna, you’ll contribute to the sustainment and modernization of critical Air Force, Army and Navy systems including advanced communication equipment, radar, and satellite communication systems ensuring that mission-critical assets remain fully operational. Your work will directly support Joint Force readiness and help maintain the technological edge that drives our national security.
Qualifications:  * Must hold the Air Force specialty code 427X0 (Machinist) with proven experience in precision machining and fabrication.
* Skilled in the use of lathes, drill presses, welding equipment, and other metalworking tools to produce and repair components with exacting standards.
* Strong ability to work collaboratively in a dynamic, mission-focused environment.
* Meet all Air Force physical and medical requirements for AFSC 427X0.</t>
    </r>
  </si>
  <si>
    <r>
      <rPr>
        <b/>
        <sz val="11"/>
        <color rgb="FF000000"/>
        <rFont val="Calibri"/>
        <family val="2"/>
        <scheme val="minor"/>
      </rPr>
      <t>25-6448,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91E Allied Trade Specialist at Tobyhanna Army Depot, you’ll be at the forefront of supporting the Army, Navy and Air Force's operational readiness by fabricating, repairing, and modifying metallic and non-metallic parts for a wide range of military systems. You’ll work in a precision-oriented environment with access to advanced machinery and tooling, including lathes, drill presses, welding equipment, and more.
At Tobyhanna, you’ll be directly involved in the sustainment and modernization of critical Joint Force assets, everything from repairing structural components on combat vehicles to fabricating custom parts that ensure C5ISR systems and advanced electronics are fully mission capable. Your efforts will directly support the depot’s mission of delivering readiness to the joint force.
Qualifications:  * 91E (Allied Trade Specialist) with experience in machine shop operations, welding, and metal fabrication.
* Proficient in using CNC lathes, mills, drill presses, welding equipment, and other metalworking machinery to meet demanding fabrication and repair requirements.
* Ability to collaborate with a team and adapt to fast-paced environments supporting complex sustainment and modernization work.
* Meet all Army physical and medical requirements for MOS 91E.</t>
    </r>
  </si>
  <si>
    <t>USTRANSCOM</t>
  </si>
  <si>
    <t>Management Analyst</t>
  </si>
  <si>
    <t>25-6466</t>
  </si>
  <si>
    <t>USACE - Louisville District (LRL)</t>
  </si>
  <si>
    <t>Supervisory Contract Specialist</t>
  </si>
  <si>
    <r>
      <rPr>
        <b/>
        <sz val="11"/>
        <color rgb="FF000000"/>
        <rFont val="Calibri"/>
        <family val="2"/>
        <scheme val="minor"/>
      </rPr>
      <t>25-6466, Length 1 Year:</t>
    </r>
    <r>
      <rPr>
        <sz val="11"/>
        <color indexed="8"/>
        <rFont val="Calibri"/>
        <family val="2"/>
        <scheme val="minor"/>
      </rPr>
      <t xml:space="preserve">
Supervisory Contract Specialist for the St. Louis District, U.S. Army Corps of Engineers (USACE). Serves as Contracting Officer, within their authority, for a specific group/team to include the LD25 1200' Lock Chamber MEGA Project. Exercises full supervisory responsibility over a designated group of employees. Primary responsibility is for overall contract program compliance within the applicable acquisition policy. As Contracting Officer, works under the general supervision of the District Contracting Chief (DCC) with extensive authority for exercising independent judgment while exercising the ability to make decisions. Evaluation of work is primarily for fulfillment of overall objectives, effectiveness, and policies. Such guidelines provide general contracting methods, requirements, and processes, but require the application of extensive judgment and originality resolving situations for which such guides are not specifically applicable. The incumbent is frequently required to develop new approaches and new conditions that may incorporate new clauses to resolve specific situational conditions in order resolve specific situations. Serves as focal point for regional contracts awarded by designated group of employees. Provides leadership, direction, and technical training to contract specialists in their performance of pre-award, post-award, close-out and contract termination functions covering construction, architect/engineering, service and supply type contracts. Ensures that the organization's strategic plan, mission, vision and values are communicated to the team or group of employees and integrated into their strategies, goals, objectives, and work plans. Communicates assignments, projects, milestones and deadlines and time frames for completion. Coaches the contract specialists in the selection and application of appropriate problem-solving methods and techniques, provides advice on work methods, practices, and procedures, and assists in identifying parameters of a viable solution. Distributes workload and tasks employees in accordance with workflow and skill level. Also, adjusts workload to ensure timely work accomplishments. Prepares reports and maintains records of work accomplishments. Represents the work group/team in meetings with program officials and other customers on issues related to program execution.  Advises DCC on workload status, potential contractual problems and statistical data.
Qualifications:  Must be DAWIA or Back 2 Basics (B2B) certified and able to obtain a Contracting Officer Warrant</t>
    </r>
  </si>
  <si>
    <t>25-6341</t>
  </si>
  <si>
    <t>Purchasing Agent</t>
  </si>
  <si>
    <t>25-6473</t>
  </si>
  <si>
    <t>USACE - San Francisco District (SPN)</t>
  </si>
  <si>
    <t>Project Scheduler</t>
  </si>
  <si>
    <t>E5:E6:E7:E8:O1:O2</t>
  </si>
  <si>
    <t>San Francisco</t>
  </si>
  <si>
    <t>25-6474</t>
  </si>
  <si>
    <t>Program Analyst</t>
  </si>
  <si>
    <t>25-6477</t>
  </si>
  <si>
    <t>Aviation Safety Officer</t>
  </si>
  <si>
    <t>O2:O3:O4:W2:W3:W4</t>
  </si>
  <si>
    <r>
      <rPr>
        <b/>
        <sz val="11"/>
        <color rgb="FF000000"/>
        <rFont val="Calibri"/>
        <family val="2"/>
        <scheme val="minor"/>
      </rPr>
      <t>25-6474, Length 1 Year:</t>
    </r>
    <r>
      <rPr>
        <sz val="11"/>
        <color indexed="8"/>
        <rFont val="Calibri"/>
        <family val="2"/>
        <scheme val="minor"/>
      </rPr>
      <t xml:space="preserve">
Serves as a Program Analyst supporting the Civil Works program, responsible for managing, analyzing, and coordinating all aspects of the budget and program execution process across multiple appropriations (Civil Works, Military, Revolving Fund). Acts as the technical and programmatic focal point for project schedules, resource planning, and funding execution. Utilizes automated program management systems to evaluate data, ensure alignment with strategic goals, recommend reprogramming actions, and maintain accurate financial records. Coordinates closely with project managers, technical divisions, and higher headquarters to support performance reporting and ensure effective execution of district objectives.
Knowledge of budget formulation, presentation, and execution processes for multi-funded programs. Experience using automated financial and project management systems (e.g., CEFMS, P2).Ability to analyze complex programmatic data to advise on schedule and funding requirements. Familiarity with Civil Works project phases and interrelationships (e.g., study, design, construction, O&amp;M).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t>
    </r>
  </si>
  <si>
    <t>E8:E9</t>
  </si>
  <si>
    <r>
      <rPr>
        <b/>
        <sz val="11"/>
        <color rgb="FF000000"/>
        <rFont val="Calibri"/>
        <family val="2"/>
        <scheme val="minor"/>
      </rPr>
      <t>25-6435, Length 1 Year:</t>
    </r>
    <r>
      <rPr>
        <sz val="11"/>
        <color indexed="8"/>
        <rFont val="Calibri"/>
        <family val="2"/>
        <scheme val="minor"/>
      </rPr>
      <t xml:space="preserve">
Serves as the primary Senior NCO for the United States Army Flight Training Detachment (USAFTD), assists the Commander in the development, planning, coordination and execution of all detachment activities. Advises the Commander on all enlisted administrative, training and mission support matters to include, but not limited to operations, maintenance and logistics. Advises the Commander on matters revolving around duty assignments, promotions, UCMJ and retention. Provides technical support as ATTRS Manager, DTS Approval Official, APC for Government Travel Cards and hearing Protection NCO for USAFTD and RSAF personnel. Advises the Commander in integrating mandatory and informal training requirements.  This critical role requires a highly professional and adaptable leader capable of fostering strong relationships with Singaporean military personnel, navigating complex logistical and cultural considerations, and maintaining impeccable standards of conduct and protocol. The Senior NCO will be instrumental in ensuring the successful integration of Singaporean personnel and US Army personnel. A deep understanding of US Army systems for Apache helicopter training, maintenance, and operations and the comparable Singapore systems is preferred. This position demands a understanding of both US Army regulations and a sensitivity to Singaporean customs and traditions. Position is for 1 year with an extension opportunity for 2 years.</t>
    </r>
  </si>
  <si>
    <t>25-6500</t>
  </si>
  <si>
    <t>DCSA - Mid Atlantic Region</t>
  </si>
  <si>
    <t>Alexandria</t>
  </si>
  <si>
    <t>25-6501</t>
  </si>
  <si>
    <t>Integration Analyst</t>
  </si>
  <si>
    <t>25-6503</t>
  </si>
  <si>
    <t>AH-64D Maintenance Test Pilot</t>
  </si>
  <si>
    <t>W2:W3:W4</t>
  </si>
  <si>
    <t>25-6509</t>
  </si>
  <si>
    <t>DLA - ASOC</t>
  </si>
  <si>
    <t>Current Operations Battle Captain NCOIC</t>
  </si>
  <si>
    <r>
      <rPr>
        <b/>
        <sz val="11"/>
        <color rgb="FF000000"/>
        <rFont val="Calibri"/>
        <family val="2"/>
        <scheme val="minor"/>
      </rPr>
      <t>25-6509, Length 1 Year:</t>
    </r>
    <r>
      <rPr>
        <sz val="11"/>
        <color indexed="8"/>
        <rFont val="Calibri"/>
        <family val="2"/>
        <scheme val="minor"/>
      </rPr>
      <t xml:space="preserve">
Serves as the DLA Agency Synchronization Operations Center (ASOC) CUOPS NCOIC; as DLA HQ lead for contingency operations supporting the Combatant Command (CCMD), Military Services, and Federal agencies. Coordinate, prioritize, integrate, synchronize and direct Agency actions on behalf of DLA J3 to ensure continuous uninterrupted logistics support in all facets of DLA supply chain support to DOD and federal agencies; responds to support requirements for the Joint Chiefs of Staff, CCMD and federal agency exercises, contingencies, and worldwide disasters; maintains contact with liaisons of Major Subordinate Commands (MSCs), J/D Codes and Emergency Operations Centers while working Current Operations monitors mission status of deployed DLA Support Teams. Coordinates all actions as directed by the Current Operations Branch Chief.  Reviews products and deliverables prior to providing to elements outside the ASOC.  Analyzes, processes, and acts on information contained within the C2 systems.  Supports with briefing set up, both virtual and on site, to ensure print outs (if appropriate) and/or briefing platforms are fully A/V operational.  Actions applicable and appropriate administrative tasks in support of active military and reserve manning.  Monitors and operates voice and electronic communication systems, as required, to include NIPR and SIPR Battle Captain email accounts.
</t>
    </r>
    <r>
      <rPr>
        <b/>
        <sz val="11"/>
        <color rgb="FF000000"/>
        <rFont val="Calibri"/>
        <family val="2"/>
        <scheme val="minor"/>
      </rPr>
      <t>Qualifications</t>
    </r>
    <r>
      <rPr>
        <sz val="11"/>
        <color indexed="8"/>
        <rFont val="Calibri"/>
        <family val="2"/>
        <scheme val="minor"/>
      </rPr>
      <t>:  Minimum SECRET clearance required. Intermediate Level / Working Knowledge skill set of Microsoft Office products. Service Branch immaterial.</t>
    </r>
  </si>
  <si>
    <r>
      <rPr>
        <b/>
        <sz val="11"/>
        <color rgb="FF000000"/>
        <rFont val="Calibri"/>
        <family val="2"/>
        <scheme val="minor"/>
      </rPr>
      <t>25-6501, Length 1 Year:</t>
    </r>
    <r>
      <rPr>
        <sz val="11"/>
        <color indexed="8"/>
        <rFont val="Calibri"/>
        <family val="2"/>
        <scheme val="minor"/>
      </rPr>
      <t xml:space="preserve">
This position requires a TS/SCI clearance. The incumbent of this position will serve as an All Source Analyst or 
***Applicants must email the following documents to leanne.felvus-webb.mil@mail.mil for consideration***
Professional Resume
Military Bio
Last three evaluations (if applicable) 
Integration Analyst/Non-Commissioned Officer for the Mid-Atlantic Region, Field Operations Directorate (FO), directly supporting the mission and operational goals of the Regional Director (RD) and the CI Regional Mission Director (RMD) through coordination, collaboration, and facilitation of FO integration priorities and special projects pertaining to all DCSA mission areas and DCSA Directorates. The incumbent will help advise and provide recommendations to field leaders and personnel to support, improve, or enhance mission execution and integration in the field based on threat reporting, tactical level analysis, and expert understanding of adversarial targeting. The incumbent will help develop, plan, advise, and coordinate integration support to FO priorities and special projects that support the RD and CI RMD via specific briefings (formal and informal), products, an tactical-level intelligence analysis within the Mid-Atlantic Region and liaise with other internal/external stakeholders, as applicable. The incumbent will help develop and/or maintain threat products and analysis in concert with the Regional CI analysts concerning priority technologies and other technologies at risk.  The incumbent will help develop, issue, and track priorities/ special projects for regional leadership to ensure all requirements are met and meet all applicable laws, regulations, and policies. The incumbent will be responsible for helping to lead, plan, direct, or coordinate analytical efforts across the region to ensure requirements are met and are delivered on time. The incumbent will also be responsible for ensuring all threat reporting is relevant, updated, and disseminated to all DCSA mission areas and Directorates through correspondence, meetings, briefings, and products. The incumbent will be required to accompany DCSA personnel to meetings and briefings, as needed. The incumbent will help advise and make recommendations on the potential impact of adversarial targeting against critical technologies and DoD/national-level priorities, as well as conduct a comprehensive threat analysis of all cleared facilities within the region for discussion and prioritization with the RD and CI RMD. 
Civilian experience will be considered for this position.
PCS is authorized.
</t>
    </r>
    <r>
      <rPr>
        <b/>
        <sz val="11"/>
        <color rgb="FF000000"/>
        <rFont val="Calibri"/>
        <family val="2"/>
        <scheme val="minor"/>
      </rPr>
      <t>Qualifications</t>
    </r>
    <r>
      <rPr>
        <sz val="11"/>
        <color indexed="8"/>
        <rFont val="Calibri"/>
        <family val="2"/>
        <scheme val="minor"/>
      </rPr>
      <t>:  MOS: 35F
The incumbent will have some experience supporting the US Intelligence Community as an intelligence analyst. The incumbent is expected to have a thorough understanding of intelligence analysis and understands reporting thresholds, as well as a grasp of various classified databases. The incumbent will be required to travel 25% of the time to support the RD and CI RMD's goals and objectives for cross-mission and cross-regional coordination and synchronization.</t>
    </r>
  </si>
  <si>
    <r>
      <rPr>
        <b/>
        <sz val="11"/>
        <color rgb="FF000000"/>
        <rFont val="Calibri"/>
        <family val="2"/>
        <scheme val="minor"/>
      </rPr>
      <t xml:space="preserve">25-6503, Length 1 year 
</t>
    </r>
    <r>
      <rPr>
        <sz val="11"/>
        <color rgb="FF000000"/>
        <rFont val="Calibri"/>
        <family val="2"/>
        <scheme val="minor"/>
      </rPr>
      <t xml:space="preserve">- Perform AH-64D Maintenance Test Pilot duties within a Foreign Military Sales (FMS) program. Act as a vital link between the US Army and the Republic of Singapore Airforce (RSAF). Core duties include:
- Flight Operations: Performing comprehensive Maintenance Test Pilot duties on six RSAF-owned AH-64D Apache
helicopters. Act as a pilot-in-command during sustainment flight training and cross-country flights with both US and RSAF pilots.
- Maintenance Oversight: Oversee US maintenance operations through assignments in either Production Control or
Quality Control roles. Directly oversee US maintainers in their day-to-day maintenance functions while they conduct scheduled and unscheduled maintenance.
- Regulatory Compliance: Operate under both US and RSAF publications and regulations.
- Interagency Coordination: Collaborate and maintain strong communication with RSAF maintenance officer
counterparts to prioritize maintenance, manage flying hour program requirements, and oversee both scheduled and
unscheduled maintenance tasks.
Position is a two-year opportunity with an optional extension after the first year.
</t>
    </r>
    <r>
      <rPr>
        <b/>
        <sz val="11"/>
        <color rgb="FF000000"/>
        <rFont val="Calibri"/>
        <family val="2"/>
        <scheme val="minor"/>
      </rPr>
      <t>QUALIFICATIONS</t>
    </r>
    <r>
      <rPr>
        <sz val="11"/>
        <color rgb="FF000000"/>
        <rFont val="Calibri"/>
        <family val="2"/>
        <scheme val="minor"/>
      </rPr>
      <t xml:space="preserve">: AH-64D Maintenance Test Pilot able to take and pass MTP check-ride within 120 days of arrival. Must posses and be able to maintain a valid flight physical. Must possess a SECRET clearance; IAW the medical fitness and medical retention standards per AR 40-501, chapter 3; meet the physical requirements of AR 600-9; Must not be flagged in IPPS-A for weight, security violations or pending adverse actions.
</t>
    </r>
  </si>
  <si>
    <r>
      <rPr>
        <b/>
        <sz val="11"/>
        <color rgb="FF000000"/>
        <rFont val="Calibri"/>
        <family val="2"/>
        <scheme val="minor"/>
      </rPr>
      <t>25-6500,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Defense Counterintelligence and Security Agency in a Risk Management Internal Control capacity. 
Review transactions between ABM and DTS to ensure that transactions adhere to DOD Financial management Regulation (FMR) policy and regulation (i.e. ABM- correct color of money used, funding request justified with proper documentation, right funding vehicle was used for the transaction. DTS management - confirm correct budget label,  coding and alignment with appropriate color of money, and review if the reason for travel clearly stated. Support the Regional Chief of Staff in reporting and supporting HQ Senior Leader staff and Regional staff as needed through the budget life cycle process. The personnel will also be used to assist with any due outs and upcoming self-assessment of risk as determined by the Risk Management and Internal Controls (RMIC) Program to ensure efficient and effective management of government resources to protect against fraud, waste, and abuse. The job competencies include, financial management experience, attention to detail, effective time management and initiative.
Daily Tasks:
- Review authorizations and vouchers in the Defense Travel System on a daily basis to ensure that personnel is aligned correctly to FO and the budget label, sufficient information on what the travel is for is included, and that the person is using the correct color of money.
- Review all funding requests in the Acquisitions Budget Management System (ABM) to ensure the correct funding vehicle was used, that the need was substantiated, and all documents are included.
- Respond to any ABM questions or request for assistance from the Resource Manager (RM) or Chief of Staff (COS).
- Assist with monitoring funding spent vs. spend plan and pull reports as needed to support the RM and CoS. 
-Responsible for processing all 1164 reimbursement requests for Mid Atlantic personnel
-Civilian experience will be considered for this position.
</t>
    </r>
    <r>
      <rPr>
        <b/>
        <sz val="11"/>
        <color rgb="FF000000"/>
        <rFont val="Calibri"/>
        <family val="2"/>
        <scheme val="minor"/>
      </rPr>
      <t>Qualifications</t>
    </r>
    <r>
      <rPr>
        <sz val="11"/>
        <color indexed="8"/>
        <rFont val="Calibri"/>
        <family val="2"/>
        <scheme val="minor"/>
      </rPr>
      <t>:  Member must be proficient in financial and administrative functions such as knowledge of the DoD FMR, PowerPoint, Excel and writing information papers. Secret Clearance required for position.</t>
    </r>
  </si>
  <si>
    <r>
      <rPr>
        <b/>
        <sz val="11"/>
        <color rgb="FF000000"/>
        <rFont val="Calibri"/>
        <family val="2"/>
        <scheme val="minor"/>
      </rPr>
      <t>25-6477,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The Depot Aviation Safety Officer is responsible for establishing, maintaining, and improving the aviation safety program at a depot-level maintenance facility. The primary goal is to prevent accidents and incidents, ensure compliance with all applicable regulations, and foster a strong safety culture. They act as a subject matter expert on aviation safety matters and provide guidance to all personnel involved in aircraft maintenance, repair, overhaul, and modification.
Duties Include:
-Develop, implement, and maintain the depot's Aviation Safety Program.
-Hazard Identification &amp; Risk Management.
-Incident/Accident Investigation.
-Develop and deliver aviation safety training programs for all depot personnel
-Champion a positive safety culture throughout the depot.
-Manage and promote depot participation in military aviation safety awards programs.
-Maintain communication with higher-level safety organizations within the military.
Qualifications:  MOS: 15A | 15B
Significant experience (5+ years) in aircraft maintenance, inspection, or aviation safety. Experience in a depot-level maintenance environment is highly desirable. Thorough understanding of aircraft maintenance and safety regulations.</t>
    </r>
  </si>
  <si>
    <t>E6</t>
  </si>
  <si>
    <t>Ruckman Tabitha N</t>
  </si>
  <si>
    <t xml:space="preserve">Spencer, Megan H. </t>
  </si>
  <si>
    <t>25-6512</t>
  </si>
  <si>
    <t>USACE - Rock Island District (MVR)</t>
  </si>
  <si>
    <t>Davenport</t>
  </si>
  <si>
    <t>IA</t>
  </si>
  <si>
    <t>25-6515</t>
  </si>
  <si>
    <t>O2:O3:W2:W3:W4</t>
  </si>
  <si>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</si>
  <si>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</si>
  <si>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</si>
  <si>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</si>
  <si>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SFC Tabitha Ruckman</t>
  </si>
  <si>
    <t>TSgt</t>
  </si>
  <si>
    <t>Megan</t>
  </si>
  <si>
    <t>Spencer</t>
  </si>
  <si>
    <t>megan.h.spencer.mil@mail.mil</t>
  </si>
  <si>
    <t>317-435-2378</t>
  </si>
  <si>
    <t>TSgt Megan Spencer</t>
  </si>
  <si>
    <t>PA, MD, VA, DC</t>
  </si>
  <si>
    <t>dfas.indianapolis-in.zh.mbx.pfi@mail.mil</t>
  </si>
  <si>
    <t>25-6529</t>
  </si>
  <si>
    <t>Medical Officer</t>
  </si>
  <si>
    <t>25-6259, Length 420 days:
Serves as a key advisor to partner nation Medical Enterprise efforts; provides advisory support to the Ministry of the
National Guard (MNG) on doctrine, material, organization structure, and training for prioritizing casualty care
throughout all stages, encompassing immediate treatment, hospitalization, medical logistics, and medical
evacuations. Collaborates closely with MNG Senior Leaders at Military Field Medical Command (MFMC) and the
Saudi Ministry of National Guard Allied Health &amp; Science Military School. Medical advising is critical to informing MNG
on US Army doctrine and best practices, guiding the MNG to adopt US Army medical standards, ultimately enhancing
the MNG's ability to provide world-class healthcare to its service members.</t>
  </si>
  <si>
    <t>25-6531</t>
  </si>
  <si>
    <t>Aviation Backshops Supervisor</t>
  </si>
  <si>
    <r>
      <rPr>
        <b/>
        <sz val="11"/>
        <color rgb="FF000000"/>
        <rFont val="Calibri"/>
        <family val="2"/>
        <scheme val="minor"/>
      </rPr>
      <t>25-6531, Lengtyh 1 Year:</t>
    </r>
    <r>
      <rPr>
        <sz val="11"/>
        <color indexed="8"/>
        <rFont val="Calibri"/>
        <family val="2"/>
        <scheme val="minor"/>
      </rPr>
      <t xml:space="preserve">
15K, Length 1 Year:
Serve as an Aviation Backshops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6 RSAF AH-64D Helicopters assigned. Provide oversight of all backshop personnel as well as perform aircraft maintenance in respective backshop area of expertise. Assist other 15 series MOSs with their aviation maintenance tasks as needed. Expect to cross train as a 15R (AH-64D Attack Helicopter Repairer) and train to perform FARP ops such as re-arm and re-fuel. This opportunity is for a 2 year tour with optional extension after the 1st year. Must possess a SECRET clearance; IAW the medical fitness and medical retention standards per AR 40-501, chapter 3; meet the physical requirements of AR 600-9; Must not be flagged in IPPS-A for weight, security violations or pending adverse actions.</t>
    </r>
  </si>
  <si>
    <t>DLA Energy</t>
  </si>
  <si>
    <t>O3:O4:O5</t>
  </si>
  <si>
    <t>25-6549</t>
  </si>
  <si>
    <t>Financial Analyst</t>
  </si>
  <si>
    <t>E6:E7:E8:E9:O1:O2:O3:O4</t>
  </si>
  <si>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</si>
  <si>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r>
      <rPr>
        <b/>
        <sz val="11"/>
        <color rgb="FF000000"/>
        <rFont val="Calibri"/>
        <family val="2"/>
        <scheme val="minor"/>
      </rPr>
      <t>25-6473, Length 1 Year:</t>
    </r>
    <r>
      <rPr>
        <sz val="11"/>
        <color indexed="8"/>
        <rFont val="Calibri"/>
        <family val="2"/>
        <scheme val="minor"/>
      </rPr>
      <t xml:space="preserve">
Serves as a Project Scheduler supporting Civil Works, Military, and Environmental projects through all phases from planning through construction completion. Works directly with Project Managers (PMs), technical disciplines, and stakeholders to ensure accurate and timely scheduling, tracking, and reporting of project milestones and financial progress. Develops, maintains, and updates project schedules using Primavera P6 and other automated systems. Builds Work Breakdown Structures (WBS), Critical Path Method (CPM) schedules, and resource-loaded plans aligned with project baselines and funding profiles. Supports development and execution of Project Management Plans (PMPs), integrating schedule, scope, and cost to meet delivery goals. Performs monthly schedule status updates, analyzes variances, and adjusts milestones in coordination with PMs and functional elements. Prepares and validates project reports for internal and external stakeholders including Project Review Board (PRB), Command Management Reviews (CMR), and higher headquarters. Conducts what-if analysis to assess impacts of delays or changes in scope/funding. Coordinates with the Project Delivery Team (PDT), and district divisions to ensure schedule data accuracy and to document decisions and action items from meetings. Captures and tracks action items in the project schedule and monitors resolution progress. Interfaces P6 data with related systems including CEFMS (financials), RMS (construction), and other reporting tools. Ensures data integrity and compliance with established quality standards via use of quality control checklists and periodic reviews. Provides analytical support for forecasting, performance tracking, and improving Project Management Business Processes (PMBP). Advises stakeholders on schedule trends, risks, and recommended mitigations.
</t>
    </r>
    <r>
      <rPr>
        <b/>
        <sz val="11"/>
        <color rgb="FF000000"/>
        <rFont val="Calibri"/>
        <family val="2"/>
        <scheme val="minor"/>
      </rPr>
      <t>Qualifications</t>
    </r>
    <r>
      <rPr>
        <sz val="11"/>
        <color indexed="8"/>
        <rFont val="Calibri"/>
        <family val="2"/>
        <scheme val="minor"/>
      </rPr>
      <t>:  Expert knowledge of scheduling principles including CPM, resource leveling, and WBS development. Proficient in Primavera P6 for project planning and execution monitoring. Familiar with USACE project management systems (e.g., P2, PPDS, RMS, CEFMS) and their interdependencies (preferred). Ability to analyze data, produce high-level reports and briefings, and advise management on schedule-related decision</t>
    </r>
  </si>
  <si>
    <t>•</t>
  </si>
  <si>
    <t>25-6107</t>
  </si>
  <si>
    <t>Management Analyst Facility Manager</t>
  </si>
  <si>
    <t>Joint Base San Antonio</t>
  </si>
  <si>
    <t>25-6467</t>
  </si>
  <si>
    <t>USACE - Albuquerque District (SPA)</t>
  </si>
  <si>
    <t>Water Control Manual Technical Lead</t>
  </si>
  <si>
    <t>O1:O2:O3:W1:W2:W3:W4</t>
  </si>
  <si>
    <t>Albuquerque</t>
  </si>
  <si>
    <t>NM</t>
  </si>
  <si>
    <t>25-6496</t>
  </si>
  <si>
    <t>O3:O4:W4:W5</t>
  </si>
  <si>
    <t>25-6497</t>
  </si>
  <si>
    <t>USACE - Nashville District (LRN)</t>
  </si>
  <si>
    <t>E6:E7:E8:O1:O2:O3:W1:W2:W3</t>
  </si>
  <si>
    <t>Chattanooga</t>
  </si>
  <si>
    <t>TN</t>
  </si>
  <si>
    <t>25-6498</t>
  </si>
  <si>
    <t>Transporter/COR</t>
  </si>
  <si>
    <r>
      <rPr>
        <b/>
        <sz val="11"/>
        <color rgb="FF000000"/>
        <rFont val="Calibri"/>
        <family val="2"/>
        <scheme val="minor"/>
      </rPr>
      <t>25-6107, Length 1 Year:</t>
    </r>
    <r>
      <rPr>
        <sz val="11"/>
        <color indexed="8"/>
        <rFont val="Calibri"/>
        <family val="2"/>
        <scheme val="minor"/>
      </rPr>
      <t xml:space="preserve">
Provide support functions to DLA Energy Aerospace FEM Operations for the purpose of reducing backlog of special projects. Must be able to produce/edit/print documents using with Microsoft Word, Excel, Outlook, Edge...
Support functions include: disposal/turn-in of excess government equipment, monitoring of special facility work projects during business and non-business hours, perform periodic safety, security and Operations Security (OPSEC) inspections using local checklists, perform random anti-terrorism measures, maintain access control door system, sign for/assist with mail-pick up and deliveries, purchase, stock and issue office supplies, assist with maintenance of building systems, assist with recycling program, assist with emergency management program exercises and real world response.  Additional duties include records management, compliance with building policies on-base, visitor access support, administrative support to special events. 
Self-help physical requirements include ability to: drive government vehicles, work with hand &amp; cleaning tools, climb portable ladders, operate paper shredder, move file boxes/furniture, set up water sprinklers...
Qualifications:  Requires Secret Clearance for maintaining Secret Internet Protocol Router (SIPR) room equipment.</t>
    </r>
  </si>
  <si>
    <r>
      <rPr>
        <b/>
        <sz val="11"/>
        <color rgb="FF000000"/>
        <rFont val="Calibri"/>
        <family val="2"/>
        <scheme val="minor"/>
      </rPr>
      <t>25-6467, Length 1 Year:</t>
    </r>
    <r>
      <rPr>
        <sz val="11"/>
        <color indexed="8"/>
        <rFont val="Calibri"/>
        <family val="2"/>
        <scheme val="minor"/>
      </rPr>
      <t xml:space="preserve">
Serves as a Hydrologic Specialist responsible for Water Control Manal execution. Most studies are multi-purpose in nature and involve the following functions: flood control; water supply; wildlife preservation; recreation; hydro power; environmental enhancement; ground water; and water quality. The incumbent shall be responsible for the development and preparation of water control, operation and maintenance manuals; water management planning studies; hydrologic and meteorological studies; special hydrologic research and investigations for specific geographic areas; post flood reports, and water management portions of reconnaissance and feasibility reports and design memorandum for proposed projects; hydrologic aspects of environmental assessments and impact statements; and the methodology and necessary tools to perform these functions. Additionally, represents the section on assigned product development teams. Coordinates, directs, trains, and monitors the work of junior engineers, physical scientists, and/or technicians. 
The service member will support our organization, and the request aligns with one of the Secretary of Defense’s three priorities of restoring the warrior ethos, rebuilding our military, or reestablishing deterrence.
Qualifications:  Candidate must have a Bachelor of Science in Civil Engineering, Environmental Engineering, or Biology. Candidate must have a valid driver’s license.</t>
    </r>
  </si>
  <si>
    <r>
      <rPr>
        <b/>
        <sz val="11"/>
        <color rgb="FF000000"/>
        <rFont val="Calibri"/>
        <family val="2"/>
        <scheme val="minor"/>
      </rPr>
      <t>25-6496, Length 1 Year:</t>
    </r>
    <r>
      <rPr>
        <sz val="11"/>
        <color indexed="8"/>
        <rFont val="Calibri"/>
        <family val="2"/>
        <scheme val="minor"/>
      </rPr>
      <t xml:space="preserve">
Serve as the Management Analyst and Workload Manager for Engineering Division (EN). Serve as an advisor to EN leadership on workload trends, needs, gaps, and capacity working with every organization in EN. Work with and in support of resource providers to balance EN workload volume and type against re-sources available. Monitor workforce capability, including Full Time Equivalents (FTEs), skills, certifications, developmental needs, and succession projects to meet future work projections. Develop and maintain methods to view workload. Oversee the management of EN workload and workforce planning and analysis in support of all EN products, projects, programs, and missions. Ensure appropriate management controls are in place to achieve quality products, meet milestones, and keep budget estimates accurate and updated. Ensure timely development of scopes of work and labor estimates. Identify projects at risk, behind schedule, or over budget. Help to maintain and ensure data quality within EN workload related software and tools. Assist Chiefs, Technical Leads (TLs), and Product Delivery Team (PDT) members in managing and updating data. Support maintaining current and launching future EN workload related software and tools through creating standard operating procedures, developing templates, and providing training.</t>
    </r>
  </si>
  <si>
    <r>
      <rPr>
        <b/>
        <sz val="11"/>
        <color rgb="FF000000"/>
        <rFont val="Calibri"/>
        <family val="2"/>
        <scheme val="minor"/>
      </rPr>
      <t>25-6498, Length 1 Year:</t>
    </r>
    <r>
      <rPr>
        <sz val="11"/>
        <color indexed="8"/>
        <rFont val="Calibri"/>
        <family val="2"/>
        <scheme val="minor"/>
      </rPr>
      <t xml:space="preserve">
Incumbent will be required to perform transporter taskings including product and equipment movements from vendors and customers to other vendors and customers as needed. The incumbent will be required to completed all transporter training, document all movements and report daily, weekly and monthly status of equipment and product movements as required. The position includes the coordination with planners, resolutions specialists and customer account specialists to ensure efficient accountability, billing and transport of products. The incumbent will also be required to perform COR duties to include invoice acceptance and management of services while coordinating with contracting and inventory personnel to resolve any contractual and billing issues for Aerospace into stock and customer direct customers as needed. This is a non-supervisory position and will work along side others to complete taskings.
</t>
    </r>
    <r>
      <rPr>
        <b/>
        <sz val="11"/>
        <color rgb="FF000000"/>
        <rFont val="Calibri"/>
        <family val="2"/>
        <scheme val="minor"/>
      </rPr>
      <t>Qualifications</t>
    </r>
    <r>
      <rPr>
        <sz val="11"/>
        <color indexed="8"/>
        <rFont val="Calibri"/>
        <family val="2"/>
        <scheme val="minor"/>
      </rPr>
      <t>:  Familiarization is desired but not required with logistics/transportation management. SM will be trained on all aspects of tasks associated with the position.</t>
    </r>
  </si>
  <si>
    <r>
      <rPr>
        <b/>
        <sz val="11"/>
        <color rgb="FF000000"/>
        <rFont val="Calibri"/>
        <family val="2"/>
        <scheme val="minor"/>
      </rPr>
      <t>25-6497, Length 1 year:</t>
    </r>
    <r>
      <rPr>
        <sz val="11"/>
        <color indexed="8"/>
        <rFont val="Calibri"/>
        <family val="2"/>
        <scheme val="minor"/>
      </rPr>
      <t xml:space="preserve">
USACE Construction Control Representative in support of the Chickamauga Lock Replacement Project, Chattanooga, TN. 
Serves as Construction Control Representative with full responsibility for the management and surveillance of assigned construction contracts, projects, which constitute a major portion of the total construction activity.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ensure compliance with contract schedules, specifications and shop drawings; identify actual or potential problems and determine necessity for changes or remedial action. Makes recommendations for changes in construction to meet field conditions. In coordination with the Contracting Officer’s Representative, recommends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Safety: Ensures the safety of Government staff on the project and the teams assurance of contractor safety program.
Quality: Coordinates/Reviews/approvals, submittals, RFIs, Plans, meetings, and inspections.
Schedule: Manages contractor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MOS Preference. Enlisted: 12B/C/H/K/P/R/N/T; Warrant: 120A; Officer: 12A
Experience in Construction Management preferred. Prior USACE experience preferred. Contracting Officer Representative (COR) certification and experience preferred.
Additional Qualifications: Problem Solving Skills, Communication Skills (written and oral), Contract Management, and Quality Management</t>
    </r>
  </si>
  <si>
    <t>Security Monitor</t>
  </si>
  <si>
    <t>25-6584</t>
  </si>
  <si>
    <r>
      <rPr>
        <b/>
        <sz val="11"/>
        <color rgb="FF000000"/>
        <rFont val="Calibri"/>
        <family val="2"/>
        <scheme val="minor"/>
      </rPr>
      <t>25-6584, Length 2 years:</t>
    </r>
    <r>
      <rPr>
        <sz val="11"/>
        <color indexed="8"/>
        <rFont val="Calibri"/>
        <family val="2"/>
        <scheme val="minor"/>
      </rPr>
      <t xml:space="preserve"> Individuals will act as Security Specialists for a 2600 acre Controlled Area which houses assets for multiple agencies, services, and countries. Primary duties include: day to day operation of the site Entry Control Points, and conducting internal Antiterrorism and Resource Protection/Crime Prevention patrols. Individuals will work closely with the site Security Managers, Control Center, Escorts, and the host installation Security Forces to ensure the safety and security of the personnel and assets on site. Individuals may be required to work 12 hour shifts, man the Control Center, or act as an Escort depending on manning and the nature of the work occurring on site. This position will report to the AMARG Chief of Security. Qualifications: Experience with USAF security programs listed in the duties section.</t>
    </r>
  </si>
  <si>
    <r>
      <rPr>
        <b/>
        <sz val="11"/>
        <color rgb="FF000000"/>
        <rFont val="Calibri"/>
        <family val="2"/>
        <scheme val="minor"/>
      </rPr>
      <t>25-6512,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Maintains records of installed materials.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Must have experience in construction and preferably quality verification.</t>
    </r>
  </si>
  <si>
    <t>25-6399</t>
  </si>
  <si>
    <t>O2:O3:O4:O5</t>
  </si>
  <si>
    <t>25-6562</t>
  </si>
  <si>
    <t>Explosives Operator</t>
  </si>
  <si>
    <t>25-6583</t>
  </si>
  <si>
    <t>AH-64 Armament/Electronics/Avionics Repairer</t>
  </si>
  <si>
    <t>Houston</t>
  </si>
  <si>
    <t>25-6592</t>
  </si>
  <si>
    <t>USASAC-SATMO</t>
  </si>
  <si>
    <t>Kuwait Land Forces Advisor</t>
  </si>
  <si>
    <t>O5:O6</t>
  </si>
  <si>
    <t>Kuwait</t>
  </si>
  <si>
    <t>25-6593</t>
  </si>
  <si>
    <t>AMD C4I Advisor</t>
  </si>
  <si>
    <t>25-6594</t>
  </si>
  <si>
    <t>AMD Signal Advisor</t>
  </si>
  <si>
    <t>25-6595</t>
  </si>
  <si>
    <t>AMD Advisor</t>
  </si>
  <si>
    <r>
      <rPr>
        <b/>
        <sz val="11"/>
        <color rgb="FF000000"/>
        <rFont val="Calibri"/>
        <family val="2"/>
        <scheme val="minor"/>
      </rPr>
      <t>25-6399, Length 1 Year:</t>
    </r>
    <r>
      <rPr>
        <sz val="11"/>
        <color indexed="8"/>
        <rFont val="Calibri"/>
        <family val="2"/>
        <scheme val="minor"/>
      </rPr>
      <t xml:space="preserve">
This position serves as an operations research analyst (ORSA) within the Working Capital Fund Costing, Pricing and Analytics Branch of DCSA's Office of the Chief Financial Officer.  As part of a team, this ORSA will apply a comprehensive understanding of scientific and analytical methods to advanced decision-making and problem-solving within the Agency. This will be accomplished through the use of computer-based mathematical and
financial models, and decision-making tools, while employing analytic techniques to improve mission efficiency and cost effectiveness within the Agency.  This work will focus on optimizing operational and financial processes and procedures by breaking down complex problems into smaller components, and solving them using mathematical analyses.  These analyses will consist of short-term and long-term challenges and studies that directly impact the MILDEPs at both the working level and the SES/GO level. These impacts include improved operational and financial processes and policy and other decisions founded on the recommendations provided to SES/GO levels based on employment of operations research techniques and model outputs.  Daily operations include serving as a subject matter expert in the field of operations research conducting analyses that support the costing and pricing of personnel security products and services.  This position will establish a connection within the Department of Defense between DCSA and the Army/AirForce providing an officer with the opportunity to employ operations research expertise and personnel security mission experience within an intelligence agency that will have enduring and resounding impacts on all of the MILDEPs.  DCSA welcomes the opportunity for a qualified candidate to become part of the DCSA team, bridging a gap, resulting in a symbiotic relationship that inspires collaboration, innovation, and ultimately mutual benefit between Army/AirForce and DCSA.
Civilian experience will be considered for the position.
</t>
    </r>
    <r>
      <rPr>
        <b/>
        <sz val="11"/>
        <color rgb="FF000000"/>
        <rFont val="Calibri"/>
        <family val="2"/>
        <scheme val="minor"/>
      </rPr>
      <t>Other duty locations will be considered on a case-by-case basis.
Qualifications</t>
    </r>
    <r>
      <rPr>
        <sz val="11"/>
        <color indexed="8"/>
        <rFont val="Calibri"/>
        <family val="2"/>
        <scheme val="minor"/>
      </rPr>
      <t>:
1) Knowledge and abilities for modeling and simulation
2) A requisite capability in mathematics
3) Expert level skills in Microsoft excel  
Secret Clearance required for position.
Applicants must email the following documents to leanne.felvus-webb.mil@mail.mil for consideration***
Professional Resume
Military Bio
Last three evaluations</t>
    </r>
  </si>
  <si>
    <r>
      <rPr>
        <b/>
        <sz val="11"/>
        <color rgb="FF000000"/>
        <rFont val="Calibri"/>
        <family val="2"/>
        <scheme val="minor"/>
      </rPr>
      <t>25-6583, Length 1 Year:</t>
    </r>
    <r>
      <rPr>
        <sz val="11"/>
        <color indexed="8"/>
        <rFont val="Calibri"/>
        <family val="2"/>
        <scheme val="minor"/>
      </rPr>
      <t xml:space="preserve">
Serve as an AH-64 Armament/Electronics/Avionics Repairer (15Y) on AH-64D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Troubleshoot, inspect, and repair all armament and electronic equipment associated with the AH-64 Apache. Assist other 15 series MOSs with their aviation maintenance tasks as needed. Perform FARP ops such as re-arm and re-fuel. This opportunity is for a 2 year tour with optional extension after the 1st year.</t>
    </r>
  </si>
  <si>
    <r>
      <rPr>
        <b/>
        <sz val="11"/>
        <color rgb="FF000000"/>
        <rFont val="Calibri"/>
        <family val="2"/>
        <scheme val="minor"/>
      </rPr>
      <t xml:space="preserve">25-6593, Length 420 days:
</t>
    </r>
    <r>
      <rPr>
        <sz val="11"/>
        <color indexed="8"/>
        <rFont val="Calibri"/>
        <family val="2"/>
        <scheme val="minor"/>
      </rPr>
      <t>Serves as a Senior Command and Control, Communications, Computers and Intelligence (C4I) Systems Integrator Advisor and Air and Missile Defense technical subject matter expert for the commander and staff of the Royal Saudi Air Defense Forces (RSADF). Responsible to train, advise and assist with current systems and future acquisitions. Advise and assist RSADF in the development and integration of Link-16 data network shared with Royal Saudi Air Forces (RSAF). Monitors and manages current and future FMS cases, training and upgrades. Understands and support's RSADF command requirements and facilitates operations with the United States Government agencies.</t>
    </r>
  </si>
  <si>
    <r>
      <rPr>
        <b/>
        <sz val="11"/>
        <color rgb="FF000000"/>
        <rFont val="Calibri"/>
        <family val="2"/>
        <scheme val="minor"/>
      </rPr>
      <t>25-6595, Length 420 days:</t>
    </r>
    <r>
      <rPr>
        <sz val="11"/>
        <color indexed="8"/>
        <rFont val="Calibri"/>
        <family val="2"/>
        <scheme val="minor"/>
      </rPr>
      <t xml:space="preserve">
Serves as a Senior AMD Advisor to the Royal Saudi Air Defense Forces (RSADF) supporting the United States Military Training Mission (USMTM). USMTM is a Security Assistance Organization (SAO) that manages and is primarily funded by Foreign Military Sales (FMS) cases between the United States Government and the Kingdom of Saudi Arabia. Advisors are responsible for facilitating the Air and Missile Defense (AMD) Division Chief's intent by collaborating with RSADF units to train, advise, and assist in improving their institutional capacity, enabling the successful protection of critical infrastructure from aerial threats, and building interoperability with US and regional partners through various Integrated Air and Missile Defense (IAMD) functions consistent with CENTCOM's top priority.</t>
    </r>
  </si>
  <si>
    <t>SSG</t>
  </si>
  <si>
    <t>Holly</t>
  </si>
  <si>
    <t>Tilley</t>
  </si>
  <si>
    <t>SSG Holly Tilley</t>
  </si>
  <si>
    <t>holly.c.tilley.mil@mail.mil</t>
  </si>
  <si>
    <t>25-6601</t>
  </si>
  <si>
    <t>Electronics Technician</t>
  </si>
  <si>
    <t>E4:E5:E6:O1:O2:W1:W2</t>
  </si>
  <si>
    <t>25-6602</t>
  </si>
  <si>
    <t>Supply Specialist</t>
  </si>
  <si>
    <t>E4:E5</t>
  </si>
  <si>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</si>
  <si>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r>
      <rPr>
        <b/>
        <sz val="11"/>
        <color rgb="FF000000"/>
        <rFont val="Calibri"/>
        <family val="2"/>
        <scheme val="minor"/>
      </rPr>
      <t>25-6602, Length 1 Year:</t>
    </r>
    <r>
      <rPr>
        <sz val="11"/>
        <color indexed="8"/>
        <rFont val="Calibri"/>
        <family val="2"/>
        <scheme val="minor"/>
      </rPr>
      <t xml:space="preserve">
You will provide essential logistical and inventory support to ensure operational readiness. This position is responsible for managing and maintaining organizational and installation supply records in both automated and manual systems. Duties include the receipt, storage, issue, and accountability of a wide range of supplies and equipment. The technician prepares supply documentation, conducts periodic inventories, and ensures compliance with Army supply regulations. They coordinate with unit personnel and external agencies to requisition, track, and distribute materials effectively. The Supply Technician also identifies equipment shortages, monitors usage rates, and ensures the timely disposal or turn-in of excess items. Using systems like GCSS-Army or equivalent platforms, the technician maintains accurate records and prepares reports for leadership. This role is critical in supporting mission success through efficient logistics, asset accountability, and timely materiel support across all unit functions.</t>
    </r>
  </si>
  <si>
    <t>25-6513</t>
  </si>
  <si>
    <t>USACE - Sacramento District (SPK)</t>
  </si>
  <si>
    <t>Occupational Health Nurse</t>
  </si>
  <si>
    <t>O2:O3:O4</t>
  </si>
  <si>
    <t>Sacramento</t>
  </si>
  <si>
    <t>25-6610</t>
  </si>
  <si>
    <t>USACE - New Orleans District (MVN)</t>
  </si>
  <si>
    <t>Executive Assistant</t>
  </si>
  <si>
    <t>O3</t>
  </si>
  <si>
    <t>New Orleans</t>
  </si>
  <si>
    <t>LA</t>
  </si>
  <si>
    <t>25-6611</t>
  </si>
  <si>
    <t>USACE - Los Angeles District (SPL)</t>
  </si>
  <si>
    <t>Project Engineer</t>
  </si>
  <si>
    <t>E7:E8:O2:O3:O4:W1:W2</t>
  </si>
  <si>
    <t>Los Angeles</t>
  </si>
  <si>
    <t>25-6612</t>
  </si>
  <si>
    <t>Project Manager</t>
  </si>
  <si>
    <t>25-6613</t>
  </si>
  <si>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</si>
  <si>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</si>
  <si>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San Diego</t>
  </si>
  <si>
    <t>Tilley, Holly C</t>
  </si>
  <si>
    <r>
      <rPr>
        <b/>
        <sz val="11"/>
        <color rgb="FF000000"/>
        <rFont val="Calibri"/>
        <family val="2"/>
        <scheme val="minor"/>
      </rPr>
      <t>25-6612,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</si>
  <si>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25-6611, Length 1 Year:</t>
    </r>
    <r>
      <rPr>
        <sz val="11"/>
        <color indexed="8"/>
        <rFont val="Calibri"/>
        <family val="2"/>
        <scheme val="minor"/>
      </rPr>
      <t xml:space="preserve">
Previous experience as a lead project engineer on top of project manager experience. Supervisory experience required. Experience executing projects in excess of $50 million USD. USACE experience helpful but not required. 
Resume and descriptions of previous projects that applicant has worked on and has been in charge of are required.
When applying, please upload your three most-recent NCOERS, your Soldier Talent Profile, a resume, and military bio.
</t>
    </r>
    <r>
      <rPr>
        <b/>
        <sz val="11"/>
        <color rgb="FF000000"/>
        <rFont val="Calibri"/>
        <family val="2"/>
        <scheme val="minor"/>
      </rPr>
      <t>Qualifications</t>
    </r>
    <r>
      <rPr>
        <sz val="11"/>
        <color indexed="8"/>
        <rFont val="Calibri"/>
        <family val="2"/>
        <scheme val="minor"/>
      </rPr>
      <t>:  Engineering degree. Project Engineer degree helpful but not required.</t>
    </r>
  </si>
  <si>
    <r>
      <rPr>
        <b/>
        <sz val="11"/>
        <color rgb="FF000000"/>
        <rFont val="Calibri"/>
        <family val="2"/>
        <scheme val="minor"/>
      </rPr>
      <t>25-6613,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</si>
  <si>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25-6513, Length 1 Year:</t>
    </r>
    <r>
      <rPr>
        <sz val="11"/>
        <color indexed="8"/>
        <rFont val="Calibri"/>
        <family val="2"/>
        <scheme val="minor"/>
      </rPr>
      <t xml:space="preserve">
Serves as the Lead Occupational Health Nurse (OHN) for civilian and military personnel assigned to a District or Center. This position provides oversight and implementation of a comprehensive Occupational Health Program which promotes the health, efficiency and well-being of civilian and military personnel assigned to the area of responsibility, and to any outside federal agencies served by the organization. The role of the U.S. Army Corps of Engineers (USACE) Occupational Health Nurse is accomplished through direct patient care services, medical surveillance, health and wellness education and promotion, medical screenings of civilian employees, medical record maintenance, and providing statistical data and support to the District Safety and Occupational Health (SOH).  Manager for the Command. The Lead OHN oversees and coordinates the daily activities of nursing and administrative staff for the District/Center. Serves as subject matter expert and consultant for occupational health related matters and provides updates for regulatory and policy changes. Focuses on the promotion and re-establishment of health, the prevention of ailment and injury, protecting workers from occupational and environmental hazards. Assists with patient care to include distribution of basic first aid supplies and over the counter medication. Determines appropriate nursing interventions for identified issues. Provides direct employee patient care performing portions of physical examinations, blood pressure, vision screening, audiometric testing, electrocardiograms, lab, etc. Ensures evaluations are performed in accordance with medical protocols. Administers immunizations, medications and treatments as authorized by a licensed physician. Assists with administering patient care for occupational or non-occupational injuries or illnesses, coordinating follow up other healthcare providers as needed. In emergency situations, stabilizes the patient and facilitates the arrangement of emergency transport when further evaluation and treatment is appropriate. Counsels employees on various health subjects, including nutrition, care of minor injuries and illnesses, vector borne illnesses, family and health problems, home care for communicable diseases, infant and prenatal care, safety, and job-related hazards and makes referrals to other health care providers in accordance with written medical directives and established protocols. Serves as liaison with the employee's healthcare.
</t>
    </r>
    <r>
      <rPr>
        <b/>
        <sz val="11"/>
        <color rgb="FF000000"/>
        <rFont val="Calibri"/>
        <family val="2"/>
        <scheme val="minor"/>
      </rPr>
      <t>Qualifications</t>
    </r>
    <r>
      <rPr>
        <sz val="11"/>
        <color indexed="8"/>
        <rFont val="Calibri"/>
        <family val="2"/>
        <scheme val="minor"/>
      </rPr>
      <t>:  A degree in Nursing with a focus in Occupational Health</t>
    </r>
  </si>
  <si>
    <t>463-298-4362</t>
  </si>
  <si>
    <r>
      <rPr>
        <b/>
        <sz val="11"/>
        <color rgb="FF000000"/>
        <rFont val="Calibri"/>
        <family val="2"/>
        <scheme val="minor"/>
      </rPr>
      <t>25-6594, Length 420 days:</t>
    </r>
    <r>
      <rPr>
        <sz val="11"/>
        <color indexed="8"/>
        <rFont val="Calibri"/>
        <family val="2"/>
        <scheme val="minor"/>
      </rPr>
      <t xml:space="preserve">
Serves as a Signal Advisor to the Royal Saudi Air Defense Forces (RSADF) Communications and Information Technology Directorate (CITD) and Air Defense Command Center (ADCC); Responsible for training, advising, and
assisting the RSADF on all security assistance matters, joint and combined training, as well as professional military education. Coordinates RSADF communications operations and training requirements for the integration of THAAD, PATRIOT, HAWK, and SEWS systems using DOTMLPF-P methodology. Assists the RSADF Headquarters staff on the development and integration of Command, Control, Communications, Computers, and Intelligence (C4I) systems, Link-16 architecture, CPN, COMSEC and joint network integration; advises the RSADF on all communications assets associated with Air and Missile Defense units in support of joint exercises. Works closely with the AMD C4I Advisor.</t>
    </r>
  </si>
  <si>
    <r>
      <rPr>
        <b/>
        <sz val="11"/>
        <color rgb="FF000000"/>
        <rFont val="Calibri"/>
        <family val="2"/>
        <scheme val="minor"/>
      </rPr>
      <t>25-6592, Length 420 days:</t>
    </r>
    <r>
      <rPr>
        <sz val="11"/>
        <color indexed="8"/>
        <rFont val="Calibri"/>
        <family val="2"/>
        <scheme val="minor"/>
      </rPr>
      <t xml:space="preserve">
This position is a one (1) YEAR UNACCOMPANNIED TOUR with the option of a two (2) YEAR ACCOMPANIED TOUR is approved in Kuwait City with duty in the Office of Military Cooperation, U.S. Embassy as well as the Kuwait Ministry of Defense. in Kuwait City with duty in the Office of Military Cooperation, U.S. Embassy as well as the Kuwait Ministry of Defense. DIPLOMATIC PASSPORT IS REQUIRED. Candidate must be KD complete. Serves as a Technical Assistance Field Team (TAFT) Team Leader and Senior Advisor to the Kuwaiti Land Forces Commander; subordinate to the U.S. Army Security Assistance Training Management Organization (USASATMO) with oversight from the U.S. Embassy in Kuwait City, Kuwait; responsible to advise and train on the employment, operation, maintenance, and sustainment of land forces and the integration of U.S. doctrine; coordinate and facilitate senior leader engagements between Kuwaiti Land Forces and U.S. Army/ DoD leaders, advise Kuwaiti Land Forces on mission training plans, maintenance programs, and officer/staff development; facilitate the development of maneuver and fires training and gunnery certification strategies to achieve the full range of capabilities; provide expert advice on tactics, techniques, procedures, capabilities, limitations, and management of U.S. Army weapon systems; advise Kuwaiti Land Forces Commanders, U.S. Embassy officials on training posture and operational readiness of personnel and equipment; enhance collaboration between Kuwaiti Land Forces, U.S. Embassy officials, U.S. Military and regional partners; responsible for the health, discipline, morale, and welfare of the 4-person military TAFT which consists of an ADA Major, a Signal Warrant Officer, and a Signal Senior NCO (25U).</t>
    </r>
  </si>
  <si>
    <r>
      <rPr>
        <b/>
        <sz val="11"/>
        <color rgb="FF000000"/>
        <rFont val="Calibri"/>
        <family val="2"/>
        <scheme val="minor"/>
      </rPr>
      <t>25-6397, Length 420 days:</t>
    </r>
    <r>
      <rPr>
        <sz val="11"/>
        <color indexed="8"/>
        <rFont val="Calibri"/>
        <family val="2"/>
        <scheme val="minor"/>
      </rPr>
      <t xml:space="preserve">
Serves as Engineer Tech for the Office of the Program Manager, Saudi Arabian National Guard Modernization Program (OPM-SANG). Responsible for producing architectural, structural, civil, and electrical drawings for the OPM-SANG in collaboration with the Ministry of National Guard (MNG). Produce installation maps using a GIS interface. Manage and inspect construction and maintenance contracts. Interpret plans, specifications, and other contract documents for MNG. Develop preliminary engineering designs, cost estimates, performance work
statements and specification for existing and proposed agencies. Perform standardized test on soils, asphalt, and concrete. Coordinates operations and information sharing with U.S. Army Security Assistance Command, U.S. Embassy - Riyadh, U.S. Army Central, U.S. Central Command, and other forward stationed mission partners.
OPM-SANG is the original and premier security assistance organization across the Department of Defense.
***To be considered please add the following: ARB/ORB IMR Military Bio Last 3 OERs/NCOERs SSC DA Form 1059 DA Form 705 DA Form 5500/5501 (if required) DD Form 3349 (if applicable) DA Form 5016 or NGB23 DA Form 1506 Security Clearance Verification Memo</t>
    </r>
  </si>
  <si>
    <r>
      <rPr>
        <b/>
        <sz val="11"/>
        <color rgb="FF000000"/>
        <rFont val="Calibri"/>
        <family val="2"/>
        <scheme val="minor"/>
      </rPr>
      <t>25-6396, Length 420 days:</t>
    </r>
    <r>
      <rPr>
        <sz val="11"/>
        <color indexed="8"/>
        <rFont val="Calibri"/>
        <family val="2"/>
        <scheme val="minor"/>
      </rPr>
      <t xml:space="preserve">
Serves as Civil Engineer (CE) for the Office of the Program Manager, Saudi Arabian National Guard Modernization Program (OPM-SANG). Responsible for the planning, coordination, and execution of all CE operations by OPM-SANG, including a multi-billion-dollar Foreign Military Sales (FMS) program as well as advisory and partnership operations with the Saudi Arabian National Guard (SANG). Responsible for training, readiness, and developing CE plans and policies orders in support of OPM-SANG operations. Directs CE forces in support of customers' requirements, and coordinates training with SANG. Coordinates operations and information sharing with U.S. Army Security Assistance Command, U.S. Embassy - Riyadh, U.S. Army Central, U.S. Central Command, and other forward stationed mission partners.
OPM-SANG is the original and premier security assistance organization across the Department of Defense.
***To be considered please add the following: ARB/ORB IMR Military Bio Last 3 OERs/NCOERs SSC DA Form 1059 DA Form 705 DA Form 5500/5501 (if required) DD Form 3349 (if applicable) DA Form 5016 or NGB23 DA Form 1506 Security Clearance Verification Memo</t>
    </r>
  </si>
  <si>
    <t>E1:E2:E3:E4:E5:E6:E7</t>
  </si>
  <si>
    <t>25-6616</t>
  </si>
  <si>
    <t>Commander</t>
  </si>
  <si>
    <r>
      <rPr>
        <b/>
        <sz val="11"/>
        <color rgb="FF000000"/>
        <rFont val="Calibri"/>
        <family val="2"/>
        <scheme val="minor"/>
      </rPr>
      <t>25-6616, Length 2 years:</t>
    </r>
    <r>
      <rPr>
        <sz val="11"/>
        <color indexed="8"/>
        <rFont val="Calibri"/>
        <family val="2"/>
        <scheme val="minor"/>
      </rPr>
      <t xml:space="preserve">
The Commander, USAFTD – Peace Vanguard, leads a National Guard Bureau Foreign Military Sales (FMS) program supporting the Republic of Singapore Air Force (RSAF) aviation training objectives under the oversight of the United States Army Security Assistance Command (USASAC). This position requires a dynamic leader capable of comprehensive program management, fostering a robust international partnership, and ensuring the readiness and well-being of a diverse team of 67 Army National Guard (ARNG), Army Reserve (USAR), and Individual Ready Reserve (IRR) Service Members alongside 56 RSAF airmen, directly contributing to the RSAF’s operational
readiness.
</t>
    </r>
    <r>
      <rPr>
        <b/>
        <i/>
        <sz val="11"/>
        <color rgb="FF000000"/>
        <rFont val="Calibri"/>
        <family val="2"/>
        <scheme val="minor"/>
      </rPr>
      <t>Key Duties and Responsibilities:</t>
    </r>
    <r>
      <rPr>
        <sz val="11"/>
        <color indexed="8"/>
        <rFont val="Calibri"/>
        <family val="2"/>
        <scheme val="minor"/>
      </rPr>
      <t xml:space="preserve">
As Commander, this individual exercises full authority for all aspects of the detachment’s operations and personnel,
developing and implementing policies and procedures to ensure effective execution of the FMS program. The Commander maintains strong coordination with the Warrior Training Center Brigade (WTC BDE), USAFTD’s Higher Headquarters, to leverage essential staff functions and optimize training support for the RSAF. A qualified aviator, the Commander actively participates in flight operations – both tactical and non-tactical – and oversees the full spectrum of training missions, including live fire exercises. Additionally, the Commander is responsible for the welfare, training, and readiness of all assigned personnel, fostering professional development and a sustained focus on quality of life for Soldiers and their Families.</t>
    </r>
  </si>
  <si>
    <t>25-6629</t>
  </si>
  <si>
    <t>Secretary of the Air Force</t>
  </si>
  <si>
    <t>SAF - IARC - AFSAT</t>
  </si>
  <si>
    <t>F-16 Instructor Pilot</t>
  </si>
  <si>
    <t>Morocco</t>
  </si>
  <si>
    <t>Operations NCO</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</si>
  <si>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</si>
  <si>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t>E7:E8:E9</t>
  </si>
  <si>
    <t>25-6646</t>
  </si>
  <si>
    <t>ACC-USAFWC-53 WG-68 EWS</t>
  </si>
  <si>
    <t>Fighter Electronic Warfare Test SME</t>
  </si>
  <si>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</si>
  <si>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25-6274</t>
  </si>
  <si>
    <t>Military Security Force</t>
  </si>
  <si>
    <t>E3:E4:E5</t>
  </si>
  <si>
    <t>25-6450</t>
  </si>
  <si>
    <t>EEO Paralegal</t>
  </si>
  <si>
    <t>25-6622</t>
  </si>
  <si>
    <t>Fuel Plans Chief</t>
  </si>
  <si>
    <t>25-6623</t>
  </si>
  <si>
    <t>Miso Planner</t>
  </si>
  <si>
    <t>O4:O5</t>
  </si>
  <si>
    <t>25-6624</t>
  </si>
  <si>
    <t>25-6625</t>
  </si>
  <si>
    <t>25-6645</t>
  </si>
  <si>
    <t>DFAS-IND-ZH-Human Resources</t>
  </si>
  <si>
    <t>25-6648</t>
  </si>
  <si>
    <t>DCSA - Eastern Region-Field Ops</t>
  </si>
  <si>
    <t>Data Analyst</t>
  </si>
  <si>
    <t>25-6650</t>
  </si>
  <si>
    <t>Program Analyst – Executive Secretariat Support</t>
  </si>
  <si>
    <t>E6:E7:E8:O1:O2</t>
  </si>
  <si>
    <t>DISA - FE3B</t>
  </si>
  <si>
    <t>25-6653</t>
  </si>
  <si>
    <t>Tierll DoDNet Support</t>
  </si>
  <si>
    <t>25-6654</t>
  </si>
  <si>
    <t>Stuttgart</t>
  </si>
  <si>
    <t>Germany</t>
  </si>
  <si>
    <t>25-6655</t>
  </si>
  <si>
    <t>DISA - RE33</t>
  </si>
  <si>
    <t>SCRM Analyst</t>
  </si>
  <si>
    <t>Camp Dawson</t>
  </si>
  <si>
    <t>WV</t>
  </si>
  <si>
    <t>25-6662</t>
  </si>
  <si>
    <t>Senior Supply Sergeant</t>
  </si>
  <si>
    <t>25-6663</t>
  </si>
  <si>
    <r>
      <rPr>
        <b/>
        <sz val="11"/>
        <color rgb="FF000000"/>
        <rFont val="Calibri"/>
        <family val="2"/>
        <scheme val="minor"/>
      </rPr>
      <t>25-6648, Length 1 Year:</t>
    </r>
    <r>
      <rPr>
        <sz val="11"/>
        <color indexed="8"/>
        <rFont val="Calibri"/>
        <family val="2"/>
        <scheme val="minor"/>
      </rPr>
      <t xml:space="preserv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Field Operations, Eastern Region Headquarters Office of Defense Counterintelligence and Security Agency in a full-time data analyst capacity. The incumbent serves as an analyst to develop capabilities that track, collect, monitor, measure, analyze, and report on areas including but not limited to fiscal stewardship, property accountability, and Regional performance. The position delivers data analytics to include, but not limited to, attrition, staffing, cost, cost avoidance, revenue, equipment and system downtime, efficiencies, and mission-specific metrics.
The Data Analyst plays a critical role in developing and implementing data-driven solutions to enhance organizational effectiveness across various domains, including fiscal stewardship, property accountability, and regional performance. The incumbent will be responsible for the entire data lifecycle, from data collection and management to advanced analysis and insightful reporting. This includes designing data systems, integrating data, and employing data mining techniques. Incumbent will use analytical methods to identify trends and insights, communicating findings through visualizations and provide clear narratives. Incumbent will support process improvement by recommending data-driven policies, collaborating with stakeholders to understand their needs, and providing analytical support. Position requires a strong analytical mindset, technical proficiency in data analysis tools and techniques, and the ability to communicate complex findings clearly and concisely to diverse audiences. This role is part of a Regional level service to meet current and future evolving needs in areas like data design and collection, content management, data analysis to provide actionable insights and data visualization.
Civilian experience will be considered for this position. PCS is authorized.
Qualifications:  Requires demonstrated visualization, trend and data analysis experience. Requires the ability to elicit information from a broad user base and provide applicable analytic mythologies to provide actionable insight. Proficiency with multiple data analytic tools like Access, Excel, Python, R, SQL, VBA. Proficiency in visualizing and presenting data using platforms such as Tableau, Power BI, or equivalent. Secret Clearance required for position. TS/SCI clearance or eligibility to upgrade preferred.</t>
    </r>
  </si>
  <si>
    <r>
      <rPr>
        <b/>
        <sz val="11"/>
        <color rgb="FF000000"/>
        <rFont val="Calibri"/>
        <family val="2"/>
        <scheme val="minor"/>
      </rPr>
      <t>25-6650, Length 1 Year:</t>
    </r>
    <r>
      <rPr>
        <sz val="11"/>
        <color indexed="8"/>
        <rFont val="Calibri"/>
        <family val="2"/>
        <scheme val="minor"/>
      </rPr>
      <t xml:space="preserve">
The Program Analyst will support the Executive Secretariat by developing and implementing a comprehensive training program and establishing a community of practice to enhance communications and Correspondence and Task Management System (CATMS) processing across the Defense Counterintelligence and Security Agency (DCSA). This role will focus on standardizing workflows, improving task management efficiency, and fostering collaboration among agency personnel.
Key responsibilities include designing and delivering training modules tailored to correspondence and CATMS processes, creating templates and tools to streamline operations, and facilitating knowledge sharing through a community of practice. The Program Analyst will also develop and implement data tracking metrics to measure improvements in the quality, timeliness, and accuracy of work submitted across the agency. By analyzing these metrics, the analyst will identify trends, recommend targeted improvements, and ensure continuous refinement of processes to meet DCSA’s strategic objectives. This position requires strong organizational, communication, and analytical skills, as well as the ability to engage stakeholders across DCSA’s 23 directorates to drive adoption of best practices and enhance mission execution.
Qualifications:  Experience in program analysis, training development, and process improvement.  Familiarity with CATMS or similar task management systems. Strong communication and collaboration skills to engage diverse stakeholders. Ability to design and deliver effective training programs and materials.  Experience in developing and analyzing data metrics to measure process improvements.</t>
    </r>
  </si>
  <si>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</si>
  <si>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r>
      <rPr>
        <b/>
        <sz val="11"/>
        <color rgb="FF000000"/>
        <rFont val="Calibri"/>
        <family val="2"/>
        <scheme val="minor"/>
      </rPr>
      <t>25-6662, Length 1 Year:</t>
    </r>
    <r>
      <rPr>
        <sz val="11"/>
        <color indexed="8"/>
        <rFont val="Calibri"/>
        <family val="2"/>
        <scheme val="minor"/>
      </rPr>
      <t xml:space="preserve">
Serve as an Senior Supply Sergeant (92Y) / Logistics NCOIC for the United States Army Flight Training Detachment (USAFTD) - Peace Vanguard. This is a foreign military sales (FMS) program supporting the country of Singapore in Marana, AZ with approximately 44 US Soldiers, 56 Republic of Singapore Air Force (RSAF) Airmen, and six RSAF AH-64D Helicopters assigned.
Direct the execution of the unit's Command Supply Discipline Program (CSDP). Track and produce purchase requests to maintain stock levels of consumable items. Oversee periodic inventories of durable, expendable, and non-expendable unit property. Validate issuance documents and general record keeping. Serve as the unit's Billing Official by directly supervising two Government Purchase Card (GPC) holders. Facilitate transparency in the acquisition process by providing RSAF and USAFTD 1eadership with updates regarding GPC transactions and
procedures. As the accountable officer for KHI and Voyager accounts, validate / certify statement of charges for the
unit's two fuel accounts. Correspond with outside entities to include both government and non-governmental organizations to fulfill mission requirements. Assist with preparation and validation of deployment transportation documents. Assist with other mission-enabling unit activities to include ammunition transportation and performing site visits to training locations to establish and meet the needs of the RSAF and USAFTD transportation, lodging and life sustainment requirements.
Preferred qualifications / prior appointments or experience: GPC program HAZMAT certifier, Unit Movement Officer
Deployment Planning Course (UMODPC)</t>
    </r>
  </si>
  <si>
    <r>
      <rPr>
        <b/>
        <sz val="11"/>
        <color rgb="FF000000"/>
        <rFont val="Calibri"/>
        <family val="2"/>
        <scheme val="minor"/>
      </rPr>
      <t>25-6623, Length 1 Year:</t>
    </r>
    <r>
      <rPr>
        <sz val="11"/>
        <color indexed="8"/>
        <rFont val="Calibri"/>
        <family val="2"/>
        <scheme val="minor"/>
      </rPr>
      <t xml:space="preserve">
The Military Information Support Operations (MISO) Planner is responsible for planning, coordinating, and executing MISO in support of the command's strategic objectives. Individual will develop, coordinate, and integrate MISO plans and operations to support the command's global strategy and campaign plans. They will participate in joint operational planning teams to ensure MISO is integrated into overall operational plans and strategies, and will develop, interpret, and implement MISO doctrine and policy guidance to ensure compliance with joint and service regulations. Additionally, they will coordinate with inter-agency partners, including the Department of State, USAID, and other government agencies, to ensure MISO efforts are synchronized with broader US government objectives. The MISO Planner will also develop and execute MISO training and exercise plans, conduct assessments and evaluations of MISO operations, and coordinate with other command staff elements to ensure MISO is integrated into overall command operations. Must possess a Top Secret/SCI clearance, be MISO qualified as well as operational experience in MISO.
</t>
    </r>
    <r>
      <rPr>
        <b/>
        <sz val="11"/>
        <color rgb="FF000000"/>
        <rFont val="Calibri"/>
        <family val="2"/>
        <scheme val="minor"/>
      </rPr>
      <t>Qualifications</t>
    </r>
    <r>
      <rPr>
        <sz val="11"/>
        <color indexed="8"/>
        <rFont val="Calibri"/>
        <family val="2"/>
        <scheme val="minor"/>
      </rPr>
      <t>:  TS/SCI REQ.</t>
    </r>
  </si>
  <si>
    <r>
      <rPr>
        <b/>
        <sz val="11"/>
        <color rgb="FF000000"/>
        <rFont val="Calibri"/>
        <family val="2"/>
        <scheme val="minor"/>
      </rPr>
      <t>25-6622, Length 1 Year:</t>
    </r>
    <r>
      <rPr>
        <sz val="11"/>
        <color indexed="8"/>
        <rFont val="Calibri"/>
        <family val="2"/>
        <scheme val="minor"/>
      </rPr>
      <t xml:space="preserve">
Military Planner with expertise in Bulk Fuels is essential to help with the planning and analysis for the GBFMD Division Bulk Fuel Feasibility Analysis (BFFA) that support the Combatant Commands.  Military person would also lead the Planning Assist Teams (PAT) when required to assist the command and effected Combatant Commands for planners exercises and real-world contingencies.
</t>
    </r>
    <r>
      <rPr>
        <b/>
        <sz val="11"/>
        <color rgb="FF000000"/>
        <rFont val="Calibri"/>
        <family val="2"/>
        <scheme val="minor"/>
      </rPr>
      <t>Qualifications</t>
    </r>
    <r>
      <rPr>
        <sz val="11"/>
        <color indexed="8"/>
        <rFont val="Calibri"/>
        <family val="2"/>
        <scheme val="minor"/>
      </rPr>
      <t>:  Top Secret security clearance</t>
    </r>
  </si>
  <si>
    <r>
      <rPr>
        <b/>
        <sz val="11"/>
        <color rgb="FF000000"/>
        <rFont val="Calibri"/>
        <family val="2"/>
        <scheme val="minor"/>
      </rPr>
      <t>25-6450, Length 1 year:</t>
    </r>
    <r>
      <rPr>
        <sz val="11"/>
        <color indexed="8"/>
        <rFont val="Calibri"/>
        <family val="2"/>
        <scheme val="minor"/>
      </rPr>
      <t xml:space="preserve">
OEEO paralegal work on all stages of the federal sector discrimination complaint process to ensure fair and equitable employment practices. This includes counseling aggrieved individuals at the informal stage, investigating formal complaints of discrimination, review ROI's and complete legal efficiencies and also writing final agency decisions on the merits of an EEO complaint. 
Core components:
Investigating EEO Complaints
Providing Legal Advice: Advising employer and employees on EEO laws, regulations, and best practices, ensuring compliance with relevant legislation. 
Developing and Implementing EEO Programs
Mediation and Dispute Resolution: Facilitating mediation and alternative dispute resolution processes to resolve EEO disputes efficiently and effectively. 
Compliance Audits: Conducting audits to identify potential EEO issues and recommend corrective actions. 
Analyzing Data: Analyzing EEO data to identify trends and patterns, and to inform EEO strategies.
Drafting and Reviewing Documents: Drafting and reviewing EEO-related policies, procedures, and legal documents. 
Training and Education: training and education to employees and management to promote understanding and prevent discrimination. 
**Civilian experience will be considered for this position.
</t>
    </r>
    <r>
      <rPr>
        <b/>
        <sz val="11"/>
        <color rgb="FF000000"/>
        <rFont val="Calibri"/>
        <family val="2"/>
        <scheme val="minor"/>
      </rPr>
      <t>Qualifications</t>
    </r>
    <r>
      <rPr>
        <sz val="11"/>
        <color indexed="8"/>
        <rFont val="Calibri"/>
        <family val="2"/>
        <scheme val="minor"/>
      </rPr>
      <t>:  Strong understanding of EEO laws, regulations, and case law.
Excellent analytical, problem-solving, and communication skills.
Ability to conduct thorough investigations and gather evidence.
Strong negotiation and mediation skills
Ability to work independently and as part of a team.
Experience in developing and implementing EEO programs and policies.
Experience in training and educating employees on EEO issues
*Minimum clearance required: Secret Clearance.</t>
    </r>
  </si>
  <si>
    <r>
      <rPr>
        <b/>
        <sz val="11"/>
        <color rgb="FF000000"/>
        <rFont val="Calibri"/>
        <family val="2"/>
        <scheme val="minor"/>
      </rPr>
      <t>25-6274, Length 1 Year:</t>
    </r>
    <r>
      <rPr>
        <sz val="11"/>
        <color indexed="8"/>
        <rFont val="Calibri"/>
        <family val="2"/>
        <scheme val="minor"/>
      </rPr>
      <t xml:space="preserv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t>
    </r>
    <r>
      <rPr>
        <b/>
        <sz val="11"/>
        <color rgb="FF000000"/>
        <rFont val="Calibri"/>
        <family val="2"/>
        <scheme val="minor"/>
      </rPr>
      <t>Qualifications</t>
    </r>
    <r>
      <rPr>
        <sz val="11"/>
        <color indexed="8"/>
        <rFont val="Calibri"/>
        <family val="2"/>
        <scheme val="minor"/>
      </rPr>
      <t>: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</si>
  <si>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25-6654, Length 2 Years:</t>
    </r>
    <r>
      <rPr>
        <sz val="11"/>
        <color indexed="8"/>
        <rFont val="Calibri"/>
        <family val="2"/>
        <scheme val="minor"/>
      </rPr>
      <t xml:space="preserve">
***This is a two year unaccompanied overseas tour with the option to extend for the third year. 
Will be required to perform TDY missions 25-50 %. Provide DISAs Service Support Environment (SSE)/Classified Mobility Support with mission critical technical support within a joint classified support area at DISA Stuttgart Germany.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t>
    </r>
  </si>
  <si>
    <r>
      <rPr>
        <b/>
        <sz val="11"/>
        <color rgb="FF000000"/>
        <rFont val="Calibri"/>
        <family val="2"/>
        <scheme val="minor"/>
      </rPr>
      <t>25-6653, Length 1 Year:</t>
    </r>
    <r>
      <rPr>
        <sz val="11"/>
        <color indexed="8"/>
        <rFont val="Calibri"/>
        <family val="2"/>
        <scheme val="minor"/>
      </rPr>
      <t xml:space="preserve">
This is a one year PCS tour with the option to extend for additional years. Open to Army and Air Force service members MOS 25B or AFSC 3D1X2.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&amp;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 required.</t>
    </r>
  </si>
  <si>
    <r>
      <rPr>
        <b/>
        <sz val="11"/>
        <color rgb="FF000000"/>
        <rFont val="Calibri"/>
        <family val="2"/>
        <scheme val="minor"/>
      </rPr>
      <t>25-6663, Length 1 Year:</t>
    </r>
    <r>
      <rPr>
        <sz val="11"/>
        <color indexed="8"/>
        <rFont val="Calibri"/>
        <family val="2"/>
        <scheme val="minor"/>
      </rPr>
      <t xml:space="preserve">
Serves as the Medical Services NCO in a Foreign Military Sales Unit consisting of an aviation (AH64D) training detachment which supports over 200 Foreign Service Members and family. Sends, processes, and reconciles claims with MEDCOM. Reconciles paid claims with civilian providers. Processes reimbursements for prescriptions and assists MEDCOM with budget and forecasting. Schedules Republic of Singapore Air Force (RSAF) non-standard medical appointments. Interfaces with RSAF for medical claims and care at WAATS TMS. Establishes community medical care as needed.</t>
    </r>
  </si>
  <si>
    <t>Medical Services NCO</t>
  </si>
  <si>
    <t>Cyber Transport Systems Specialist AFSC: 3D1X2</t>
  </si>
  <si>
    <t>Client Systems Specialist AFSC 2D1X1</t>
  </si>
  <si>
    <r>
      <rPr>
        <b/>
        <sz val="11"/>
        <color rgb="FF000000"/>
        <rFont val="Calibri"/>
        <family val="2"/>
        <scheme val="minor"/>
      </rPr>
      <t>25-6624,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3D1X2</t>
    </r>
  </si>
  <si>
    <r>
      <rPr>
        <b/>
        <sz val="11"/>
        <color rgb="FF000000"/>
        <rFont val="Calibri"/>
        <family val="2"/>
        <scheme val="minor"/>
      </rPr>
      <t>25-6625,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2D1X1</t>
    </r>
  </si>
  <si>
    <t>25-6424</t>
  </si>
  <si>
    <t>Finance Management Technician</t>
  </si>
  <si>
    <t>leanne.felvus-webb.mil@mail.mil</t>
  </si>
  <si>
    <r>
      <rPr>
        <b/>
        <sz val="11"/>
        <color rgb="FF000000"/>
        <rFont val="Calibri"/>
        <family val="2"/>
        <scheme val="minor"/>
      </rPr>
      <t>25-6424,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Serve as a Financial Management Technician, will act as a Payroll Customer Service Representative, providing daily support to employees on pay-related inquiries and issues. Conducts bi-weekly payroll reconciliation and DATAAPS time certification to ensure accuracy and compliance with established financial protocols. Assists with New Employee Orientation and the preparation of DD577 Delegation of Authority forms on an as-needed basis. Supports financial integrity through regular auditing of sample transactions and by preparing the Joint Reconciliation Program UDO/ULO Travel (ZT) report on a monthly basis. Reviews and processes DTS travel authorizations as needed, ensuring proper documentation and timeliness. Additionally, compiles and submits the PERSTAT report on a daily basis, maintaining accurate personnel accountability.
</t>
    </r>
    <r>
      <rPr>
        <b/>
        <sz val="11"/>
        <color rgb="FF000000"/>
        <rFont val="Calibri"/>
        <family val="2"/>
        <scheme val="minor"/>
      </rPr>
      <t>Qualifications</t>
    </r>
    <r>
      <rPr>
        <sz val="11"/>
        <color indexed="8"/>
        <rFont val="Calibri"/>
        <family val="2"/>
        <scheme val="minor"/>
      </rPr>
      <t>:  MOS: 36B AFSC: 6F0X1
Financial Management (FM) Certification Level 1. There is time allotted to achieve this certification if not already achieved.</t>
    </r>
  </si>
  <si>
    <r>
      <rPr>
        <b/>
        <sz val="11"/>
        <color rgb="FF000000"/>
        <rFont val="Calibri"/>
        <family val="2"/>
        <scheme val="minor"/>
      </rPr>
      <t>25-6440, Length 1 year</t>
    </r>
    <r>
      <rPr>
        <sz val="11"/>
        <color indexed="8"/>
        <rFont val="Calibri"/>
        <family val="2"/>
        <scheme val="minor"/>
      </rPr>
      <t xml:space="preserve">
-Conduct "cradle-to-grave", or life-cycle contracting.
-Conduct acquisition planning, market research, oversee and participate in formal and informal source selection processes
-Conduct cost/price analysis, negotiate, prepare required pre- and post-award contract documents, and full contract administration and closeout
-Reviews requests for the procurement of specialized or complex items and equipment, extensive technical services, and/or unique construction.
-Prepares solicitation/amendment documents incorporating provisions such as cost accounting standards, cost or pricing data, special testing requirements, Government-furnished property, and payment provisions as required.
-Prepares required determinations and findings, and prepares and assembles solicitation document.
-Responsible for contract management on assigned contracts, grants, and cooperative agreements during the post-award phase of the procurement cycle assuring timely receipt of all contractual data specified.
-Prepares responses to all contractual correspondence with contractors, including requests for contract deviations from contract compliance.
</t>
    </r>
    <r>
      <rPr>
        <b/>
        <sz val="11"/>
        <color rgb="FF000000"/>
        <rFont val="Calibri"/>
        <family val="2"/>
        <scheme val="minor"/>
      </rPr>
      <t>QUALIFICATIONS</t>
    </r>
    <r>
      <rPr>
        <sz val="11"/>
        <color indexed="8"/>
        <rFont val="Calibri"/>
        <family val="2"/>
        <scheme val="minor"/>
      </rPr>
      <t>: DAU CONTRACTING CERTIFICATION 
One year of specialized experience which includes 1) Developing, negotiating, and modifying contracts plans and specification; AND 2) Performing pre and post award functions.</t>
    </r>
  </si>
  <si>
    <t>25-6118</t>
  </si>
  <si>
    <t>USACE - St Paul District (MVP)</t>
  </si>
  <si>
    <t>Fargo</t>
  </si>
  <si>
    <t>ND</t>
  </si>
  <si>
    <t>26-6009</t>
  </si>
  <si>
    <t>Civil Engineer/Hydrologist</t>
  </si>
  <si>
    <t>St Paul</t>
  </si>
  <si>
    <t>MN</t>
  </si>
  <si>
    <t>26-6010</t>
  </si>
  <si>
    <t>Hydrologic Technician</t>
  </si>
  <si>
    <t>26-6012</t>
  </si>
  <si>
    <r>
      <rPr>
        <b/>
        <sz val="11"/>
        <color rgb="FF000000"/>
        <rFont val="Calibri"/>
        <family val="2"/>
        <scheme val="minor"/>
      </rPr>
      <t>25-6012,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t>
    </r>
  </si>
  <si>
    <t>463-298-4378</t>
  </si>
  <si>
    <r>
      <rPr>
        <b/>
        <sz val="11"/>
        <color rgb="FF000000"/>
        <rFont val="Calibri"/>
        <family val="2"/>
        <scheme val="minor"/>
      </rPr>
      <t>25-6118,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Construction Experience necessary.</t>
    </r>
  </si>
  <si>
    <r>
      <rPr>
        <b/>
        <sz val="11"/>
        <color rgb="FF000000"/>
        <rFont val="Calibri"/>
        <family val="2"/>
        <scheme val="minor"/>
      </rPr>
      <t>26-6009, Length 1 Year:</t>
    </r>
    <r>
      <rPr>
        <sz val="11"/>
        <color indexed="8"/>
        <rFont val="Calibri"/>
        <family val="2"/>
        <scheme val="minor"/>
      </rPr>
      <t xml:space="preserve">
1. Perform water management duties on a daily basis during the workweek, and weekends/holidays when necessary. Use computer models. Receive hydraulic, hydrological and meteorological data daily from various sources. Assemble, correlate and analyze the data. Obtain, process and disseminate hydraulic and hydrologic data to render aid in flood emergencies. Determine operation required at water management structures (following approved plan) and issue instructions to lockmasters and dam tenders. Coordinate with other districts and agencies. Create forecasts.
2. Support full team in all our water management duties, inquires and emergencies.
3. Coordinate, attend meetings, prepare correspondence and reports as assigned.
4. Support International Joint Commission team. Support the United States effort with respect to development and carrying out of joint United States-Canadian agreements pertaining to water levels and flows. Work is often controversial and responsiveness, sensitivity, tact and skill in communicating is necessary. Action Officer duties for support of team will also occur to help track everything going on and reports coming from Canada.
To apply, email tabitha.n.ruckman.mil@mail.mil your resume, Soldier Talent Profile, last three OERs (as available), and your military biosketch.
</t>
    </r>
    <r>
      <rPr>
        <b/>
        <sz val="11"/>
        <color rgb="FF000000"/>
        <rFont val="Calibri"/>
        <family val="2"/>
        <scheme val="minor"/>
      </rPr>
      <t>Qualifications</t>
    </r>
    <r>
      <rPr>
        <sz val="11"/>
        <color indexed="8"/>
        <rFont val="Calibri"/>
        <family val="2"/>
        <scheme val="minor"/>
      </rPr>
      <t>:  Civil/Geological Engineering or Hydrologist experience a plus. Prior use of computer models and willingness to learn our specific models. Willingness to be in fast paced environment where decisions have to be made on current data available.</t>
    </r>
  </si>
  <si>
    <r>
      <rPr>
        <b/>
        <sz val="11"/>
        <color rgb="FF000000"/>
        <rFont val="Calibri"/>
        <family val="2"/>
        <scheme val="minor"/>
      </rPr>
      <t>26-6010, Length 234 days:</t>
    </r>
    <r>
      <rPr>
        <sz val="11"/>
        <color indexed="8"/>
        <rFont val="Calibri"/>
        <family val="2"/>
        <scheme val="minor"/>
      </rPr>
      <t xml:space="preserve">
Serves as a technician performing semi-professional work in support of professional engineers and hydrologists. Performs field and office work related to the operation of the reservoirs and locks and dams (under the jurisdiction of the Corps of Engineers), processes data for hydrologic studies, and provides technical support during emergency situations.
1. Field work includes the installing, testing, and maintaining of hydrologic instruments measuring precipitation, streamflow, stage, etc. of both recording and non-recording types; making stream flow, water levels, sediment, and water quality measurements.
2. Office work includes coordinating data transfer with outside agencies, supporting engineers/hydrologists with their water management duties, plotting data on charts, coordinating with manufacturers on gage repair, and maintaining record files of all data collected, and other duties as assigned.
To apply, please email SFC Tabitha Ruckman a copy of your resume, military bio, soldier talent profile, and your last three NCOERs (as applicable).
</t>
    </r>
    <r>
      <rPr>
        <b/>
        <sz val="11"/>
        <color rgb="FF000000"/>
        <rFont val="Calibri"/>
        <family val="2"/>
        <scheme val="minor"/>
      </rPr>
      <t>Qualifications</t>
    </r>
    <r>
      <rPr>
        <sz val="11"/>
        <color indexed="8"/>
        <rFont val="Calibri"/>
        <family val="2"/>
        <scheme val="minor"/>
      </rPr>
      <t>:  Military Occupation Specialty (MOS) 12T - Technical Engineer Specialist or poses skills in Hydrology or surveying.</t>
    </r>
  </si>
  <si>
    <t>Ben Guerir AB, Marrakesh</t>
  </si>
  <si>
    <t>26-6013</t>
  </si>
  <si>
    <t>DLA - Distribution J3</t>
  </si>
  <si>
    <t>Executive Officer</t>
  </si>
  <si>
    <t>Red River</t>
  </si>
  <si>
    <t>26-6014</t>
  </si>
  <si>
    <t>26-6019</t>
  </si>
  <si>
    <t>Judge Advocate</t>
  </si>
  <si>
    <r>
      <rPr>
        <b/>
        <sz val="11"/>
        <color rgb="FF000000"/>
        <rFont val="Calibri"/>
        <family val="2"/>
        <scheme val="minor"/>
      </rPr>
      <t>26-6014,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  NOTE: Enter full duty description for duties, roles, and responsibilities. This is used for requesting tours in Tour of Duty for Army and M4S for Air Force. Use real language that service members will understand (i.e. not a USAJobs type description). This also helps us recruit and send targeted emails to those that have the skill sets you want.</t>
    </r>
  </si>
  <si>
    <r>
      <rPr>
        <b/>
        <sz val="11"/>
        <color rgb="FF000000"/>
        <rFont val="Calibri"/>
        <family val="2"/>
        <scheme val="minor"/>
      </rPr>
      <t>26-6019, Length 1 Year:</t>
    </r>
    <r>
      <rPr>
        <sz val="11"/>
        <color indexed="8"/>
        <rFont val="Calibri"/>
        <family val="2"/>
        <scheme val="minor"/>
      </rPr>
      <t xml:space="preserve">
Serves as Judge Advocate to handle a variety of civil and administrative law matters, which include Financial Liability, Investigations of Property Loss (FLIPL), AR 15-6 Investigation review, EEO/labor/employment matters. Lawyer will work in the Corpus Christi Army Depot Legal Office on a wide range of high priority legal projects with Command interest. Anticipated priority of effort will be directed toward work in the areas of administrative law, freedom of information inquiries, ethics, legal assistance, and installation issues. Officer will serve with other attorneys and be supervised by an Army Civilian. Attorney must be a member in good standing of a state bar. Minimum of 3 years recent legal experience is desirable. Graduate of JAG advance course a plus.</t>
    </r>
  </si>
  <si>
    <r>
      <rPr>
        <b/>
        <sz val="11"/>
        <color rgb="FF000000"/>
        <rFont val="Calibri"/>
        <family val="2"/>
        <scheme val="minor"/>
      </rPr>
      <t>26-6013, Length 1 Year:</t>
    </r>
    <r>
      <rPr>
        <sz val="11"/>
        <color indexed="8"/>
        <rFont val="Calibri"/>
        <family val="2"/>
        <scheme val="minor"/>
      </rPr>
      <t xml:space="preserve">
Responsible for focus on strategy and planning the implementation of DDRT's programs such WMS, LIP, inventory control plan, manpower, budget, union matters, re-warehousing project, APLs, etc. 
Providing support and oversight for special projects and initiatives i.e., Re-warehousing, MILCONs, ADPs, Engines PSCC visits Planning, coordinating and leading meetings and workshops, working groups.
Responsible for assessing section procedures, planning timelines, SOPs compliance, assembling and coaching the section leaders ensuring a coordinated and synchronized training plan each month, inventory plan, and supply economy.
Responsible for directing efforts associated with the logistical, administrative functions like union memos and presentations. Manages every report that goes outside the organization and to our Distribution Headquarters, including Executive Summaries (EXSUMs), Situation Reports (SITREPs), Command and Staff slide decks, PowerPoint briefs.
Serves as principal assistant to the Command Team and key staff integrator to free the Commander and Deputy from routine details of staff operations. Make sure that situations are solve at the lowest level ensures information flow between the section leaders and the command team.</t>
    </r>
  </si>
  <si>
    <t>Andover</t>
  </si>
  <si>
    <t>USTRANSCOM-ARTRANS-596th BDE 834th BN</t>
  </si>
  <si>
    <t>USTRANSCOM-ARTRANS-HQ</t>
  </si>
  <si>
    <t>25-6358</t>
  </si>
  <si>
    <t>HR Specialist</t>
  </si>
  <si>
    <t>Southport</t>
  </si>
  <si>
    <t>NC</t>
  </si>
  <si>
    <t>26-6024</t>
  </si>
  <si>
    <t>Chaplain</t>
  </si>
  <si>
    <t>26-6028</t>
  </si>
  <si>
    <t>USACE - Charleston District (SAC)</t>
  </si>
  <si>
    <t>Construction Project Engineer</t>
  </si>
  <si>
    <t>E5:E6:E7:E8:O2:O3:W1:W2:W3</t>
  </si>
  <si>
    <t>Myrtle Beach</t>
  </si>
  <si>
    <t>SC</t>
  </si>
  <si>
    <t>26-6029</t>
  </si>
  <si>
    <t>Security Guard</t>
  </si>
  <si>
    <t>26-6030</t>
  </si>
  <si>
    <t>G37 Senior Readiness Officer (CSRO)</t>
  </si>
  <si>
    <t>26-6031</t>
  </si>
  <si>
    <t>DLA - Small Business</t>
  </si>
  <si>
    <t>Operations Officer</t>
  </si>
  <si>
    <r>
      <rPr>
        <b/>
        <sz val="11"/>
        <color rgb="FF000000"/>
        <rFont val="Calibri"/>
        <family val="2"/>
        <scheme val="minor"/>
      </rPr>
      <t>25-6358, Length 1 year:</t>
    </r>
    <r>
      <rPr>
        <sz val="11"/>
        <color indexed="8"/>
        <rFont val="Calibri"/>
        <family val="2"/>
        <scheme val="minor"/>
      </rPr>
      <t xml:space="preserve">
Incumbent will perform administrative management, planning, and services for  Soldiers, DA Civilians  which include, but are not limited to, Personnel and administrative support; reviews, tracks and processes NCOERs and submitted awards; ensures timely and accurate submission of personnel actions, IPPS-A and iPERMS document review input;  distribution of the brigade mail and correspondence; maintain medical readiness;  coordination and preparation of status reports, personnel actions, awards, mail distribution, leaves and passes, appointment orders, unit alert rosters, and personnel support required for the Brigade; performs comprehensive review of military pay transactions;</t>
    </r>
  </si>
  <si>
    <r>
      <rPr>
        <b/>
        <sz val="11"/>
        <color rgb="FF000000"/>
        <rFont val="Calibri"/>
        <family val="2"/>
        <scheme val="minor"/>
      </rPr>
      <t>26-6024, Length 1 Year:</t>
    </r>
    <r>
      <rPr>
        <sz val="11"/>
        <color indexed="8"/>
        <rFont val="Calibri"/>
        <family val="2"/>
        <scheme val="minor"/>
      </rPr>
      <t xml:space="preserve">
The Command Chaplain is a specialized staff member who serves as the commander's principal advisor on matters of religion, morale, and ethics. The chaplain provides comprehensive religious support and promotes the spiritual, moral, and ethical readiness of soldiers and their families. They are the lead practitioner of religious ministry within the command. The chaplain's duties include worship services, ceremonies, religious education, and rites that accommodate the full spectrum of faith traditions. They provide confidential, non-clinical pastoral counseling to soldiers and their families on a wide range of sensitive issues, including grief, relationships, and deployment challenges. The chaplain also develops and implements programs and initiatives to build spiritual resilience, which is a key component of the command's overall wellness and readiness strategy. During operations, the chaplain provides essential religious support to units in the field, integrating religious support planning into the command's mission planning process. This role requires the ability to serve as a compassionate spiritual leader, an expert staff officer, and a vital resource for all members of the Army community.
</t>
    </r>
    <r>
      <rPr>
        <b/>
        <sz val="11"/>
        <color rgb="FF000000"/>
        <rFont val="Calibri"/>
        <family val="2"/>
        <scheme val="minor"/>
      </rPr>
      <t>Qualifications</t>
    </r>
    <r>
      <rPr>
        <sz val="11"/>
        <color indexed="8"/>
        <rFont val="Calibri"/>
        <family val="2"/>
        <scheme val="minor"/>
      </rPr>
      <t>:  The Command Chaplain is a specialized staff member who serves as the commander's principal advisor on matters of religion, morale, and ethics. The chaplain provides comprehensive religious support and promotes the spiritual, moral, and ethical readiness of soldiers and their families. They are the lead practitioner of religious ministry within the command. The chaplain's duties include worship services, ceremonies, religious education, and rites that accommodate the full spectrum of faith traditions. They provide confidential, non-clinical pastoral counseling to soldiers and their families on a wide range of sensitive issues, including grief, relationships, and deployment challenges. The chaplain also develops and implements programs and initiatives to build spiritual resilience, which is a key component of the command's overall wellness and readiness strategy. During operations, the chaplain provides essential religious support to units in the field, integrating religious support planning into the command's mission planning process. This role requires the ability to serve as a compassionate spiritual leader, an expert staff officer, and a vital resource for all members of the Army community.</t>
    </r>
  </si>
  <si>
    <r>
      <rPr>
        <b/>
        <sz val="11"/>
        <color rgb="FF000000"/>
        <rFont val="Calibri"/>
        <family val="2"/>
        <scheme val="minor"/>
      </rPr>
      <t>26-6028, Length 1 year:</t>
    </r>
    <r>
      <rPr>
        <sz val="11"/>
        <color indexed="8"/>
        <rFont val="Calibri"/>
        <family val="2"/>
        <scheme val="minor"/>
      </rPr>
      <t xml:space="preserve">
Duty location - Myrtle Beach SC in field office provided by the contractor
Scope of Duty: Construction Project Manager/Engineer in support of large beach nourishment contract execution,
project management, schedules, submittal, quality, change management and work acceptance. Reports to
Lowcountry Resident Office Resident Engineer.
</t>
    </r>
    <r>
      <rPr>
        <b/>
        <sz val="11"/>
        <color rgb="FF000000"/>
        <rFont val="Calibri"/>
        <family val="2"/>
        <scheme val="minor"/>
      </rPr>
      <t>Qualifications</t>
    </r>
    <r>
      <rPr>
        <sz val="11"/>
        <color indexed="8"/>
        <rFont val="Calibri"/>
        <family val="2"/>
        <scheme val="minor"/>
      </rPr>
      <t>: Contracting Officer Representative qualifications desired. Experienced in federal, commercial or institutional construction project management. Ideally, experienced with beach re-nourishment and dredging contract work.
To apply for this position, please email your resume, military biosketch, last three NCOERs/OERs, and Soldier Talen Profile to tabitha.n.ruckman.mil@mail.mil.</t>
    </r>
  </si>
  <si>
    <r>
      <rPr>
        <b/>
        <sz val="11"/>
        <color rgb="FF000000"/>
        <rFont val="Calibri"/>
        <family val="2"/>
        <scheme val="minor"/>
      </rPr>
      <t>26-6029, Length 1 Year:</t>
    </r>
    <r>
      <rPr>
        <sz val="11"/>
        <color indexed="8"/>
        <rFont val="Calibri"/>
        <family val="2"/>
        <scheme val="minor"/>
      </rPr>
      <t xml:space="preserve">
SM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</si>
  <si>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r>
      <rPr>
        <b/>
        <sz val="11"/>
        <color rgb="FF000000"/>
        <rFont val="Calibri"/>
        <family val="2"/>
        <scheme val="minor"/>
      </rPr>
      <t>26-6030, Length 215 days:</t>
    </r>
    <r>
      <rPr>
        <sz val="11"/>
        <color indexed="8"/>
        <rFont val="Calibri"/>
        <family val="2"/>
        <scheme val="minor"/>
      </rPr>
      <t xml:space="preserve">
Command Senior Readiness Officer (CSRO) serves as reporting proponent for the Command, conducts analyses of joint and Army-specific readiness metrics and recommends changes to proficiency skills qualifications, personnel assignment, force structure or equipment on-hand in order to improve readiness metrics. Develops and coordinates requests for forces to support Command contingency and mobilization requirements. Principal advisor, planner and coordinator for all matters pertaining to mobilization, deployment and redeployment of SDDC-aligned Reserve Component units.
</t>
    </r>
    <r>
      <rPr>
        <b/>
        <sz val="11"/>
        <color rgb="FF000000"/>
        <rFont val="Calibri"/>
        <family val="2"/>
        <scheme val="minor"/>
      </rPr>
      <t>Qualifications</t>
    </r>
    <r>
      <rPr>
        <sz val="11"/>
        <color indexed="8"/>
        <rFont val="Calibri"/>
        <family val="2"/>
        <scheme val="minor"/>
      </rPr>
      <t>:  TS Clearance. Strategic planning experience.</t>
    </r>
  </si>
  <si>
    <r>
      <rPr>
        <b/>
        <sz val="11"/>
        <color rgb="FF000000"/>
        <rFont val="Calibri"/>
        <family val="2"/>
        <scheme val="minor"/>
      </rPr>
      <t>26-6031, Length 1 Year:</t>
    </r>
    <r>
      <rPr>
        <sz val="11"/>
        <color indexed="8"/>
        <rFont val="Calibri"/>
        <family val="2"/>
        <scheme val="minor"/>
      </rPr>
      <t xml:space="preserve">
Serves as the Operations Officer in the DLA Small Business Programs Office located on board Ft Belvoir, VA, in the DLA Headquarters McNamara Building.   
As the Operations Officer, the incumbent will be responsible for assisting the DLA Small Business Programs Executive Director with synchronizing small business programs initiatives and requirements across the DLA Enterprise and various Major Subordinate Commands; engaging with other Small Business Programs external to DLA  (i.e., military services, DoW Agencies, and other Federal entities), and small business partners within the Defense Industrial Base.  
The incumbent will consolidate small business program deliverables to aid with the DLA Small Business Programs Executive Director reviews and approvals; and analyze, process and act on all information within the small business programs electronic and digital data repositories.  
The incumbent will assist with preparing briefings as required to provide leadership situational awareness; and monitor and operate voice and electronic communication systems as required to include at a minimum NIPR and SIPR email accounts.
</t>
    </r>
    <r>
      <rPr>
        <b/>
        <sz val="11"/>
        <color rgb="FF000000"/>
        <rFont val="Calibri"/>
        <family val="2"/>
        <scheme val="minor"/>
      </rPr>
      <t>Qualifications</t>
    </r>
    <r>
      <rPr>
        <sz val="11"/>
        <color indexed="8"/>
        <rFont val="Calibri"/>
        <family val="2"/>
        <scheme val="minor"/>
      </rPr>
      <t>:  Secret Clearance or higher; and Federal Acquisition Certification in Contracting (FAC-C) (Professional) or equivalent  DAWIA Contracting Professional Certification; OR DAWIA Program Management (Practitioner) Certification.</t>
    </r>
  </si>
  <si>
    <t>Police Officer</t>
  </si>
  <si>
    <t>26-6018</t>
  </si>
  <si>
    <t>DCSA - PEO - PM-PSS</t>
  </si>
  <si>
    <t>Acquisition &amp; Budget Manager</t>
  </si>
  <si>
    <t>O3:O4:O5:O6</t>
  </si>
  <si>
    <t>26-6020</t>
  </si>
  <si>
    <t>Budget Analyst</t>
  </si>
  <si>
    <t>26-6021</t>
  </si>
  <si>
    <t>Cybersecurity Specialist</t>
  </si>
  <si>
    <t>E8:E9:O1:O2:O3:W3:W4:W5</t>
  </si>
  <si>
    <t>26-6025</t>
  </si>
  <si>
    <t>Operations and Cyber Manager</t>
  </si>
  <si>
    <t>E8:E9:O3:O4:O5:O6:W3:W4:W5</t>
  </si>
  <si>
    <t>26-6026</t>
  </si>
  <si>
    <t>Operations Lead</t>
  </si>
  <si>
    <t>26-6027</t>
  </si>
  <si>
    <t>E7:E8:E9:O1:O2:O3:O4:W3:W4:W5</t>
  </si>
  <si>
    <t>26-6034</t>
  </si>
  <si>
    <t>IT Specialist (Network)</t>
  </si>
  <si>
    <t>26-6035</t>
  </si>
  <si>
    <t>DLA Energy – Indo Pacific</t>
  </si>
  <si>
    <t>Plans &amp; Operations NCO</t>
  </si>
  <si>
    <t>Guam</t>
  </si>
  <si>
    <t>US Territories</t>
  </si>
  <si>
    <t>26-6037</t>
  </si>
  <si>
    <t>26-6039</t>
  </si>
  <si>
    <t>26-6041</t>
  </si>
  <si>
    <t>26-6042</t>
  </si>
  <si>
    <t>E6:E7:E8</t>
  </si>
  <si>
    <t>26-6045</t>
  </si>
  <si>
    <t>Naval Surface Warfare Center</t>
  </si>
  <si>
    <t>NSWC-Crane Division-RDER</t>
  </si>
  <si>
    <t>OUSW R&amp;E Prototype Trainer</t>
  </si>
  <si>
    <t>E6:E7:E8:O3:W1:W2:W3</t>
  </si>
  <si>
    <t>26-6046</t>
  </si>
  <si>
    <t>Operations Deputy Chief</t>
  </si>
  <si>
    <r>
      <rPr>
        <b/>
        <sz val="11"/>
        <color rgb="FF000000"/>
        <rFont val="Calibri"/>
        <family val="2"/>
        <scheme val="minor"/>
      </rPr>
      <t>26-6041, Length 2 Years:</t>
    </r>
    <r>
      <rPr>
        <sz val="11"/>
        <color indexed="8"/>
        <rFont val="Calibri"/>
        <family val="2"/>
        <scheme val="minor"/>
      </rPr>
      <t xml:space="preserve">
Will consider 12A Engineer Officer that is either a degreed engineer or a non-degreed engineer with major construction experience in the civilian sector. Chief of the Contract Administration Section (CAS) at the IPO with Major Duties: 
This position requires a Degreed Engineer or Major Construction Experience as 90% of the work in this position will be to rely on engineering training, and/or significant Construction Experience on Commercial and Industrial projects with experience in reading and interpreting plans and specifications.  The remaining 10% will be spent as the Supervisor for a team of 4 Engineers and Civil Engineering Technicians (civilian) in the CAS Section.
Review Requests for Equitable Adjustments (REAs) for merit from the contractor by interpreting plans and specifications and making a recommendation of merit to the Resident Engineer, Administrative Contracting Officer (ACO), or Contracting Officer (KO).
Processing Modifications to the contract by drafting Statements of Work (SOW), developing cost estimates up to $250K in modification value, interpreting and reviewing Contractor proposals, establishing a government position in a Pre-Negotiation Objectives Memorandum (POM), negotiating with the contractor at the direction of the ACO or KO, documenting the results with a Post Negotiation Memorandum (PNM), drafting change documents, and recording all in the modification file, for all modifications on the contract, usually the most intense and complex, for modifications regardless of value.  Use and understanding of Federal Acquisition Regulations (FAR) is required.
If the applicant is not a degreed engineer, or does not qualify by having significant construction experience, or is not interested in performing intense engineering contract administration work, they will not be considered.  Previous experience doing this specific work is not required. 
Work is on the $2.0 Billion New Lock at the Soo Mega-Project.  Project started in July 2022 and is estimated to be complete by July 2030.  Work is located in Northern Michigan at Sault Ste. Marie, MI.  The Integrated Project Office (IPO) is an office of 36 people, with 1 AC CPT and 3 NCO's in the Quality Assurance Team, and an office of construction professionals dedicated to ensuring the project succeeds on time and within budget.
This is a great opportunity for an Reservist, Guard, IMA, IRR Engineer Officer to gain experience working with USACE on a Mega-Project.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</si>
  <si>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t>Supervisory Engineer Officer</t>
  </si>
  <si>
    <r>
      <rPr>
        <b/>
        <sz val="11"/>
        <color rgb="FF000000"/>
        <rFont val="Calibri"/>
        <family val="2"/>
        <scheme val="minor"/>
      </rPr>
      <t>26-6027,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Responsible for tracking and analysis of PSS projects based on cost, schedule and performance. Develop and communicate project plans and MS Project schedules. Responsible for analyzing and evaluating the effectiveness of PSS operations in meeting established goals and objectives. Coordinates and tracks program tasks; providing managers with analytical information for making decisions on the aspects of organizational operations relative to the effectiveness and efficiency of projects, policy, and processes. Works with others in a team setting to ensure customers and project teams are provided needed support to facilitate program execution. Uses communication, education, and leadership to support comprehension of and adaptation to organizational updates. Evaluates content quality and assures access to knowledge resources, eliminating redundancy in duplicate data sources, and improving information interoperability across the organization. Performs quantitative and qualitative analysis, data quality assurance, developing graphics and reports based on the analysis and interpretation of data and delivering analytical capabilities to PSS leadership. Creates performance measures to analyze cost, schedule, and technical performance. Works to keep all program stakeholders informed of program status and issues. Prepares and delivers detailed presentations and briefings to PSS senior leadership.  Proficient in the use of Power Point and MS Project.
Civilian experience will be considered for this position. 
PCS is authorized.
Qualifications:  Project Management Professional (PMP) certificate or DAWIA certification in Program Management or equivalent work experience. 
Proficient in the use of Power Point and MS Project, Microsoft Office Applications.
Secret Clearance required for position.</t>
    </r>
  </si>
  <si>
    <r>
      <rPr>
        <b/>
        <sz val="11"/>
        <color rgb="FF000000"/>
        <rFont val="Calibri"/>
        <family val="2"/>
        <scheme val="minor"/>
      </rPr>
      <t>26-6039,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equivalents.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xml:space="preserve">: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t>
    </r>
  </si>
  <si>
    <r>
      <rPr>
        <b/>
        <sz val="11"/>
        <color rgb="FF000000"/>
        <rFont val="Calibri"/>
        <family val="2"/>
        <scheme val="minor"/>
      </rPr>
      <t>26-6042, Length 179 days: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t>
    </r>
  </si>
  <si>
    <r>
      <rPr>
        <b/>
        <sz val="11"/>
        <color rgb="FF000000"/>
        <rFont val="Calibri"/>
        <family val="2"/>
        <scheme val="minor"/>
      </rPr>
      <t>26-6046, Length 1 Year:</t>
    </r>
    <r>
      <rPr>
        <sz val="11"/>
        <color indexed="8"/>
        <rFont val="Calibri"/>
        <family val="2"/>
        <scheme val="minor"/>
      </rPr>
      <t xml:space="preserve">
Serves as the Operations Division Deputy Chief, providing leadership,management, supervision and oversight over six (6) separate Operations Branch functions and staff in the areas of flood risk management operations and maintenance, recreation, environmental stewardship, budget and fiscal management, administrative support including personnel and related automated systems and manpower, and emergency management.
1. 75% Operations Deputy Chief is responsible personally and/or through a subordinate staff:
a. Plans and coordinates the development and management of the operating budgets and fiscal resources essential for the operation and maintenance of nine (9) separate operating projects, throughout three (3) major watershed basins within Albuquerque District.  
b. Plans, coordinates, directs and oversees the development and management of effective and efficient administrative support functions in key areas. 
c. Provides long range planning and policy recommendations on scheduling and modifications to flood control, recreation, sustainability and environmental stewardship projects. Attends meetings with the Operations Chief, and with various technical branches to assist with developing and recommending District project operating policies.
d. Plans, coordinates and oversees execution of the District’s Operations and Maintenance, Recreation and Environmental Stewardship programs. This includes maintenance of the District’s channels, 15 multi-purpose with flood control projects. Supports Operations branch supervisors in resolving complications with funding, priorities, and contractors. Ensures regular communication and coordination between all 6 Operations branches, and overall tracking of Operations work product delivery deadlines through regular Operations leadership meetings.  Represents the Corps in meetings with Federal, State, Local agencies and stakeholders. Responsible for ensuring the technical support branch has the appropriate oversight for engineering work products.
2. 25% As Branch Chief serves as a second level supervisor over two subordinate sections, exercises the full range of supervisory and managerial responsibilities for technical and administrative matters over the staff</t>
    </r>
    <r>
      <rPr>
        <sz val="11"/>
        <color rgb="FF000000"/>
        <rFont val="Calibri"/>
        <family val="2"/>
        <scheme val="minor"/>
      </rPr>
      <t>.</t>
    </r>
    <r>
      <rPr>
        <sz val="11"/>
        <color indexed="8"/>
        <rFont val="Calibri"/>
        <family val="2"/>
        <scheme val="minor"/>
      </rPr>
      <t xml:space="preserve">
</t>
    </r>
    <r>
      <rPr>
        <b/>
        <sz val="11"/>
        <color rgb="FF000000"/>
        <rFont val="Calibri"/>
        <family val="2"/>
        <scheme val="minor"/>
      </rPr>
      <t>Qualifications</t>
    </r>
    <r>
      <rPr>
        <sz val="11"/>
        <color indexed="8"/>
        <rFont val="Calibri"/>
        <family val="2"/>
        <scheme val="minor"/>
      </rPr>
      <t xml:space="preserve">: Candidate must have a Bachelor of Science in biology or engineering, preferably civil engineering. Candidate must have a valid driver's license.
To apply for this position, please send your resume, military biosketch, three evaluations, and your soldier talent profile to SFC Tabitha Ruckman at tabitha.n.ruckman.mil@mail.mil.
</t>
    </r>
  </si>
  <si>
    <r>
      <rPr>
        <b/>
        <sz val="11"/>
        <color rgb="FF000000"/>
        <rFont val="Calibri"/>
        <family val="2"/>
        <scheme val="minor"/>
      </rPr>
      <t>26-6045, Length 1 year:</t>
    </r>
    <r>
      <rPr>
        <sz val="11"/>
        <color indexed="8"/>
        <rFont val="Calibri"/>
        <family val="2"/>
        <scheme val="minor"/>
      </rPr>
      <t xml:space="preserve">
The service member selected for this position will serve on an Unmanned Aerial Vehicle (UAV) Mobile Training Team (MTT) for the Rapid Assessment of Prototype Technology Readiness Task Force (RAPTR TF) within the Office of the Under Secretary of War for Research and Engineering (OUSW R&amp;E). The individual selected for this position will participate in the planning and execution of training for prototype technologies within the OUSW R&amp;E ecosystem. The training provided by this MTT will be operator level employment, maintenance, and tactical network integration for Army and joint service personnel. Applicants must have experience with training plan development, strong
interpersonal communication skills, the ability to perform autonomously on small teams with minimal oversight, and
moderate aptitude with the Microsoft Office Suite of products (primarily PowerPoint, Excel, Outlook). The service member hired for this position will also participate in daily duty requirements for the RAPTR TF when not engaged directly in the MTT activities associated with this position. Travel for this position will be at least 25%.
</t>
    </r>
    <r>
      <rPr>
        <b/>
        <sz val="11"/>
        <color rgb="FF000000"/>
        <rFont val="Calibri"/>
        <family val="2"/>
        <scheme val="minor"/>
      </rPr>
      <t>Qualifications</t>
    </r>
    <r>
      <rPr>
        <sz val="11"/>
        <color indexed="8"/>
        <rFont val="Calibri"/>
        <family val="2"/>
        <scheme val="minor"/>
      </rPr>
      <t>: MOS 18A, 18B, 18C, 18D, 18E, 18F, 18Z or 180A with TS/SCI</t>
    </r>
  </si>
  <si>
    <r>
      <rPr>
        <b/>
        <sz val="11"/>
        <color rgb="FF000000"/>
        <rFont val="Calibri"/>
        <family val="2"/>
        <scheme val="minor"/>
      </rPr>
      <t>26-6018,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incumbent serves as the PSS Manager, for contracting, acquisitions, and budgeting. Functions as a lead expert that provides business advice and management oversight over the PSS budget formulation and execution, all pre- and post-award functions for a wide variety of procurements of significant importance to the PSS program using a wide range of contracting methods and types. Manages the planning and execution of the overall approach to meet contracting program objectives for a wide range of system requirements that spans multiple years. Manages the development of acquisition artifacts that identify acquisition strategies, including assessment, analysis, risk mitigation and strategies that support the overall program milestones.  Supervise PSS program management processes, ensuring that all timelines, budgets, and milestones are met. Collaborate with internal and external stakeholders, including contractors, vendors, and various government departments, to ensure alignment of program requirements.  Establish a baseline process for PSS integration, including identifying new requirements, validating existing requirements, understanding where each requirement is contracted, and timing to execute and avoid breaks in service and support future program transition.  Track financial and contractual actions for PSS requirements to ensure they are met throughout the FYDP process.  Provides input to the PSS Quarterly Program Reviews (QPR), and all other required briefs, reports and/or data calls.  Prepare and present briefings, explanatory papers, justification materials, etc. to higher levels of management within the PEO.  Conducts meetings and discussions with program office staff of DCSA to determine the relative importance and soundness of program budget estimates, acquisition planning, and financial plans.  Facilitates the cultural, operational, and technical adjustments necessary for the successful sustainment of PSS resources and systems for PSS customers and programs.  Assess PSS processes to ensure they deliver the intended benefits and identifying any areas for further improvement.  Responsible for reporting on various aspects of the acquisition and integration process to ensure transparency, accountability, and alignment with PSS Program Plan.  The candidate will be required to brief senior staff including the Chief Financial Officer, Component Acquisition Executive and the PEO.
This a Supervisory role. 
PCS is authorized
</t>
    </r>
    <r>
      <rPr>
        <b/>
        <sz val="11"/>
        <color rgb="FF000000"/>
        <rFont val="Calibri"/>
        <family val="2"/>
        <scheme val="minor"/>
      </rPr>
      <t>Qualifications</t>
    </r>
    <r>
      <rPr>
        <sz val="11"/>
        <color indexed="8"/>
        <rFont val="Calibri"/>
        <family val="2"/>
        <scheme val="minor"/>
      </rPr>
      <t>:  1. Candidate must have experience in supporting a Program Executive Office (PEO) or similar program level support and must possess program management certification (PMP or DAU Practitioner or Advance)
2. Civilian experience will be considered for this position.
3.  Candidate must have experience managing employees within a contracting, acquisition and/or financial management field. 
4. Top Secret Clearance required for position.</t>
    </r>
  </si>
  <si>
    <r>
      <rPr>
        <b/>
        <sz val="11"/>
        <color rgb="FF000000"/>
        <rFont val="Calibri"/>
        <family val="2"/>
        <scheme val="minor"/>
      </rPr>
      <t>26-6020,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Performs various budget functions involving the formulation, justification, and/or execution of the PSS program budget.  Formulate and recommend long-range budgetary requirements based on established policies, concepts and agency strategic direction.  Collaborates with PSS leadership to develop effective resource allocation strategies, track execution rates, and manage spend plan.  Review financial data applicable to operations of the PSS program to determine current and anticipated financial conditions and to alert PSS leadership in instances where funding and financial planning objectives need revision or modification.  Serve as the primary focal point for fiscal policy issues/interpretations involving working capital funds. Generates and analyzes financial reports to track budget performance and identify variances to include commitments, obligations and execution status/thresholds. Perform analysis and research of existing laws, regulations, policies, and practices to solve financial management issues to determine alternatives and/or recommended course action.  Conduct financial analysis and prepare and present briefings, explanatory papers, budget justification material, etc. to higher levels of management to include the Chief Financial Officer, Component Acquisition Executive, PEO and PSS Program Manager.  Provide recommendations to problems, challenges, and/or issues with budget formulation and/or execution areas.  Researches and clears unmatched disbursement (UMD) transactions.  Reviews dormant accounts to determine whether the obligations are still valid.  Reviews and reconciles open commitments and unliquidated obligations (ULOs), promptly resolving discrepancies to maintain accurate financial reports.  Conduct meetings and discussions with program office staff within DCSA to determine the relative importance and soundness of program budget estimates and financial plans.  Provides quality and professional customer support, fostering effective working relationships with customers and coworkers through collaboration, cooperation, and effective listening.  Pays attention to crucial details and stays involved until all aspects of an issue are answered/resolved.  
Civilian experience will be considered for this position.
PCS is authorized
</t>
    </r>
    <r>
      <rPr>
        <b/>
        <sz val="11"/>
        <color rgb="FF000000"/>
        <rFont val="Calibri"/>
        <family val="2"/>
        <scheme val="minor"/>
      </rPr>
      <t>Qualifications</t>
    </r>
    <r>
      <rPr>
        <sz val="11"/>
        <color indexed="8"/>
        <rFont val="Calibri"/>
        <family val="2"/>
        <scheme val="minor"/>
      </rPr>
      <t>:  Must have DOD financial management experiences associated to the use of Working Capital Funds (WCF) to include spend plan formulation, budget execution documentation and adhering to execution timelines. Completion of a fiscal law/appropriations law course is a requirement of the position. Experience with Oracle-based Enterprise Resource Planning (ERP) system (e.g. DAI, GFEBS, DEAMS) is preferred. Top Secret Clearance required for position.</t>
    </r>
  </si>
  <si>
    <r>
      <rPr>
        <b/>
        <sz val="11"/>
        <color rgb="FF000000"/>
        <rFont val="Calibri"/>
        <family val="2"/>
        <scheme val="minor"/>
      </rPr>
      <t>26-6021,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candidate will ensure the security and integrity of DCSA Information systems. The candidate will provide comprehensive cybersecurity and information assurance (IA) support across the enterprise, focusing on risk mitigation, vulnerability management, and compliance with industry best practices and government regulations, specifically within the Case Processing and BIES environments. Responsibilities encompass a broad range of activities, including interpreting legislation, providing security expertise in application development, participating in risk assessments, developing security plans, troubleshooting security issues, ensuring FISMA and DCSA compliance, and maintaining RMF, STIGs, IAVAs, and ATO requirements. The candidate shall ensure the ongoing security posture of systems through proactive measures such as validating postures, applying patches, and conducting STIG reviews, as well as supporting audits and developing robust backup and recovery procedures.
The candidate will support PEO on-premise PSS systems by assisting with risk analysis, accreditation, and certification package development per agency requirements. Assists IA personnel in conducting risk analysis/security tests/evaluations, works with security officers/users/support personnel to ensure security regulation adherence and ensures agency security standards are met.  The candidate must address shortfalls within systems as reported on the DCSA cyber scorecard while developing, tracking and executing timely Plan of Action and Milestones (POA&amp;Ms).  
Must possess skills in leading technical teams in developing specifications, evaluating alternatives, advising team members, technical report writing, understanding RMF (including GRC tools like eMASS), security audits, STIGs, vulnerabilities, remediation efforts, evaluating/implementing security controls, and in-depth knowledge of DoD cyber security regulations/policies.  
Civilian experience will be considered.
PCS is authorized
</t>
    </r>
    <r>
      <rPr>
        <b/>
        <sz val="11"/>
        <color rgb="FF000000"/>
        <rFont val="Calibri"/>
        <family val="2"/>
        <scheme val="minor"/>
      </rPr>
      <t>Qualifications</t>
    </r>
    <r>
      <rPr>
        <sz val="11"/>
        <color indexed="8"/>
        <rFont val="Calibri"/>
        <family val="2"/>
        <scheme val="minor"/>
      </rPr>
      <t>:  Strong cybersecurity background with understanding of the Risk Management Framework (RMF).  Experience with security audits, STIGs, POA&amp;Ms, vulnerabilities and remediation efforts required.  Excellent analytical, problem-solving, communication, leadership, and project management skills. Occasional evening/weekend work.  Skilled in technical report writing and documentation, with strong English grammar and punctuation. Must meet 8140 security compliance. Top Secret Clearance is required.</t>
    </r>
  </si>
  <si>
    <r>
      <rPr>
        <b/>
        <sz val="11"/>
        <color rgb="FF000000"/>
        <rFont val="Calibri"/>
        <family val="2"/>
        <scheme val="minor"/>
      </rPr>
      <t>26-6025,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candidate will manage/oversee the organization's Information System infrastructure and cybersecurity, ensuring seamless and secure operations of on-premise PSS systems. Responsibilities include day-to-day IT operation, maintenance, and optimization (servers, networks, storage); managing system developers/administrators for efficient provisioning/patching/maintenance; implementing/maintaining monitoring/alerting systems; managing incident response; overseeing change management/disaster recovery/business continuity; vendor SLA management/cost control; and proactive capacity planning. 
The candidate will manage a team enforcing security policy implementation, cybersecurity risk identification/assessment/mitigation, vulnerability scanning/penetration testing (and remediation), security incident investigation/response (malware, breaches), and SIEM system management. Ensuring compliance with security regulations/staying current on threats, designing secure IT architectures, and managing user access controls are essential. Tasks include RMF/STIG/TASKORD/OPORD/INFOCON compliance, IAVA implementation, POAM maintenance, and ATO attainment. 
Additionally, the candidate will manage PEO on-premise PSS systems to include risk analysis, accreditation, and certification package development per agency requirements. Manages IA personnel in conducting risk analysis/security tests/evaluations, works with security officers/users/support personnel to ensure security regulation adherence and ensures agency security standards are met. 
Comprehensive knowledge of automated systems theory, architecture, hardware, software, and interrelationships is required to define system requirements and conduct feasibility studies. Must possess skills in leading technical teams in developing specifications, evaluating alternatives, advising team members, technical report writing, understanding RMF (including GRC tools like eMASS), security audits, STIGs, vulnerabilities, remediation efforts, evaluating/implementing security controls, and in-depth knowledge of DoD cyber security regulations/policies.
Civilian experience will be considered for this position.
This a Supervisory role. 
PCS is authorized
</t>
    </r>
    <r>
      <rPr>
        <b/>
        <sz val="11"/>
        <color rgb="FF000000"/>
        <rFont val="Calibri"/>
        <family val="2"/>
        <scheme val="minor"/>
      </rPr>
      <t>Qualifications</t>
    </r>
    <r>
      <rPr>
        <sz val="11"/>
        <color indexed="8"/>
        <rFont val="Calibri"/>
        <family val="2"/>
        <scheme val="minor"/>
      </rPr>
      <t>:  Strong cybersecurity background with understanding of the Risk Management Framework (RMF).  Experience with security audits, STIGs, POA&amp;Ms, vulnerabilities and remediation efforts required.  Excellent analytical, problem-solving, communication, leadership, and project management skills. Occasional evening/weekend work.  Skilled in technical report writing and documentation, with strong English grammar and punctuation. Must meet 8140 security compliance. Top Secret Clearance is required.</t>
    </r>
  </si>
  <si>
    <r>
      <rPr>
        <b/>
        <sz val="11"/>
        <color rgb="FF000000"/>
        <rFont val="Calibri"/>
        <family val="2"/>
        <scheme val="minor"/>
      </rPr>
      <t>26-6026,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Operations Lead plays a vital role in ensuring the smooth and efficient functioning of the organization's Information System infrastructure. This individual contributor is responsible for maintaining the availability, integrity, and reliability of critical data and services through operational excellence. Key responsibilities include organizing and leading the operation, maintenance, and optimization of IT infrastructure components, such as servers, networks and storage. The candidate will provide guidance and support to developers and system administrators, ensuring efficient system provisioning, patching, and maintenance. A critical task is leading the implementation and maintenance of comprehensive monitoring and alerting systems to proactively identify and address potential issues. The candidate also leads incident response efforts, coordinating with internal and external teams to quickly resolve incidents, including troubleshooting, root cause analysis, and thorough documentation. The candidate ensures the enforcement of change management processes to minimize disruptions to critical systems, guaranteeing proper documentation, testing, and approval of changes. The role involves leading the maintenance and testing of disaster recovery and business continuity plans, participating in DR drills, and identifying areas for improvement. The candidate also manages relationships with IT vendors, ensuring SLAs are met, costs are controlled, and vendor performance is tracked with issue escalation as needed. The candidate leads efforts in forecasting future IT needs, proactively planning capacity upgrades, analyzing resource utilization, and identifying potential bottlenecks. The position demands identifying opportunities for automation, developing scripts and tools to streamline workflows, and improving overall operational efficiency. The candidate collaborates with cybersecurity teams, supporting vulnerability scanning and remediation, participating in security incident response, analyzing security logs for potential threats, and supporting compliance efforts with relevant regulations and standards. As a technical leader, the candidate provides guidance and mentorship to junior IT professionals, shares knowledge, creates and maintains documentation, collaborates with other departments, and drives process improvements. 
Civilian experience will be considered for this position. PCS is authorized. Occasional evening/weekend work. 24/7 On-call availability.
</t>
    </r>
    <r>
      <rPr>
        <b/>
        <sz val="11"/>
        <color rgb="FF000000"/>
        <rFont val="Calibri"/>
        <family val="2"/>
        <scheme val="minor"/>
      </rPr>
      <t>Qualifications</t>
    </r>
    <r>
      <rPr>
        <sz val="11"/>
        <color indexed="8"/>
        <rFont val="Calibri"/>
        <family val="2"/>
        <scheme val="minor"/>
      </rPr>
      <t>:  Strong IT infrastructure and system administration skills, including patching, configuration management, and troubleshooting. Familiar with security best practices. Possesses excellent analytical, communication, documentation, and teamwork skills. Skilled in technical report writing and documentation, with strong English grammar and punctuation. Able to prioritize and manage multiple projects.  Must meet 8140 security requirements. Top Secret Clearance is required.</t>
    </r>
  </si>
  <si>
    <r>
      <rPr>
        <b/>
        <sz val="11"/>
        <color rgb="FF000000"/>
        <rFont val="Calibri"/>
        <family val="2"/>
        <scheme val="minor"/>
      </rPr>
      <t>26-6035, Length 400 days:</t>
    </r>
    <r>
      <rPr>
        <sz val="11"/>
        <color indexed="8"/>
        <rFont val="Calibri"/>
        <family val="2"/>
        <scheme val="minor"/>
      </rPr>
      <t xml:space="preserve">
DLA Energy Indo Pacific [South West] is headquartered in Guam, with requirements stretching from West of the International Date Line to the Indian Sub-continent and South of Okinawa through Australia and New Zealand. The Plans and Operations NCO supports the execution of integrated material management and distribution operations of bulk petroleum products and energy services for U.S. forces in 22 nations in the Western Pacific (WESTPAC). Responsible for developing and integrating critical Class III bulk supply chain plans and facility capability models (Fuel Models) for Operational Plans (OPLANs) supporting US Indo-Pacific Command's (USINDOPACOM) strategic bulk petroleum requirements. Assesses and integrates key civil and commercial capabilities (International Airports, Port Authorities, Refineries, and Transportation Providers) with military service and civil defense capabilities in order to evaluate and implement supporting plans for WESTPAC OPLANs. Assesses and analyzes facility operational capabilities to support OPLAN requirements. Assesses, reviews and monitors inventory requirements of all DLA owned petroleum and provides facility maintenance support for all Defense Fuel Service Points (DFSPs) located within the DLA Energy Indo-Pacific South-West subregion. Assesses petroleum distribution capabilities and assures product integrity for direct delivery contract facilities in support of exercises and contingency bulk fuel requirements for land, air and sea operations. Evaluates, orders, and monitors the resupply of DFSPs to assure maintenance of required inventories in accordance with the current DLA Energy Inventory Management Plan (IMP). Assesses and reviews currency and accuracy of operational support supply chain fuels models which includes and integrates support capabilities for Acquisition Cross Servicing Agreements (ACSA). Ensures support for multiple civilian and military agencies to include USINDOPACOM, service component commands, multiple JTFs, and DoD agencies, as required. Assures bulk petroleum distribution operations to support identified exercise requirements in the WESTPAC, which include but are not limited to multinational recurring exercises such as Cope North, Cobra Gold, Salikanib, Balikatan, Valiant Shield, Keris Strike, and Garuda Shield.
</t>
    </r>
    <r>
      <rPr>
        <b/>
        <sz val="11"/>
        <color rgb="FF000000"/>
        <rFont val="Calibri"/>
        <family val="2"/>
        <scheme val="minor"/>
      </rPr>
      <t>Qualifications</t>
    </r>
    <r>
      <rPr>
        <sz val="11"/>
        <color indexed="8"/>
        <rFont val="Calibri"/>
        <family val="2"/>
        <scheme val="minor"/>
      </rPr>
      <t>:  Secret Clearance Required</t>
    </r>
  </si>
  <si>
    <t>26-6053</t>
  </si>
  <si>
    <t>Watercraft Operator</t>
  </si>
  <si>
    <t>Omaha</t>
  </si>
  <si>
    <t>NE</t>
  </si>
  <si>
    <t>26-6054</t>
  </si>
  <si>
    <t>Exercise Planner</t>
  </si>
  <si>
    <r>
      <rPr>
        <b/>
        <sz val="11"/>
        <color rgb="FF000000"/>
        <rFont val="Calibri"/>
        <family val="2"/>
        <scheme val="minor"/>
      </rPr>
      <t>25-6053, Length 1 Year:</t>
    </r>
    <r>
      <rPr>
        <sz val="11"/>
        <color indexed="8"/>
        <rFont val="Calibri"/>
        <family val="2"/>
        <scheme val="minor"/>
      </rPr>
      <t xml:space="preserve">
Performs a variety of duties on towboats, barges, small boats, etc. 
May include land-based equipment construction operations during layup periods. 
1. Handling lines in making and breaking tows and moorings to assure that boats, barges, and other plant equipment are tied securely; making soundings, setting gang planks; attaching and removing hoisting and hook lines; general housekeeping and related duties. 
2. Operation of deck equipment such as power winches, water pumps, cables, checking and filling oil and greasing boat engines, power generator/engines, etc.; assisting in fueling operations; assisting in minor repairs to boats and other equipment.
3. Operates various vehicles such as automobile, pickup truck, dump trucks, and construction equipment such as wheeled loaders, off-road dump trucks, excavators, skid steer loaders, bulldozers. Follows all safety procedures and assists staff with developing and implementing hazard mitigation measures.
4. Transports motorboats on trailers back onto boat ramp in the Missouri River. Operates motorboats up to 26 feet in length on rivers and lakes, used as mode of travel and transports passengers or delivers items to specified locations.
</t>
    </r>
    <r>
      <rPr>
        <b/>
        <sz val="11"/>
        <color rgb="FF000000"/>
        <rFont val="Calibri"/>
        <family val="2"/>
        <scheme val="minor"/>
      </rPr>
      <t>Qualifications</t>
    </r>
    <r>
      <rPr>
        <sz val="11"/>
        <color indexed="8"/>
        <rFont val="Calibri"/>
        <family val="2"/>
        <scheme val="minor"/>
      </rPr>
      <t>: Any MOS or equivalent series: 12 series, 88 series, and 91 series. 
To apply for this job, please email your resume, military bio, evaluations, and your soldier talent profile to SFC Ruckman at tabitha.n.ruckman.mil@mail.mil.</t>
    </r>
  </si>
  <si>
    <t>E7:E8:O3:O4:O5:W1:W2:W3:W4:W5</t>
  </si>
  <si>
    <r>
      <rPr>
        <b/>
        <sz val="11"/>
        <color rgb="FF000000"/>
        <rFont val="Calibri"/>
        <family val="2"/>
        <scheme val="minor"/>
      </rPr>
      <t>26-6054, Length 1 Year</t>
    </r>
    <r>
      <rPr>
        <sz val="11"/>
        <color indexed="8"/>
        <rFont val="Calibri"/>
        <family val="2"/>
        <scheme val="minor"/>
      </rPr>
      <t>: Member will participate in Joint Exercise Planning Groups (JEPG), Joint Exercise Life Cycle (JELC) events, and Joint Exercise Control Groups (JECG) for multiple Tier 1-2 exercises. Member will use DLA Energy Concepts of Support to Combatant Command Operation Plans (OPLAN) to develop Training Objectives and Master Scenario Event List (MSEL) injects (timeline events) in Joint Training Tool (JTT) in coordination with Energy LNOs, Region Staffs, and Energy HQ during Exercise Working Groups (EXWGs). Member will represent DLA Energy at JECGs at Joint Staff, Combatant Command, and DLA Headquarters levels writing, monitoring, and closing dynamic injects during exercise execution. Qualifications: Member requires access to NIPR and SIPR. Active GTC required for multiple TDYs. Exercise Planning experience (familiarity with JTIMS or JTT, JELC events) required. Logistics and Fuel experience preferred but not required.</t>
    </r>
  </si>
  <si>
    <t>26-6006</t>
  </si>
  <si>
    <t>Electronics/Radar Repairer</t>
  </si>
  <si>
    <t>E3:E4:E5:E6:E7</t>
  </si>
  <si>
    <t>26-6043</t>
  </si>
  <si>
    <t>E3:E4:E5:O1:O2:O3:W1:W2</t>
  </si>
  <si>
    <t>26-6044</t>
  </si>
  <si>
    <t>26-6059</t>
  </si>
  <si>
    <t>DLA - Installation Mgmt-Columbus Police</t>
  </si>
  <si>
    <t>E3:E4:E5:E6:E7:E8</t>
  </si>
  <si>
    <t>Columbus</t>
  </si>
  <si>
    <t>OH</t>
  </si>
  <si>
    <t>26-6060</t>
  </si>
  <si>
    <t>Materiel Management Specialist</t>
  </si>
  <si>
    <r>
      <rPr>
        <b/>
        <sz val="11"/>
        <color rgb="FF000000"/>
        <rFont val="Calibri"/>
        <family val="2"/>
        <scheme val="minor"/>
      </rPr>
      <t>26-6059, Length 1 Year:</t>
    </r>
    <r>
      <rPr>
        <sz val="11"/>
        <color indexed="8"/>
        <rFont val="Calibri"/>
        <family val="2"/>
        <scheme val="minor"/>
      </rPr>
      <t xml:space="preserve">
Conduct screening of identification at main vehicle access control point of installation.  Conduct screening of identification at commercial vehicle access control point of installation.  Conduct contraband searches of commercial vehicles entering the installation.</t>
    </r>
  </si>
  <si>
    <r>
      <rPr>
        <b/>
        <sz val="11"/>
        <color rgb="FF000000"/>
        <rFont val="Calibri"/>
        <family val="2"/>
        <scheme val="minor"/>
      </rPr>
      <t>26-6043, Length 1 Year:</t>
    </r>
    <r>
      <rPr>
        <sz val="11"/>
        <color indexed="8"/>
        <rFont val="Calibri"/>
        <family val="2"/>
        <scheme val="minor"/>
      </rPr>
      <t xml:space="preserve">
Assists in planning, directing and coordinating administrative functions of Branches and Offices. Perform tasks in a timely, detailed oriented, manner w/ minimal supervision. Support Engineering Division (ED) Front Office staff as needed
• Process incoming and outgoing USPS mail and non-USPS shipments.
• Serve as ED Front Office Timekeeper, ensuring accuracy of time and attendance records. 
• Prepare and/or review Travel Orders &amp; Travel Vouchers
• Maintain list of all government owned bar tagged property w/ location. Under the supervision of the Hand Receipt Holder (HRH) conduct annual inventory, reconciling discrepancies. Update inventory as equipment is obtained or excessed / de-accessioned.
With the Engineering Division staff and Leadership, when requested, assist w/ fiscal functions establishing operating budgets, maintenance and control of varied funds covering ED operations. 
• When requested, assist preparing annual ED OH budget and mid-cycle update
• Monitor office supplies monthly. Coordinate with Billing Official, and approver to order office supplies as needed. 
• If directed, arrange for office equipment acquisitions according to established policy and procedure.
• Track funding ensuring proper labor and travel accounting  
• Maintain Government Purchase Card and Government Training Card in accordance with regulations. 
• Order, receive and reconcile GPC purchases for OH account at least 3 days prior to due date
• Process Professional License/Certification reimbursements 
• Track and distribute mandatory training requirements and compliance to ED personnel
• Assist ED Admin Officers coordinating training actions with RM and other parties as requested. 
• Process training invoice payments 
Comply with established business processes and policy. 
• Create high-quality products complying with deadlines. 
• Demonstrate competency in tasks as indicated by sound professional judgment, positive feedback 
Work productively and collaboratively with other staff effectively and efficiently executing assigned tasks.  Communicate clearly and concisely.
• Coordinate with Leadership and supervisor ensuring consistent, timely, courteous and accurate response to requests and inquiries. Follow up regularly until issue is resolved or task successfully completed.
</t>
    </r>
    <r>
      <rPr>
        <b/>
        <sz val="11"/>
        <color rgb="FF000000"/>
        <rFont val="Calibri"/>
        <family val="2"/>
        <scheme val="minor"/>
      </rPr>
      <t>Qualifications</t>
    </r>
    <r>
      <rPr>
        <sz val="11"/>
        <color indexed="8"/>
        <rFont val="Calibri"/>
        <family val="2"/>
        <scheme val="minor"/>
      </rPr>
      <t>: 
High School Diploma or GED
Experience integrating information from various sources to validate data and produce findings &amp; recommendations in narrative, numerical, statistical and graphic formats.
Advanced level skills using business software programs, i.e. Spreadsheet programs, PowerPoint, Word. Ability to quickly learn and become proficient at USACE and DoD proprietary programs.
To apply for this position please email SFC Ruckman at tabitha.n.ruckman.mil@mail.mil and include your resume, military biosketch, last three evaluations, and your solider talent profile.</t>
    </r>
  </si>
  <si>
    <r>
      <rPr>
        <b/>
        <sz val="11"/>
        <color rgb="FF000000"/>
        <rFont val="Calibri"/>
        <family val="2"/>
        <scheme val="minor"/>
      </rPr>
      <t>26-6060, Length 1 Year:</t>
    </r>
    <r>
      <rPr>
        <sz val="11"/>
        <color indexed="8"/>
        <rFont val="Calibri"/>
        <family val="2"/>
        <scheme val="minor"/>
      </rPr>
      <t xml:space="preserve">
The primary purpose of this position is to provide supply operations support pertaining to specialized or unique
supplies, equipment, and parts requiring unusual degrees of protection in shipment and storage, or other items that are unique to the organization’s mission or are seldom handled.
1 Conducts extensive searches for information pertaining to complex and/or unusual supply transactions and
patterns.
2 Provides supply support for production, overhaul, repair, or other operations for equipment and/or parts requiring
special handling.
3 Determines stock levels needed for non-recurring, specialized items based on usage, inventory, project demands,
seasonal demands, changing customer needs, and projected depletion.
</t>
    </r>
    <r>
      <rPr>
        <b/>
        <sz val="11"/>
        <color rgb="FF000000"/>
        <rFont val="Calibri"/>
        <family val="2"/>
        <scheme val="minor"/>
      </rPr>
      <t>Qualifications</t>
    </r>
    <r>
      <rPr>
        <sz val="11"/>
        <color indexed="8"/>
        <rFont val="Calibri"/>
        <family val="2"/>
        <scheme val="minor"/>
      </rPr>
      <t>:  Experience with the following: ELMS/Equipment; Inventory Management; D043/FEDLOG; ESSS/ILS-S/SBSS</t>
    </r>
  </si>
  <si>
    <r>
      <rPr>
        <b/>
        <sz val="11"/>
        <color rgb="FF000000"/>
        <rFont val="Calibri"/>
        <family val="2"/>
        <scheme val="minor"/>
      </rPr>
      <t>26-6044,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
To apply for this position, please email your resume, military biosketch, three evaluations, and your soldier talent profile to SFC Tabitha Ruckman at tabitha.n.ruckman.mil@mail.mil</t>
    </r>
  </si>
  <si>
    <r>
      <rPr>
        <b/>
        <sz val="11"/>
        <color rgb="FF000000"/>
        <rFont val="Calibri"/>
        <family val="2"/>
        <scheme val="minor"/>
      </rPr>
      <t>26-6006,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Conducts high-level system analysis and troubleshooting on various multi-service electronic systems including but not limited to ground-based air traffic, search, counter-fire, and multi-mission radars; threat generators and simulators; and meteorological and navigational aids.
Tests, troubleshoots, repairs, modifies, overhauls, and installs a variety of electronic equipment with dense and complex circuitry, such as RF transmitters, receivers, power supplies, data processors and displays. Connects equipment to specialized test equipment and conducts specified tests; aligns, calibrates, and otherwise integrates all subsystems into a functional system. Pinpoints and replaces defective parts, conducts component tests, and completes various maintenance documentation.
Work requires extensive knowledge of operating electronic principles such as circuit elements, micro-miniaturized integrated circuits, antennas, signal behavior, transmission, amplification, and displays. Must be able to read and interpret a variety of technical information such as schematic diagrams, wiring diagrams, tables and charts, military and commercial technical manuals and mathematical expressions and formulas. 
Subject to travel on an "as required" basis to repair and/or install electronic systems.
</t>
    </r>
    <r>
      <rPr>
        <b/>
        <sz val="11"/>
        <color rgb="FF000000"/>
        <rFont val="Calibri"/>
        <family val="2"/>
        <scheme val="minor"/>
      </rPr>
      <t>Qualifications</t>
    </r>
    <r>
      <rPr>
        <sz val="11"/>
        <color indexed="8"/>
        <rFont val="Calibri"/>
        <family val="2"/>
        <scheme val="minor"/>
      </rPr>
      <t>:  Army 94-series electronics MOSs; USAF 5/7-level Electronics/Radar AFSCs (1C8X3, 2A2X2, 2A2X3, 2A3X4, 2A3X5, 2A5X3, 2A9X1, 2A9X4, 2M0X1, 4A2X1). Significant experience maintaining/repairing complex military electronics systems.</t>
    </r>
  </si>
  <si>
    <t>General Equipment Mechanic - Forklift Operator</t>
  </si>
  <si>
    <r>
      <rPr>
        <b/>
        <sz val="11"/>
        <color rgb="FF000000"/>
        <rFont val="Calibri"/>
        <family val="2"/>
        <scheme val="minor"/>
      </rPr>
      <t>25-6410, Length 1 Year:</t>
    </r>
    <r>
      <rPr>
        <sz val="11"/>
        <color indexed="8"/>
        <rFont val="Calibri"/>
        <family val="2"/>
        <scheme val="minor"/>
      </rPr>
      <t xml:space="preserve">
The machinist operates conventional and computer-controlled machining equipment to produce precision parts, ensuring proper alignment, setup, and tooling adjustments. They perform minor machine setup modifications, inspect finished products using measurement instruments, and complete daily documentation for quality control and maintenance. Responsibilities also include general machine upkeep, material disposition, and adherence to prescribed shop methods to meet accuracy and safety standards. Under supervision, the machinist ensures compliance with machining guidelines, reporting complex setup needs to higher-level personnel.
NB: Please ensure that every application and resume received in response to the job advertisement is forwarded. Civilian experience will be considered for this position.
Qualifications:  MOS: 91E   AFSC: 2A7X1
Candidates must have expertise in operating machining tools, using measurement instruments, and interpreting blueprints. Strong attention to detail, adherence to safety protocols, and physical ability to work in a manufacturing environment are essential. Prior machining experience is preferred.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</si>
  <si>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25-6305, Length 1 Year:</t>
    </r>
    <r>
      <rPr>
        <sz val="11"/>
        <color indexed="8"/>
        <rFont val="Calibri"/>
        <family val="2"/>
        <scheme val="minor"/>
      </rPr>
      <t xml:space="preserve">
A Security Guard protects personnel, property, and technologies at Army installations by controlling access, verifying credentials, and responding to security threats.  Duties include vehicle and personnel inspections, responding to emergencies, patrolling, and liaising with law enforcement.  The Guard enforces regulations, detains suspects, provides first aid, and maintains records. This role requires independent decision-making, sometimes under stressful conditions, and may involve exposure to various hazards.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Qualifications:  MOS: 31B AFSC: 3PX01
Clearance: SECRET or Interim SECRET
Must be able to pass a Physical Agility Test: (1.5 mile run in 17:30 or less and at least 19 push ups) 
Must pass a LEWTAQ (Law Enforcement) Weapon Qualification with both the M17 and M4A1
No profiles with limitations to running or lifting or preventing an individual from completing the PAT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</si>
  <si>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25-6340, Length 1 Year:</t>
    </r>
    <r>
      <rPr>
        <sz val="11"/>
        <color indexed="8"/>
        <rFont val="Calibri"/>
        <family val="2"/>
        <scheme val="minor"/>
      </rPr>
      <t xml:space="preserve">
This position involves transporting and handling ammunition, explosives, hazardous materials, and cargo using road-rail vehicles, tractor-trailers, and straight trucks. Duties include operating multifunctional vehicles, performing dispatch services, inspecting and maintaining vehicles, and loading/unloading cargo. The role also includes snow removal tasks, compliance with safety regulations, and maintaining accurate records.
Qualifications:  Candidates must have advanced skills in operating road-rail and combination vehicles, knowledge of air brakes, hydraulic systems, and loading techniques, and the ability to identify safety hazards and ensure compliance with HAZMAT regulations. Strong mechanical knowledge, spatial judgment, and clear communication skills are essential. Physical fitness for lifting heavy items and the ability to work in varying weather and hazardous conditions are required.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</si>
  <si>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25-6341, Length 1 year:</t>
    </r>
    <r>
      <rPr>
        <sz val="11"/>
        <color indexed="8"/>
        <rFont val="Calibri"/>
        <family val="2"/>
        <scheme val="minor"/>
      </rPr>
      <t xml:space="preserve">
The role serves as an Ordering Officer responsible for procurement activities, utilizing Simplified Acquisition Procedures (SAP) for purchases up to $25,000. Duties include processing purchase requests, maintaining accountability of materials, conducting solicitations, procuring diverse items and services, negotiating purchase orders, and reconciling accounts. This position requires thorough research for specialized purchases, adaptation of contract clauses, and managing automated data processing tasks to support administrative and procurement activities.
Civilian experience will be considered for this position.
Qualifications:  Candidates must excel in government procurement and technical acquisitions, managing complex orders and pricing strategies with precision. They are proficient in small purchase systems and business arithmetic, ensuring accuracy in every transaction. Additionally, NK-III level leadership—demonstrated through effective communication, teamwork, and conflict resolution—is essential to streamline processes and optimize resources.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</si>
  <si>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25-6346, Length 1 year:</t>
    </r>
    <r>
      <rPr>
        <sz val="11"/>
        <color indexed="8"/>
        <rFont val="Calibri"/>
        <family val="2"/>
        <scheme val="minor"/>
      </rPr>
      <t xml:space="preserve">
The role involves supporting ammunition production by gathering, analyzing, and interpreting data to adjust designs, processes, and materials. Responsibilities include inspecting production standards using specialized equipment, ensuring quality control, and maintaining necessary records and test equipment. The incumbent also performs tests to evaluate production quality, reorganizes quality control methods as needed, and operates in hazardous environments requiring protective measures.
Civilian experience will be considered for this position.
Qualifications:  This position requires expertise in interpreting technical drawings, using measurement tools, and analyzing data, along with experience handling explosives. Physical strength, familiarity with production processes, and strong communication skills are essential. Mandatory requirements include certifications, a valid driver's license, and respirator use clearance.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</si>
  <si>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25-6404, Length 1 Year:</t>
    </r>
    <r>
      <rPr>
        <sz val="11"/>
        <color indexed="8"/>
        <rFont val="Calibri"/>
        <family val="2"/>
        <scheme val="minor"/>
      </rPr>
      <t xml:space="preserve">
The Business Management Systems Specialist at Crane Army Ammunition Activity (CAAA) is responsible for integrating, modernizing, and sustaining business management systems. This role involves leading modernization efforts for Enterprise Resource Planning (ERP), Material Requirements Planning (MRP), Enterprise Data Warehouse (EDW), Logistic Modernization Program (LMP) SAP software applications, Extended Warehouse Management (EWM), General Fund Enterprise Business System (GFEBS), and Financial Improvement &amp; Audit Readiness (FIAR). The specialist analyzes, develops, and implements best business practices while coordinating modernization services across the organization. Additionally, they oversee data quality audits, ensure compliance with regulations, and provide technical guidance to leadership.
NB: Please ensure that every application and resume received in response to the job advertisement is forwarded. Civilian experience will be considered for this position.
Qualifications:  The Business Management Systems Specialist ensures the integration, modernization, and management of business systems, requiring expertise in ERP, financial appropriations, acquisition processes, and military operations. Strong leadership, problem-solving, and coordination skills are essential for optimizing workflows and improving operational efficiency across Crane Army Ammunition Activity.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</si>
  <si>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25-6405, Length 1 Year:</t>
    </r>
    <r>
      <rPr>
        <sz val="11"/>
        <color indexed="8"/>
        <rFont val="Calibri"/>
        <family val="2"/>
        <scheme val="minor"/>
      </rPr>
      <t xml:space="preserve">
The Ammunition Handler is responsible for transporting, storing, inspecting, and assembling various types of ammunition and explosive materials. They move components between storage and production areas, assist in the manufacturing and modification of munitions, and operate material handling equipment for loading and unloading shipments. The role includes repackaging damaged containers, ensuring proper labeling and documentation, and conducting inspections to identify deterioration or safety hazards. Additionally, they perform duties at ammunition burning grounds and demolition ranges, handling explosive disposal and ignition procedures while following strict safety protocols.
NB: Please ensure that every application and resume received in response to the job advertisement is forwarded. Civilian experience will be considered for this position.
Qualifications:  Candidates should have experience in ammunition handling, storage, and transportation, with knowledge of military regulations and safety procedures for explosives. They must be skilled in operating material handling equipment, performing inspections, and following disposal protocols. Strong attention to detail, physical stamina, and the ability to work in hazardous environments are essential. Prior experience in munitions logistics or explosive ordnance handling is preferred.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</si>
  <si>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25-6409, Length 1 Year:</t>
    </r>
    <r>
      <rPr>
        <sz val="11"/>
        <color indexed="8"/>
        <rFont val="Calibri"/>
        <family val="2"/>
        <scheme val="minor"/>
      </rPr>
      <t xml:space="preserve">
This position involves maintaining, repairing, and modifying complex machinery and equipment that use mechanical, electrical, hydraulic, and pneumatic systems. Responsibilities include troubleshooting, installation, fabrication of components, electrical maintenance, and non-destructive testing. Additional duties include handling lifting equipment, rigging, welding, piping system repairs, and structural modifications while ensuring compliance with safety standards.
NB: Please ensure that every application and resume received in response to the job advertisement is forwarded. Civilian experience will be considered for this position.
Qualifications:  MOS: 91E    AFSC: 2A7X1
Candidates must have expertise in electrical, hydraulic, and pneumatic systems, along with industrial electronics and mechanical repairs. Skills in precision handwork, circuit troubleshooting, blueprint interpretation, and rigging operations are necessary. The role requires strong physical endurance, knowledge of safety protocols, and proficiency in handling high-pressure systems, motor vehicles, and material-handling equipment.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</si>
  <si>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25-6411, Length 1 Year:</t>
    </r>
    <r>
      <rPr>
        <sz val="11"/>
        <color indexed="8"/>
        <rFont val="Calibri"/>
        <family val="2"/>
        <scheme val="minor"/>
      </rPr>
      <t xml:space="preserve">
The Operations Research Analyst conducts statistical analysis and mathematical studies to enhance munitions sustainment and readiness. This role involves designing and executing Operations Research/Systems Analysis/Risk Analysis (OR/SA/RA) methodologies to assess stockpile munition readiness, optimize logistics operations, and support command decision-making. The analyst applies descriptive statistics, modeling, simulation tools, and data mining to evaluate resource requirements and improve operational efficiency. Additionally, they collaborate with interdisciplinary teams, validate mathematical models, and provide recommendations for optimizing munitions logistics and readiness.
NB: Please ensure that every application and resume received in response to the job advertisement is forwarded. Civilian experience will be considered for this position.
Qualifications:  MOS: FA49   AFSC: 15AX
The Operations Research Analyst applies statistical analysis and modeling to assess logistics and munitions readiness, optimizing resources and improving efficiency. Strong analytical, problem-solving, and communication skills are essential for interpreting data, collaborating with teams, and advising leadership on strategic decisions.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</si>
  <si>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25-6562, Length 1 Year:</t>
    </r>
    <r>
      <rPr>
        <sz val="11"/>
        <color indexed="8"/>
        <rFont val="Calibri"/>
        <family val="2"/>
        <scheme val="minor"/>
      </rPr>
      <t xml:space="preserve">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Qualifications: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manner.Applicants must email the following documents to holly.c.tilley.mil@mail.mil for consideration***
Professional Resume
Military Bio
Last three evaluations (if applicable)
Soldier Talent Profile (Army Only)</t>
    </r>
  </si>
  <si>
    <t>Update Duty Description</t>
  </si>
  <si>
    <t>26-6061</t>
  </si>
  <si>
    <t>ACC-IA</t>
  </si>
  <si>
    <t>Foreign National Escort</t>
  </si>
  <si>
    <t>Nellis AFB</t>
  </si>
  <si>
    <t>NV</t>
  </si>
  <si>
    <t>26-6062</t>
  </si>
  <si>
    <t>26-6064</t>
  </si>
  <si>
    <t>DCSA - SEO</t>
  </si>
  <si>
    <t>Public Affairs Specialist (Mass Communications)</t>
  </si>
  <si>
    <r>
      <rPr>
        <b/>
        <sz val="11"/>
        <color rgb="FF000000"/>
        <rFont val="Calibri"/>
        <family val="2"/>
        <scheme val="minor"/>
      </rPr>
      <t>26-6062,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and vehicular inspections as directed by the Watch Commander or competent authority. SM will perform fixed post security operations located at NASCC perimeter gates and within the CCAD enclave and outlying buildings. Controls access to sensitive/restricted areas where there is potential for breach of security, public safety, or public health. Check and validate credentials for authorized entry into the installation. Provide security over-watch at control points to ensure safety/security of all NASCC/CCAD employees. Provide effective communication and superior customer service to all personnel within the installation. Be responsible for utilizing a variety of technology based systems and must have sufficient working knowledge of Microsoft based products. Civilian experience in security operations or law enforcement is favorable.
</t>
    </r>
    <r>
      <rPr>
        <b/>
        <sz val="11"/>
        <color rgb="FF000000"/>
        <rFont val="Calibri"/>
        <family val="2"/>
        <scheme val="minor"/>
      </rPr>
      <t>Qualifications</t>
    </r>
    <r>
      <rPr>
        <sz val="11"/>
        <color indexed="8"/>
        <rFont val="Calibri"/>
        <family val="2"/>
        <scheme val="minor"/>
      </rPr>
      <t>: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</si>
  <si>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26-6061, Length 18 days:</t>
    </r>
    <r>
      <rPr>
        <sz val="11"/>
        <color indexed="8"/>
        <rFont val="Calibri"/>
        <family val="2"/>
        <scheme val="minor"/>
      </rPr>
      <t xml:space="preserve">
Escort foreign nationals during RF-Nellis 26-1 and Bamboo Eagle 26-1 execution 23 Jan-13 Feb. Execution duty hours are typically 0900-0400 (Next day) L Mon-Thurs and 0900-1900 Fri. Escorts will be divided into 2 person teams and split into two shifts (day/night) which will last approximately 8-10 hours.
</t>
    </r>
    <r>
      <rPr>
        <b/>
        <sz val="11"/>
        <color rgb="FF000000"/>
        <rFont val="Calibri"/>
        <family val="2"/>
        <scheme val="minor"/>
      </rPr>
      <t>Qualifications</t>
    </r>
    <r>
      <rPr>
        <sz val="11"/>
        <color indexed="8"/>
        <rFont val="Calibri"/>
        <family val="2"/>
        <scheme val="minor"/>
      </rPr>
      <t>:  Clearance: TS//SCI and eligibility for CAB read-in are required, JADC 2016 is desired. Can be Active Duty/ANG/Reservists 11FXX, 12FXX, 14NXX, 1NXX, 13BXX, or International Affairs civilians.</t>
    </r>
  </si>
  <si>
    <r>
      <rPr>
        <b/>
        <sz val="11"/>
        <color rgb="FF000000"/>
        <rFont val="Calibri"/>
        <family val="2"/>
        <scheme val="minor"/>
      </rPr>
      <t>26-6064, Length, 1 Year:</t>
    </r>
    <r>
      <rPr>
        <sz val="11"/>
        <color indexed="8"/>
        <rFont val="Calibri"/>
        <family val="2"/>
        <scheme val="minor"/>
      </rPr>
      <t xml:space="preserve">
The Defense Counterintelligence and Security Agency (DCSA) is the primary executive branch service provider of personnel background investigations for the Federal Government. The incumbent will serve in the Strategic
Engagement Office in a Senior Administrative support capacity.
General Office Duties: Specialty with capturing quality still imagery in uncontrolled environments such as; support mission operations, training, public affairs initiatives, and other contingency DCSA front office operations. Require to complete post-production tasks and transmit imagery within established agency time constraints. Required to have fundamentals of English and journalism for news and narrative stories, captions, and/or scripts for use in both internal and external communication products. Require mid-to-high level photography skills and fundamentals, including optics, light and color theory, composition, exposure and lighting, studio photography, and use a digital single-lens reflex camera to capture both still and motion imagery of both controlled and uncontrolled action for historical documentation and in support of DCSA themes and messages. Knowledge and experience of DOD Instructions for public affairs/visual information internal and external communications, media and community engagement, and preparing information for public release in accordance with Department of Defense directives. Civilian experience will be considered for this position.  PCS is authorized.
</t>
    </r>
    <r>
      <rPr>
        <b/>
        <sz val="11"/>
        <color rgb="FF000000"/>
        <rFont val="Calibri"/>
        <family val="2"/>
        <scheme val="minor"/>
      </rPr>
      <t>Qualifications</t>
    </r>
    <r>
      <rPr>
        <sz val="11"/>
        <color indexed="8"/>
        <rFont val="Calibri"/>
        <family val="2"/>
        <scheme val="minor"/>
      </rPr>
      <t>:  Possess excellent and professional verbal and written communication skills.  Excellent photography skills and products In-depth knowledge and execution with VI records management (VIRINs, DVIAN, captioning, &amp; accessions)
Present portfolio and demonstration reel of their work.  Proficiency in Power BI and Adobe Suite applications preferred.
MOS: 46Q 46R | AFSC: 3N0X6</t>
    </r>
  </si>
  <si>
    <r>
      <rPr>
        <b/>
        <sz val="11"/>
        <color rgb="FF000000"/>
        <rFont val="Calibri"/>
        <family val="2"/>
        <scheme val="minor"/>
      </rPr>
      <t>26-6037, Length 1 Year:</t>
    </r>
    <r>
      <rPr>
        <sz val="11"/>
        <color indexed="8"/>
        <rFont val="Calibri"/>
        <family val="2"/>
        <scheme val="minor"/>
      </rPr>
      <t xml:space="preserve">
Assist security team with various physical security patrols on Crane base.
</t>
    </r>
    <r>
      <rPr>
        <b/>
        <sz val="11"/>
        <color rgb="FF000000"/>
        <rFont val="Calibri"/>
        <family val="2"/>
        <scheme val="minor"/>
      </rPr>
      <t>Qualifications</t>
    </r>
    <r>
      <rPr>
        <sz val="11"/>
        <color indexed="8"/>
        <rFont val="Calibri"/>
        <family val="2"/>
        <scheme val="minor"/>
      </rPr>
      <t>:  Applicants must have no permanent profiles and be eligible to carry a weapon in the performance of their duties.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</si>
  <si>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26-6034, Length 1 year:</t>
    </r>
    <r>
      <rPr>
        <sz val="11"/>
        <color indexed="8"/>
        <rFont val="Calibri"/>
        <family val="2"/>
        <scheme val="minor"/>
      </rPr>
      <t xml:space="preserve">
Position involves various TIER II duties related to the application, integration, design, modification, upgrading, installation and maintenance of network equipment, data communications and circuits in support of the Tooele Army Depot’s (TEAD) Non-classified Internet Protocol Router Network (NIPRNet) and Secret Internet Protocol Router Network (SIPRNet) networks, Intrusion Detection System (IDS), Secure router, Army DISN Router Program, Switches, Firewalls, transmission means and communication protocols to include wireless technologies in support of staff elements; Joint Munitions Command (JMC), Army Materiel Command (AMC), Army Network Enterprise Technology Command (NETCOM), Department of the Army (DA), Defense Information Systems Agency (DISA) and Department of Defense (DoD). Ability to work beyond normal duty hours or beyond normal duty day to troubleshoot, repair or configure network devices as needed in an attempt to minimize user’s downtime and remain IA complaint.
</t>
    </r>
    <r>
      <rPr>
        <b/>
        <sz val="11"/>
        <color rgb="FF000000"/>
        <rFont val="Calibri"/>
        <family val="2"/>
        <scheme val="minor"/>
      </rPr>
      <t>Qualifications</t>
    </r>
    <r>
      <rPr>
        <sz val="11"/>
        <color indexed="8"/>
        <rFont val="Calibri"/>
        <family val="2"/>
        <scheme val="minor"/>
      </rPr>
      <t>:
Secret Clearance (Privileged Access Required to perform work).
DoD Directive 8140 Cyber Workforce Management 
Level 2 Network Environment. 
DCWF work role = 441 Network Operations Specialist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</si>
  <si>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25-6645, Length 1 Year:</t>
    </r>
    <r>
      <rPr>
        <sz val="11"/>
        <color indexed="8"/>
        <rFont val="Calibri"/>
        <family val="2"/>
        <scheme val="minor"/>
      </rPr>
      <t xml:space="preserve">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t>
    </r>
    <r>
      <rPr>
        <b/>
        <sz val="11"/>
        <color rgb="FF000000"/>
        <rFont val="Calibri"/>
        <family val="2"/>
        <scheme val="minor"/>
      </rPr>
      <t>Qualifications</t>
    </r>
    <r>
      <rPr>
        <sz val="11"/>
        <color indexed="8"/>
        <rFont val="Calibri"/>
        <family val="2"/>
        <scheme val="minor"/>
      </rPr>
      <t>:  Required skills: critical and analytical thinking, problem-solving, strong written and verbal communication.
Recommended experience: medical document analysis; legal work (interpreting laws and regulations, preparing/analyzing legal documents)
Applicants must email the following documents to holly.c.tilley.mil@mail.mil for consideration***
Professional Resume
Military Bio
Last three evaluations (if applicable)
Soldier Talent Profile (Army Only)</t>
    </r>
  </si>
  <si>
    <t>26-6068</t>
  </si>
  <si>
    <t>Supplier Relationship Manager</t>
  </si>
  <si>
    <t>26-6068, Length 1 Year:
The main role of this PFI request is to serve as a key team member in planning the 2026 DLA Energy Worldwide. 
The Supplier Advocacy Team champions strong supplier relationships, acting as a key point of contact for facilitating industry engagements. This involves extensive coordination across DLA Energy, including senior leadership, legal, and security, requiring exceptional communication, organizational, and interpersonal skills, as well as strong writing abilities. Beyond advocacy, the role includes planning and hosting industry events, participating in the DLA Supplier Advocate Network and Supplier Advocate Council, organizing DLA Energy Lunch and Learns, maintaining the Industry Engagement webpage and preparing content for the Industry Connections Newsletter to strengthen the link between contracting and industry.
Qualifications:  Must have strong organizational and communication skills coupled with a background in project management.</t>
  </si>
  <si>
    <t>E6:E7:E8:O3:O4</t>
  </si>
  <si>
    <t>26-6070</t>
  </si>
  <si>
    <t>USASAC-TMO</t>
  </si>
  <si>
    <t>26-6070, Length 420 days: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</si>
  <si>
    <t>26-6071</t>
  </si>
  <si>
    <t>26-6071, Length 420 days: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</si>
  <si>
    <t>26-6072</t>
  </si>
  <si>
    <t>Human Resources NCO</t>
  </si>
  <si>
    <t>26-6072, Length 420 days: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</si>
  <si>
    <t>26-6073</t>
  </si>
  <si>
    <t>Human Resources Advisor</t>
  </si>
  <si>
    <t>26-6074</t>
  </si>
  <si>
    <t>Joint Force NCO Military Advisor</t>
  </si>
  <si>
    <t>E7:E8</t>
  </si>
  <si>
    <t>26-6076</t>
  </si>
  <si>
    <t>Intel NCO Military Advisor</t>
  </si>
  <si>
    <t>26-6077</t>
  </si>
  <si>
    <t>26-6078</t>
  </si>
  <si>
    <t>Counter Intel NCO Military Advisor</t>
  </si>
  <si>
    <t>26-6079</t>
  </si>
  <si>
    <t>Signal Intel NCO Military Advisor</t>
  </si>
  <si>
    <t>26-6080</t>
  </si>
  <si>
    <t>Joint Forces Military Advisor</t>
  </si>
  <si>
    <t>26-6081</t>
  </si>
  <si>
    <t>Signal Intel Military Advisor</t>
  </si>
  <si>
    <t>26-6082</t>
  </si>
  <si>
    <t>Supply System Training Advisor</t>
  </si>
  <si>
    <t>26-6083</t>
  </si>
  <si>
    <t>266th Range Squadron</t>
  </si>
  <si>
    <t>Link Unit Manager</t>
  </si>
  <si>
    <t>Mountain Home</t>
  </si>
  <si>
    <t>26-6085</t>
  </si>
  <si>
    <t>Religious Affairs Specialist</t>
  </si>
  <si>
    <t>26-6086</t>
  </si>
  <si>
    <t>Finance Specialist</t>
  </si>
  <si>
    <t>26-6087</t>
  </si>
  <si>
    <t>OPERATIONS OFFICER/S-3</t>
  </si>
  <si>
    <t>26-6088</t>
  </si>
  <si>
    <r>
      <rPr>
        <b/>
        <sz val="11"/>
        <color rgb="FF000000"/>
        <rFont val="Calibri"/>
        <family val="2"/>
        <scheme val="minor"/>
      </rPr>
      <t>26-6073,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</si>
  <si>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r>
      <rPr>
        <b/>
        <sz val="11"/>
        <color rgb="FF000000"/>
        <rFont val="Calibri"/>
        <family val="2"/>
        <scheme val="minor"/>
      </rPr>
      <t xml:space="preserve">26-6074, Length 420 days:
</t>
    </r>
    <r>
      <rPr>
        <sz val="11"/>
        <color indexed="8"/>
        <rFont val="Calibri"/>
        <family val="2"/>
        <scheme val="minor"/>
      </rPr>
      <t>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</si>
  <si>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26-6076,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</si>
  <si>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26-6077,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</si>
  <si>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26-6078,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</si>
  <si>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26-6079,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</si>
  <si>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26-6080,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</si>
  <si>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26-6081,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</si>
  <si>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26-6082, Length 420 days:</t>
    </r>
    <r>
      <rPr>
        <sz val="11"/>
        <color indexed="8"/>
        <rFont val="Calibri"/>
        <family val="2"/>
        <scheme val="minor"/>
      </rPr>
      <t xml:space="preserve">
Serves as the Supply Systems Training Advisor in daily activities to include oversight of all supply systems and
procedures for the Office of the Program Manager, Saudi Arabian National Guard (OPM-SANG). Officer will be
assigned a 2-3 bedroom villa in a western-compound residential resort (Al Nakhla), Chevy Tahoe, and receive $4,600 for R&amp;R travel. There are options for non-command sponsored dependents to live in Saudi Arabia with Soldier and several current OPM-SANG members have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duties: The Supply Systems Advisor, advises the Ministry of the National Guard, Saudi Arabian National
Guard and Aviation Program Manager on all aspect of supply systems policy and functional procedures and associated training programs for the sang. Responsible for managing the receipt, storage, and issuance of supplies and equipment at the technical supply or DSU level in accordance with established policies and regulations. Plans requirements for stockage and control based on accumulation of demand data. Conducts periodic inventories of stockage supply items, initiates action for disposition of excesses and makes recommendations for changes to the authorized stockage list (ASL). Prepares, implements, and maintains standard operating procedures for supply systems activities. Interprets regulations, technical manuals, and orders pertaining to supply systems for commanders and subordinates.
Qualifications:  To be considered please add the following: ARB/ORB IMR Military Bio Last 3 OERs/NCOERs SSC DA Form 1059, DA Form 705, DA Form 5500/5501 (if required) DD Form 3349 (if applicable) DA Form 5016 or NGB23 DA Form 1506, Security Clearance Verification Memo</t>
    </r>
  </si>
  <si>
    <r>
      <rPr>
        <b/>
        <sz val="11"/>
        <color rgb="FF000000"/>
        <rFont val="Calibri"/>
        <family val="2"/>
        <scheme val="minor"/>
      </rPr>
      <t>26-6085, Length 420 days:</t>
    </r>
    <r>
      <rPr>
        <sz val="11"/>
        <color indexed="8"/>
        <rFont val="Calibri"/>
        <family val="2"/>
        <scheme val="minor"/>
      </rPr>
      <t xml:space="preserve">
Serves as a Religious Affairs Specialists (RAS), designated as Chaplain Assistants, are vital personnel who work directly with Chaplains to provide religious support and care to Soldiers, Civilian personnel, and their families. Soldier will be assigned a 1-2 bedroom villa in a western-compound residential resort (Al Nakhla), Chevy Tahoe, and receive $4,600 for R&amp;R travel. There are options for non-command sponsored dependents to live in Saudi Arabia and there is current OPM-SANG members with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Details: RAS assist Chaplains in a broad range of duties, including the planning and execution of religious
services, provision of pastoral care, and management of administrative tasks related to religious support. As integral
members of the Unit Ministry Team, RAS collaborate closely with the Chaplain to ensure the religious needs of all personnel are met. In addition to assisting with religious functions, RAS are entrusted with a high degree of confidentiality – comparable to that of a Chaplain – and may serve as peer counselors.</t>
    </r>
  </si>
  <si>
    <r>
      <rPr>
        <b/>
        <sz val="11"/>
        <color rgb="FF000000"/>
        <rFont val="Calibri"/>
        <family val="2"/>
        <scheme val="minor"/>
      </rPr>
      <t>26-6086, Length 420 days:</t>
    </r>
    <r>
      <rPr>
        <sz val="11"/>
        <color indexed="8"/>
        <rFont val="Calibri"/>
        <family val="2"/>
        <scheme val="minor"/>
      </rPr>
      <t xml:space="preserve">
Serves as the Finance Specialist within the G8 for the Office of the Program Manager Saudi Arabian National Guard (OPM-SANG). Soldier will be assigned a 2-3 bedroom villa in a western-compound residential resort (Al Nakhla), Chevy Tahoe, and receive $4,600 for R&amp;R travel. There are options for non-command sponsored dependents to live in Saudi Arabia with Soldier and several current OPM-SANG members have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Detail: This position is responsible for budget analytics and accounting on routine financial operations and providing financial guidance as new changes arises concerning the General Fund Enterprise Business System (GFEBS). Advises the Program Manager in financial analysis on upcoming new cases. Submits PBACs, Financial Management Reviews and assist on the Command Operating Budget, and quarterly execution reviews. Provides technical expertise regarding the use of Foreign Military Sales (FMS) funding. Collaborates on decreasing current ULO's and closing cases. Monitors the expenditure of funds and recommends fiscal priorities in support of MNG efforts. Reviews military and civilian travel (PCS and TDY) claims for processing.</t>
    </r>
  </si>
  <si>
    <r>
      <rPr>
        <b/>
        <sz val="11"/>
        <color rgb="FF000000"/>
        <rFont val="Calibri"/>
        <family val="2"/>
        <scheme val="minor"/>
      </rPr>
      <t>26-6087, Length 1 Year:</t>
    </r>
    <r>
      <rPr>
        <sz val="11"/>
        <color indexed="8"/>
        <rFont val="Calibri"/>
        <family val="2"/>
        <scheme val="minor"/>
      </rPr>
      <t xml:space="preserve">
Serves as the Operations Officer for the United States Army Flight Training Detachment - Peace Vanguard (USAFTD-PV) . Assists in the leadership and management of over 50 assigned personnel. Technical management and oversight includes training management, operations, command and control and development of assigned missions with associated key logistics packages. Serves as representative for the Command and Detachment in all
operational matters. Develops policy and procedural guidance for subordinate leaders, as well as coordinating FMS mission planning objectives with other governmental agencies. Simultaneously coordinates mission logistics, personnel movements and aircraft transportation for multiple exercises. Execute short/long-term planning, annual training guidance development, and CCIR process management.</t>
    </r>
  </si>
  <si>
    <r>
      <rPr>
        <b/>
        <sz val="11"/>
        <color rgb="FF000000"/>
        <rFont val="Calibri"/>
        <family val="2"/>
        <scheme val="minor"/>
      </rPr>
      <t>26-6088, Length 1 Year:</t>
    </r>
    <r>
      <rPr>
        <sz val="11"/>
        <color indexed="8"/>
        <rFont val="Calibri"/>
        <family val="2"/>
        <scheme val="minor"/>
      </rPr>
      <t xml:space="preserve">
Serve as an AH-64 Armament/Electronics/Avionics Repairer (15Y) on AH-64D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Troubleshoot, inspect, and repair all armament and electronic equipment associated with the AH-64 Apache. Assist other 15 series MOSs with their aviation maintenance tasks as needed. Perform FARP ops such as re-arm and re-fuel. This opportunity is for a 2 year tour with optional extension after the 1st year.</t>
    </r>
  </si>
  <si>
    <r>
      <rPr>
        <b/>
        <sz val="11"/>
        <color rgb="FF000000"/>
        <rFont val="Calibri"/>
        <family val="2"/>
        <scheme val="minor"/>
      </rPr>
      <t>26-6083, Length 1 Year:</t>
    </r>
    <r>
      <rPr>
        <sz val="11"/>
        <color indexed="8"/>
        <rFont val="Calibri"/>
        <family val="2"/>
        <scheme val="minor"/>
      </rPr>
      <t xml:space="preserve">
Input data into Link 16 Pulse Deconfliction Server (LPDS) for TFA approval. Ensure that the annual TFA waiver process is completed. Member will be the POC for any IDLs and network descriptions for the F-15SG. Assist as the TDLMO liaison and any exercise participation wavers needed for L-16 use. Assist with NDF to support Link 16.
</t>
    </r>
    <r>
      <rPr>
        <b/>
        <sz val="11"/>
        <color rgb="FF000000"/>
        <rFont val="Calibri"/>
        <family val="2"/>
        <scheme val="minor"/>
      </rPr>
      <t>Qualifications</t>
    </r>
    <r>
      <rPr>
        <sz val="11"/>
        <color indexed="8"/>
        <rFont val="Calibri"/>
        <family val="2"/>
        <scheme val="minor"/>
      </rPr>
      <t>:  Link 16 Unit Manager (LUM) Course JT-220 or Multi-TDL Operations Planners Course, JT-201. Member must also hold at a minimum a SECRET clearance.</t>
    </r>
  </si>
  <si>
    <r>
      <rPr>
        <b/>
        <sz val="11"/>
        <color rgb="FF000000"/>
        <rFont val="Calibri"/>
        <family val="2"/>
        <scheme val="minor"/>
      </rPr>
      <t>26-6087, Length 1 Year:</t>
    </r>
    <r>
      <rPr>
        <sz val="11"/>
        <color indexed="8"/>
        <rFont val="Calibri"/>
        <family val="2"/>
        <scheme val="minor"/>
      </rPr>
      <t xml:space="preserve">
Serves as the Operations Officer for the United States Army Flight Training Detachment - Peace Vanguard (USAFTD-PV) . Assists in the leadership and management of over 50 assigned personnel. Technical management and oversight includes training management, operations, command and control and development of assigned missions with associated key logistics packages. Serves as representative for the Command and Detachment in all operational matters. Develops policy and procedural guidance for subordinate leaders, as well as coordinating FMS mission planning objectives with other governmental agencies. Simultaneously coordinates mission logistics, personnel movements and aircraft transportation for multiple exercises. Execute short/long-term planning, annual training guidance development, and CCIR process management.</t>
    </r>
  </si>
  <si>
    <r>
      <rPr>
        <b/>
        <sz val="11"/>
        <color rgb="FF000000"/>
        <rFont val="Calibri"/>
        <family val="2"/>
        <scheme val="minor"/>
      </rPr>
      <t>26-6068, Length 1 Year:</t>
    </r>
    <r>
      <rPr>
        <sz val="11"/>
        <color indexed="8"/>
        <rFont val="Calibri"/>
        <family val="2"/>
        <scheme val="minor"/>
      </rPr>
      <t xml:space="preserve">
The main role of this PFI request is to serve as a key team member in planning the 2026 DLA Energy Worldwide. 
The Supplier Advocacy Team champions strong supplier relationships, acting as a key point of contact for facilitating industry engagements. This involves extensive coordination across DLA Energy, including senior leadership, legal, and security, requiring exceptional communication, organizational, and interpersonal skills, as well as strong writing abilities. Beyond advocacy, the role includes planning and hosting industry events, participating in the DLA Supplier Advocate Network and Supplier Advocate Council, organizing DLA Energy Lunch and Learns, maintaining the Industry Engagement webpage and preparing content for the Industry Connections Newsletter to strengthen the link between contracting and industry.
Qualifications:  Must have strong organizational and communication skills coupled with a background in project management.</t>
    </r>
  </si>
  <si>
    <r>
      <rPr>
        <b/>
        <sz val="11"/>
        <color rgb="FF000000"/>
        <rFont val="Calibri"/>
        <family val="2"/>
        <scheme val="minor"/>
      </rPr>
      <t>26-6070,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</si>
  <si>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26-6071,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</si>
  <si>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26-6072,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</si>
  <si>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t>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</si>
</sst>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
      <b/>
      <i/>
      <sz val="11"/>
      <color rgb="FF00000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107">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Fill="1" applyAlignment="1">
      <alignment horizontal="left" vertical="top"/>
    </xf>
    <xf numFmtId="0" fontId="15" fillId="0" borderId="0" xfId="0" applyFont="1" applyFill="1" applyAlignment="1">
      <alignment horizontal="left" vertical="top" wrapText="1"/>
    </xf>
    <xf numFmtId="0" fontId="14" fillId="0" borderId="0" xfId="0" applyFont="1" applyFill="1" applyAlignment="1">
      <alignment vertical="top" wrapText="1"/>
    </xf>
    <xf numFmtId="0" fontId="14" fillId="0" borderId="0" xfId="0" applyFont="1" applyFill="1" applyAlignment="1">
      <alignment vertical="top"/>
    </xf>
    <xf numFmtId="0" fontId="0" fillId="0" borderId="0" xfId="0" applyFill="1" applyAlignment="1">
      <alignment horizontal="left" vertical="top"/>
    </xf>
    <xf numFmtId="0" fontId="0" fillId="0" borderId="0" xfId="0" applyFill="1" applyAlignment="1">
      <alignment vertical="top" wrapText="1"/>
    </xf>
    <xf numFmtId="0" fontId="0" fillId="0" borderId="0" xfId="0" applyFont="1" applyAlignment="1">
      <alignment vertical="top" wrapText="1"/>
    </xf>
    <xf numFmtId="0" fontId="0" fillId="0" borderId="1" xfId="0" applyFont="1" applyBorder="1" applyAlignment="1">
      <alignment vertical="top" wrapText="1"/>
    </xf>
    <xf numFmtId="0" fontId="0" fillId="2" borderId="1" xfId="0" applyFont="1" applyFill="1" applyBorder="1" applyAlignment="1">
      <alignment horizontal="center" vertical="top" wrapText="1"/>
    </xf>
    <xf numFmtId="0" fontId="0" fillId="0" borderId="1" xfId="0" applyFont="1" applyBorder="1" applyAlignment="1">
      <alignment horizontal="center" vertical="top" wrapText="1"/>
    </xf>
    <xf numFmtId="0" fontId="0" fillId="2" borderId="1"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0" fillId="2" borderId="1" xfId="0" applyFont="1" applyFill="1" applyBorder="1" applyAlignment="1">
      <alignment horizontal="center" vertical="center" wrapText="1"/>
    </xf>
    <xf numFmtId="0" fontId="0" fillId="0" borderId="0" xfId="0" applyFont="1"/>
    <xf numFmtId="0" fontId="1" fillId="0" borderId="0" xfId="0" applyFont="1"/>
    <xf numFmtId="0" fontId="0" fillId="0" borderId="1" xfId="0" applyBorder="1" applyAlignment="1">
      <alignment horizontal="center" vertical="top" wrapText="1"/>
    </xf>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Font="1" applyAlignment="1">
      <alignment horizontal="center"/>
    </xf>
    <xf numFmtId="0" fontId="2" fillId="0" borderId="0" xfId="1" applyAlignment="1">
      <alignment horizontal="center" vertical="top" wrapText="1"/>
    </xf>
    <xf numFmtId="0" fontId="0" fillId="0" borderId="2" xfId="0" applyBorder="1" applyAlignment="1">
      <alignment horizontal="left"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0" fillId="0" borderId="2" xfId="0" applyFont="1" applyFill="1" applyBorder="1" applyAlignment="1">
      <alignment horizontal="left" vertical="top" wrapText="1"/>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0" fillId="0" borderId="0" xfId="0" applyBorder="1" applyAlignment="1">
      <alignment horizontal="left" vertical="top" wrapText="1"/>
    </xf>
    <xf numFmtId="0" fontId="0" fillId="0" borderId="1" xfId="0" applyBorder="1" applyAlignment="1">
      <alignment vertical="top"/>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1" fillId="0" borderId="2" xfId="0" applyFont="1" applyBorder="1" applyAlignment="1">
      <alignment horizontal="center" vertical="top" wrapText="1"/>
    </xf>
    <xf numFmtId="0" fontId="0" fillId="0" borderId="1" xfId="0" applyFill="1" applyBorder="1" applyAlignment="1">
      <alignment vertical="top" wrapText="1"/>
    </xf>
    <xf numFmtId="0" fontId="13" fillId="0" borderId="1" xfId="0" applyFont="1" applyFill="1" applyBorder="1" applyAlignment="1">
      <alignment vertical="top" wrapText="1"/>
    </xf>
    <xf numFmtId="0" fontId="0" fillId="0" borderId="1" xfId="0" applyFill="1" applyBorder="1" applyAlignment="1">
      <alignment horizontal="left" vertical="top" wrapText="1"/>
    </xf>
    <xf numFmtId="0" fontId="1" fillId="0" borderId="1" xfId="0" applyFont="1" applyBorder="1" applyAlignment="1">
      <alignment vertical="top"/>
    </xf>
    <xf numFmtId="0" fontId="1" fillId="0" borderId="3" xfId="0" applyFont="1" applyBorder="1" applyAlignment="1">
      <alignment vertical="top" wrapText="1"/>
    </xf>
    <xf numFmtId="0" fontId="0" fillId="0" borderId="3" xfId="0" applyBorder="1" applyAlignment="1">
      <alignment vertical="top" wrapText="1"/>
    </xf>
    <xf numFmtId="0" fontId="13" fillId="0" borderId="3" xfId="0" applyFont="1" applyBorder="1" applyAlignment="1">
      <alignment vertical="top" wrapText="1"/>
    </xf>
    <xf numFmtId="0" fontId="0" fillId="0" borderId="3" xfId="0" applyBorder="1" applyAlignment="1">
      <alignment horizontal="left" vertical="top" wrapText="1"/>
    </xf>
    <xf numFmtId="0" fontId="1" fillId="0" borderId="3" xfId="0" applyFont="1" applyBorder="1" applyAlignment="1">
      <alignment horizontal="center" vertical="top" wrapText="1"/>
    </xf>
    <xf numFmtId="0" fontId="0" fillId="0" borderId="3" xfId="0" applyFont="1" applyBorder="1" applyAlignment="1">
      <alignment horizontal="center" vertical="top" wrapText="1"/>
    </xf>
    <xf numFmtId="0" fontId="1" fillId="0" borderId="1" xfId="0" applyFont="1" applyBorder="1" applyAlignment="1">
      <alignment horizontal="left" vertical="top" wrapText="1"/>
    </xf>
    <xf numFmtId="0" fontId="1" fillId="0" borderId="1" xfId="0" applyFont="1" applyFill="1" applyBorder="1" applyAlignment="1">
      <alignment vertical="top" wrapText="1"/>
    </xf>
    <xf numFmtId="0" fontId="1" fillId="0" borderId="1" xfId="0" applyFont="1" applyFill="1" applyBorder="1" applyAlignment="1">
      <alignment horizontal="center" vertical="top" wrapText="1"/>
    </xf>
    <xf numFmtId="0" fontId="0" fillId="0" borderId="1" xfId="0" applyFont="1" applyFill="1" applyBorder="1" applyAlignment="1">
      <alignment horizontal="center" vertical="top" wrapText="1"/>
    </xf>
    <xf numFmtId="0" fontId="3" fillId="0" borderId="1" xfId="1" applyFont="1" applyFill="1" applyBorder="1" applyAlignment="1">
      <alignment horizontal="center" vertical="top" wrapText="1"/>
    </xf>
    <xf numFmtId="0" fontId="0" fillId="0" borderId="0" xfId="0" applyAlignment="1">
      <alignment vertical="top"/>
    </xf>
    <xf numFmtId="0" fontId="1" fillId="0" borderId="1" xfId="0" applyFont="1" applyFill="1" applyBorder="1" applyAlignment="1">
      <alignment horizontal="left" vertical="top" wrapText="1"/>
    </xf>
    <xf numFmtId="0" fontId="0" fillId="0" borderId="0" xfId="0" applyFill="1"/>
    <xf numFmtId="0" fontId="0" fillId="0" borderId="0" xfId="0" applyBorder="1" applyAlignment="1">
      <alignment vertical="top" wrapText="1"/>
    </xf>
    <xf numFmtId="0" fontId="1" fillId="0" borderId="0" xfId="0" applyFont="1" applyFill="1" applyBorder="1" applyAlignment="1">
      <alignment horizontal="left" vertical="top" wrapText="1"/>
    </xf>
    <xf numFmtId="0" fontId="1" fillId="0" borderId="0" xfId="0"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0" xfId="0" applyFont="1" applyAlignment="1">
      <alignment horizontal="left" vertical="top" wrapText="1"/>
    </xf>
    <xf numFmtId="0" fontId="1" fillId="5" borderId="0" xfId="0" applyFont="1" applyFill="1" applyAlignment="1">
      <alignment horizontal="left" vertical="top"/>
    </xf>
  </cellXfs>
  <cellStyles count="2">
    <cellStyle name="Hyperlink" xfId="1" builtinId="8"/>
    <cellStyle name="Normal" xfId="0" builtinId="0"/>
  </cellStyles>
  <dxfs count="40">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3" sqref="A3"/>
    </sheetView>
  </sheetViews>
  <sheetFormatPr defaultColWidth="8.81640625" defaultRowHeight="15.5"/>
  <cols>
    <col min="1" max="1" width="138.1796875" style="11" customWidth="1"/>
    <col min="2" max="16384" width="8.81640625" style="11"/>
  </cols>
  <sheetData>
    <row r="1" spans="1:1" ht="23.5">
      <c r="A1" s="14" t="s">
        <v>54</v>
      </c>
    </row>
    <row r="2" spans="1:1">
      <c r="A2" s="13" t="s">
        <v>65</v>
      </c>
    </row>
    <row r="3" spans="1:1" ht="77.5">
      <c r="A3" s="9" t="s">
        <v>66</v>
      </c>
    </row>
    <row r="4" spans="1:1">
      <c r="A4" s="9"/>
    </row>
    <row r="5" spans="1:1">
      <c r="A5" s="12" t="s">
        <v>67</v>
      </c>
    </row>
    <row r="6" spans="1:1" ht="62">
      <c r="A6" s="10" t="s">
        <v>74</v>
      </c>
    </row>
    <row r="7" spans="1:1">
      <c r="A7" s="10" t="s">
        <v>68</v>
      </c>
    </row>
    <row r="8" spans="1:1">
      <c r="A8" s="10" t="s">
        <v>69</v>
      </c>
    </row>
    <row r="9" spans="1:1">
      <c r="A9" s="10" t="s">
        <v>70</v>
      </c>
    </row>
    <row r="10" spans="1:1">
      <c r="A10" s="10" t="s">
        <v>73</v>
      </c>
    </row>
    <row r="12" spans="1:1">
      <c r="A12" s="12" t="s">
        <v>71</v>
      </c>
    </row>
    <row r="13" spans="1:1" ht="31">
      <c r="A13" s="10" t="s">
        <v>72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N143"/>
  <sheetViews>
    <sheetView tabSelected="1" zoomScale="70" zoomScaleNormal="70" zoomScaleSheetLayoutView="40" zoomScalePageLayoutView="50" workbookViewId="0">
      <pane ySplit="1" topLeftCell="A2" activePane="bottomLeft" state="frozen"/>
      <selection pane="bottomLeft" activeCell="E133" sqref="E133"/>
    </sheetView>
  </sheetViews>
  <sheetFormatPr defaultColWidth="9.1796875" defaultRowHeight="54.65" customHeight="1"/>
  <cols>
    <col min="1" max="1" width="14.1796875" style="2" customWidth="1"/>
    <col min="2" max="2" width="31" style="25" customWidth="1"/>
    <col min="3" max="3" width="23.81640625" style="25" customWidth="1"/>
    <col min="4" max="4" width="33.1796875" style="16" customWidth="1"/>
    <col min="5" max="5" width="104.6328125" style="26" customWidth="1"/>
    <col min="6" max="6" width="13.54296875" style="25" customWidth="1"/>
    <col min="7" max="7" width="21" style="25" customWidth="1"/>
    <col min="8" max="8" width="16.81640625" style="25" customWidth="1"/>
    <col min="9" max="9" width="14.54296875" style="4" customWidth="1"/>
    <col min="10" max="10" width="23.08984375" style="105" customWidth="1"/>
    <col min="11" max="11" width="17.1796875" style="20" customWidth="1"/>
    <col min="12" max="12" width="21" style="57" customWidth="1"/>
    <col min="13" max="16384" width="9.1796875" style="25"/>
  </cols>
  <sheetData>
    <row r="1" spans="1:12" s="22" customFormat="1" ht="53.5" customHeight="1">
      <c r="A1" s="17" t="s">
        <v>22</v>
      </c>
      <c r="B1" s="21" t="s">
        <v>23</v>
      </c>
      <c r="C1" s="21" t="s">
        <v>24</v>
      </c>
      <c r="D1" s="18" t="s">
        <v>25</v>
      </c>
      <c r="E1" s="17" t="s">
        <v>21</v>
      </c>
      <c r="F1" s="21" t="s">
        <v>18</v>
      </c>
      <c r="G1" s="21" t="s">
        <v>19</v>
      </c>
      <c r="H1" s="21" t="s">
        <v>20</v>
      </c>
      <c r="I1" s="17" t="s">
        <v>52</v>
      </c>
      <c r="J1" s="52" t="s">
        <v>53</v>
      </c>
      <c r="K1" s="19" t="s">
        <v>27</v>
      </c>
      <c r="L1" s="54" t="s">
        <v>55</v>
      </c>
    </row>
    <row r="2" spans="1:12" ht="54.65" customHeight="1">
      <c r="A2" s="1" t="s">
        <v>357</v>
      </c>
      <c r="B2" s="23" t="s">
        <v>62</v>
      </c>
      <c r="C2" s="23" t="s">
        <v>63</v>
      </c>
      <c r="D2" s="15" t="s">
        <v>358</v>
      </c>
      <c r="E2" s="65" t="s">
        <v>365</v>
      </c>
      <c r="F2" s="23" t="s">
        <v>1</v>
      </c>
      <c r="G2" s="23" t="s">
        <v>359</v>
      </c>
      <c r="H2" s="23" t="s">
        <v>154</v>
      </c>
      <c r="I2" s="3" t="s">
        <v>32</v>
      </c>
      <c r="J2" s="55" t="s">
        <v>3</v>
      </c>
      <c r="K2" s="74" t="str">
        <f>HYPERLINK("mailto:"&amp;VLOOKUP(L2,'CONCAT Codes'!$A$14:$G$26,5,FALSE)&amp;"?subject="&amp;_xlfn.CONCAT(C2," - APPLICANT for ",A2)&amp;"&amp;cc="&amp;'CONCAT Codes'!$A$32&amp;"&amp;body="&amp;D2&amp;"%0A%0APlease see my resume and bio for the above tour.","Click HERE to apply")</f>
        <v>Click HERE to apply</v>
      </c>
      <c r="L2" s="56" t="s">
        <v>59</v>
      </c>
    </row>
    <row r="3" spans="1:12" ht="54.65" customHeight="1">
      <c r="A3" s="1" t="s">
        <v>375</v>
      </c>
      <c r="B3" s="23" t="s">
        <v>62</v>
      </c>
      <c r="C3" s="23" t="s">
        <v>63</v>
      </c>
      <c r="D3" s="1" t="s">
        <v>322</v>
      </c>
      <c r="E3" s="23" t="s">
        <v>377</v>
      </c>
      <c r="F3" s="24" t="s">
        <v>1</v>
      </c>
      <c r="G3" s="24" t="s">
        <v>376</v>
      </c>
      <c r="H3" s="24" t="s">
        <v>154</v>
      </c>
      <c r="I3" s="3" t="s">
        <v>32</v>
      </c>
      <c r="J3" s="24" t="s">
        <v>3</v>
      </c>
      <c r="K3" s="74" t="str">
        <f>HYPERLINK("mailto:"&amp;VLOOKUP(L3,'CONCAT Codes'!$A$14:$G$26,5,FALSE)&amp;"?subject="&amp;_xlfn.CONCAT(C3," - APPLICANT for ",A3)&amp;"&amp;cc="&amp;'CONCAT Codes'!$A$32&amp;"&amp;body="&amp;D3&amp;"%0A%0APlease see my resume and bio for the above tour.","Click HERE to apply")</f>
        <v>Click HERE to apply</v>
      </c>
      <c r="L3" s="24" t="s">
        <v>59</v>
      </c>
    </row>
    <row r="4" spans="1:12" ht="54.65" customHeight="1">
      <c r="A4" s="1" t="s">
        <v>393</v>
      </c>
      <c r="B4" s="23" t="s">
        <v>62</v>
      </c>
      <c r="C4" s="23" t="s">
        <v>63</v>
      </c>
      <c r="D4" s="15" t="s">
        <v>394</v>
      </c>
      <c r="E4" s="24" t="s">
        <v>395</v>
      </c>
      <c r="F4" s="23" t="s">
        <v>1</v>
      </c>
      <c r="G4" s="23" t="s">
        <v>162</v>
      </c>
      <c r="H4" s="23" t="s">
        <v>154</v>
      </c>
      <c r="I4" s="3" t="s">
        <v>32</v>
      </c>
      <c r="J4" s="55" t="s">
        <v>3</v>
      </c>
      <c r="K4" s="74" t="str">
        <f>HYPERLINK("mailto:"&amp;VLOOKUP(L4,'CONCAT Codes'!$A$14:$G$26,5,FALSE)&amp;"?subject="&amp;_xlfn.CONCAT(C4," - APPLICANT for ",A4)&amp;"&amp;cc="&amp;'CONCAT Codes'!$A$32&amp;"&amp;body="&amp;D4&amp;"%0A%0APlease see my resume and bio for the above tour.","Click HERE to apply")</f>
        <v>Click HERE to apply</v>
      </c>
      <c r="L4" s="56" t="s">
        <v>59</v>
      </c>
    </row>
    <row r="5" spans="1:12" ht="54.65" customHeight="1">
      <c r="A5" s="62" t="s">
        <v>435</v>
      </c>
      <c r="B5" s="63" t="s">
        <v>62</v>
      </c>
      <c r="C5" s="63" t="s">
        <v>63</v>
      </c>
      <c r="D5" s="62" t="s">
        <v>436</v>
      </c>
      <c r="E5" s="24" t="s">
        <v>450</v>
      </c>
      <c r="F5" s="24" t="s">
        <v>1</v>
      </c>
      <c r="G5" s="63" t="s">
        <v>29</v>
      </c>
      <c r="H5" s="63" t="s">
        <v>154</v>
      </c>
      <c r="I5" s="64" t="s">
        <v>32</v>
      </c>
      <c r="J5" s="63" t="s">
        <v>3</v>
      </c>
      <c r="K5" s="74" t="str">
        <f>HYPERLINK("mailto:"&amp;VLOOKUP(L5,'CONCAT Codes'!$A$14:$G$26,5,FALSE)&amp;"?subject="&amp;_xlfn.CONCAT(C5," - APPLICANT for ",A5)&amp;"&amp;cc="&amp;'CONCAT Codes'!$A$32&amp;"&amp;body="&amp;D5&amp;"%0A%0APlease see my resume and bio for the above tour.","Click HERE to apply")</f>
        <v>Click HERE to apply</v>
      </c>
      <c r="L5" s="63" t="s">
        <v>59</v>
      </c>
    </row>
    <row r="6" spans="1:12" ht="54.65" customHeight="1">
      <c r="A6" s="1" t="s">
        <v>428</v>
      </c>
      <c r="B6" s="23" t="s">
        <v>17</v>
      </c>
      <c r="C6" s="23" t="s">
        <v>30</v>
      </c>
      <c r="D6" s="15" t="s">
        <v>427</v>
      </c>
      <c r="E6" s="24" t="s">
        <v>429</v>
      </c>
      <c r="F6" s="23" t="s">
        <v>16</v>
      </c>
      <c r="G6" s="23" t="s">
        <v>368</v>
      </c>
      <c r="H6" s="23" t="s">
        <v>31</v>
      </c>
      <c r="I6" s="3" t="s">
        <v>32</v>
      </c>
      <c r="J6" s="55" t="s">
        <v>3</v>
      </c>
      <c r="K6" s="74" t="str">
        <f>HYPERLINK("mailto:"&amp;VLOOKUP(L6,'CONCAT Codes'!$A$14:$G$26,5,FALSE)&amp;"?subject="&amp;_xlfn.CONCAT(C6," - APPLICANT for ",A6)&amp;"&amp;cc="&amp;'CONCAT Codes'!$A$32&amp;"&amp;body="&amp;D6&amp;"%0A%0APlease see my resume and bio for the above tour.","Click HERE to apply")</f>
        <v>Click HERE to apply</v>
      </c>
      <c r="L6" s="56" t="s">
        <v>370</v>
      </c>
    </row>
    <row r="7" spans="1:12" ht="54.65" customHeight="1">
      <c r="A7" s="1" t="s">
        <v>499</v>
      </c>
      <c r="B7" s="23" t="s">
        <v>62</v>
      </c>
      <c r="C7" s="23" t="s">
        <v>63</v>
      </c>
      <c r="D7" s="15" t="s">
        <v>500</v>
      </c>
      <c r="E7" s="24" t="s">
        <v>501</v>
      </c>
      <c r="F7" s="23" t="s">
        <v>1</v>
      </c>
      <c r="G7" s="23" t="s">
        <v>206</v>
      </c>
      <c r="H7" s="23" t="s">
        <v>154</v>
      </c>
      <c r="I7" s="3" t="s">
        <v>32</v>
      </c>
      <c r="J7" s="55" t="s">
        <v>3</v>
      </c>
      <c r="K7" s="74" t="str">
        <f>HYPERLINK("mailto:"&amp;VLOOKUP(L7,'CONCAT Codes'!$A$14:$G$26,5,FALSE)&amp;"?subject="&amp;_xlfn.CONCAT(C7," - APPLICANT for ",A7)&amp;"&amp;cc="&amp;'CONCAT Codes'!$A$32&amp;"&amp;body="&amp;D7&amp;"%0A%0APlease see my resume and bio for the above tour.","Click HERE to apply")</f>
        <v>Click HERE to apply</v>
      </c>
      <c r="L7" s="56" t="s">
        <v>59</v>
      </c>
    </row>
    <row r="8" spans="1:12" ht="54.65" customHeight="1">
      <c r="A8" s="1" t="s">
        <v>547</v>
      </c>
      <c r="B8" s="23" t="s">
        <v>62</v>
      </c>
      <c r="C8" s="23" t="s">
        <v>63</v>
      </c>
      <c r="D8" s="83" t="s">
        <v>559</v>
      </c>
      <c r="E8" s="84" t="s">
        <v>558</v>
      </c>
      <c r="F8" s="23" t="s">
        <v>1</v>
      </c>
      <c r="G8" s="23" t="s">
        <v>50</v>
      </c>
      <c r="H8" s="23" t="s">
        <v>154</v>
      </c>
      <c r="I8" s="3" t="s">
        <v>32</v>
      </c>
      <c r="J8" s="55" t="s">
        <v>3</v>
      </c>
      <c r="K8" s="74" t="str">
        <f>HYPERLINK("mailto:"&amp;VLOOKUP(L8,'CONCAT Codes'!$A$14:$G$26,5,FALSE)&amp;"?subject="&amp;_xlfn.CONCAT(C8," - APPLICANT for ",A8)&amp;"&amp;cc="&amp;'CONCAT Codes'!$A$32&amp;"&amp;body="&amp;D8&amp;"%0A%0APlease see my resume and bio for the above tour.","Click HERE to apply")</f>
        <v>Click HERE to apply</v>
      </c>
      <c r="L8" s="56" t="s">
        <v>59</v>
      </c>
    </row>
    <row r="9" spans="1:12" ht="54.65" customHeight="1">
      <c r="A9" s="1" t="s">
        <v>693</v>
      </c>
      <c r="B9" s="23" t="s">
        <v>17</v>
      </c>
      <c r="C9" s="23" t="s">
        <v>30</v>
      </c>
      <c r="D9" s="15" t="s">
        <v>694</v>
      </c>
      <c r="E9" s="24" t="s">
        <v>697</v>
      </c>
      <c r="F9" s="23" t="s">
        <v>16</v>
      </c>
      <c r="G9" s="23" t="s">
        <v>29</v>
      </c>
      <c r="H9" s="23" t="s">
        <v>31</v>
      </c>
      <c r="I9" s="3" t="s">
        <v>32</v>
      </c>
      <c r="J9" s="55" t="s">
        <v>3</v>
      </c>
      <c r="K9" s="74" t="str">
        <f>HYPERLINK("mailto:"&amp;VLOOKUP(L9,'CONCAT Codes'!$A$14:$G$26,5,FALSE)&amp;"?subject="&amp;_xlfn.CONCAT(C9," - APPLICANT for ",A9)&amp;"&amp;cc="&amp;'CONCAT Codes'!$A$32&amp;"&amp;body="&amp;D9&amp;"%0A%0APlease see my resume and bio for the above tour.","Click HERE to apply")</f>
        <v>Click HERE to apply</v>
      </c>
      <c r="L9" s="56" t="s">
        <v>370</v>
      </c>
    </row>
    <row r="10" spans="1:12" ht="54.65" customHeight="1">
      <c r="A10" s="1" t="s">
        <v>765</v>
      </c>
      <c r="B10" s="23" t="s">
        <v>62</v>
      </c>
      <c r="C10" s="23" t="s">
        <v>63</v>
      </c>
      <c r="D10" s="15" t="s">
        <v>766</v>
      </c>
      <c r="E10" s="24" t="s">
        <v>779</v>
      </c>
      <c r="F10" s="23" t="s">
        <v>1</v>
      </c>
      <c r="G10" s="23" t="s">
        <v>40</v>
      </c>
      <c r="H10" s="23" t="s">
        <v>154</v>
      </c>
      <c r="I10" s="3" t="s">
        <v>32</v>
      </c>
      <c r="J10" s="55" t="s">
        <v>3</v>
      </c>
      <c r="K10" s="74" t="str">
        <f>HYPERLINK("mailto:"&amp;VLOOKUP(L10,'CONCAT Codes'!$A$14:$G$26,5,FALSE)&amp;"?subject="&amp;_xlfn.CONCAT(C10," - APPLICANT for ",A10)&amp;"&amp;cc="&amp;'CONCAT Codes'!$A$32&amp;"&amp;body="&amp;D10&amp;"%0A%0APlease see my resume and bio for the above tour.","Click HERE to apply")</f>
        <v>Click HERE to apply</v>
      </c>
      <c r="L10" s="56" t="s">
        <v>59</v>
      </c>
    </row>
    <row r="11" spans="1:12" ht="54.65" customHeight="1">
      <c r="A11" s="1" t="s">
        <v>767</v>
      </c>
      <c r="B11" s="23" t="s">
        <v>62</v>
      </c>
      <c r="C11" s="23" t="s">
        <v>63</v>
      </c>
      <c r="D11" s="15" t="s">
        <v>436</v>
      </c>
      <c r="E11" s="24" t="s">
        <v>780</v>
      </c>
      <c r="F11" s="23" t="s">
        <v>1</v>
      </c>
      <c r="G11" s="23" t="s">
        <v>29</v>
      </c>
      <c r="H11" s="23" t="s">
        <v>154</v>
      </c>
      <c r="I11" s="3" t="s">
        <v>32</v>
      </c>
      <c r="J11" s="55" t="s">
        <v>3</v>
      </c>
      <c r="K11" s="74" t="str">
        <f>HYPERLINK("mailto:"&amp;VLOOKUP(L11,'CONCAT Codes'!$A$14:$G$26,5,FALSE)&amp;"?subject="&amp;_xlfn.CONCAT(C11," - APPLICANT for ",A11)&amp;"&amp;cc="&amp;'CONCAT Codes'!$A$32&amp;"&amp;body="&amp;D11&amp;"%0A%0APlease see my resume and bio for the above tour.","Click HERE to apply")</f>
        <v>Click HERE to apply</v>
      </c>
      <c r="L11" s="56" t="s">
        <v>59</v>
      </c>
    </row>
    <row r="12" spans="1:12" ht="54.65" customHeight="1">
      <c r="A12" s="1" t="s">
        <v>339</v>
      </c>
      <c r="B12" s="23" t="s">
        <v>37</v>
      </c>
      <c r="C12" s="23" t="s">
        <v>340</v>
      </c>
      <c r="D12" s="15" t="s">
        <v>341</v>
      </c>
      <c r="E12" s="24" t="s">
        <v>402</v>
      </c>
      <c r="F12" s="23" t="s">
        <v>1</v>
      </c>
      <c r="G12" s="23" t="s">
        <v>342</v>
      </c>
      <c r="H12" s="23" t="s">
        <v>343</v>
      </c>
      <c r="I12" s="3" t="s">
        <v>7</v>
      </c>
      <c r="J12" s="55" t="s">
        <v>3</v>
      </c>
      <c r="K12" s="74" t="str">
        <f>HYPERLINK("mailto:"&amp;VLOOKUP(L12,'CONCAT Codes'!$A$14:$G$26,5,FALSE)&amp;"?subject="&amp;_xlfn.CONCAT(C12," - APPLICANT for ",A12)&amp;"&amp;cc="&amp;'CONCAT Codes'!$A$32&amp;"&amp;body="&amp;D12&amp;"%0A%0APlease see my resume and bio for the above tour.","Click HERE to apply")</f>
        <v>Click HERE to apply</v>
      </c>
      <c r="L12" s="56" t="s">
        <v>369</v>
      </c>
    </row>
    <row r="13" spans="1:12" ht="54.65" customHeight="1">
      <c r="A13" s="1" t="s">
        <v>344</v>
      </c>
      <c r="B13" s="23" t="s">
        <v>37</v>
      </c>
      <c r="C13" s="23" t="s">
        <v>340</v>
      </c>
      <c r="D13" s="15" t="s">
        <v>345</v>
      </c>
      <c r="E13" s="24" t="s">
        <v>349</v>
      </c>
      <c r="F13" s="23" t="s">
        <v>1</v>
      </c>
      <c r="G13" s="23" t="s">
        <v>161</v>
      </c>
      <c r="H13" s="23" t="s">
        <v>343</v>
      </c>
      <c r="I13" s="3" t="s">
        <v>7</v>
      </c>
      <c r="J13" s="55" t="s">
        <v>3</v>
      </c>
      <c r="K13" s="74" t="str">
        <f>HYPERLINK("mailto:"&amp;VLOOKUP(L13,'CONCAT Codes'!$A$14:$G$26,5,FALSE)&amp;"?subject="&amp;_xlfn.CONCAT(C13," - APPLICANT for ",A13)&amp;"&amp;cc="&amp;'CONCAT Codes'!$A$32&amp;"&amp;body="&amp;D13&amp;"%0A%0APlease see my resume and bio for the above tour.","Click HERE to apply")</f>
        <v>Click HERE to apply</v>
      </c>
      <c r="L13" s="56" t="s">
        <v>369</v>
      </c>
    </row>
    <row r="14" spans="1:12" ht="54.65" customHeight="1">
      <c r="A14" s="1" t="s">
        <v>466</v>
      </c>
      <c r="B14" s="23" t="s">
        <v>37</v>
      </c>
      <c r="C14" s="23" t="s">
        <v>467</v>
      </c>
      <c r="D14" s="15" t="s">
        <v>468</v>
      </c>
      <c r="E14" s="24" t="s">
        <v>492</v>
      </c>
      <c r="F14" s="23" t="s">
        <v>1</v>
      </c>
      <c r="G14" s="23" t="s">
        <v>469</v>
      </c>
      <c r="H14" s="23" t="s">
        <v>470</v>
      </c>
      <c r="I14" s="3" t="s">
        <v>7</v>
      </c>
      <c r="J14" s="55" t="s">
        <v>3</v>
      </c>
      <c r="K14" s="74" t="str">
        <f>HYPERLINK("mailto:"&amp;VLOOKUP(L14,'CONCAT Codes'!$A$14:$G$26,5,FALSE)&amp;"?subject="&amp;_xlfn.CONCAT(C14," - APPLICANT for ",A14)&amp;"&amp;cc="&amp;'CONCAT Codes'!$A$32&amp;"&amp;body="&amp;D14&amp;"%0A%0APlease see my resume and bio for the above tour.","Click HERE to apply")</f>
        <v>Click HERE to apply</v>
      </c>
      <c r="L14" s="56" t="s">
        <v>369</v>
      </c>
    </row>
    <row r="15" spans="1:12" ht="54.65" customHeight="1">
      <c r="A15" s="1" t="s">
        <v>477</v>
      </c>
      <c r="B15" s="23" t="s">
        <v>37</v>
      </c>
      <c r="C15" s="23" t="s">
        <v>478</v>
      </c>
      <c r="D15" s="15" t="s">
        <v>479</v>
      </c>
      <c r="E15" s="24" t="s">
        <v>490</v>
      </c>
      <c r="F15" s="23" t="s">
        <v>1</v>
      </c>
      <c r="G15" s="23" t="s">
        <v>480</v>
      </c>
      <c r="H15" s="23" t="s">
        <v>481</v>
      </c>
      <c r="I15" s="3" t="s">
        <v>7</v>
      </c>
      <c r="J15" s="55" t="s">
        <v>3</v>
      </c>
      <c r="K15" s="74" t="str">
        <f>HYPERLINK("mailto:"&amp;VLOOKUP(L15,'CONCAT Codes'!$A$14:$G$26,5,FALSE)&amp;"?subject="&amp;_xlfn.CONCAT(C15," - APPLICANT for ",A15)&amp;"&amp;cc="&amp;'CONCAT Codes'!$A$32&amp;"&amp;body="&amp;D15&amp;"%0A%0APlease see my resume and bio for the above tour.","Click HERE to apply")</f>
        <v>Click HERE to apply</v>
      </c>
      <c r="L15" s="56" t="s">
        <v>369</v>
      </c>
    </row>
    <row r="16" spans="1:12" ht="54.65" customHeight="1">
      <c r="A16" s="1" t="s">
        <v>482</v>
      </c>
      <c r="B16" s="23" t="s">
        <v>37</v>
      </c>
      <c r="C16" s="23" t="s">
        <v>478</v>
      </c>
      <c r="D16" s="15" t="s">
        <v>483</v>
      </c>
      <c r="E16" s="24" t="s">
        <v>489</v>
      </c>
      <c r="F16" s="23" t="s">
        <v>1</v>
      </c>
      <c r="G16" s="23" t="s">
        <v>469</v>
      </c>
      <c r="H16" s="23" t="s">
        <v>487</v>
      </c>
      <c r="I16" s="3" t="s">
        <v>7</v>
      </c>
      <c r="J16" s="55" t="s">
        <v>3</v>
      </c>
      <c r="K16" s="74" t="str">
        <f>HYPERLINK("mailto:"&amp;VLOOKUP(L16,'CONCAT Codes'!$A$14:$G$26,5,FALSE)&amp;"?subject="&amp;_xlfn.CONCAT(C16," - APPLICANT for ",A16)&amp;"&amp;cc="&amp;'CONCAT Codes'!$A$32&amp;"&amp;body="&amp;D16&amp;"%0A%0APlease see my resume and bio for the above tour.","Click HERE to apply")</f>
        <v>Click HERE to apply</v>
      </c>
      <c r="L16" s="56" t="s">
        <v>369</v>
      </c>
    </row>
    <row r="17" spans="1:14" ht="54.65" customHeight="1">
      <c r="A17" s="1" t="s">
        <v>484</v>
      </c>
      <c r="B17" s="23" t="s">
        <v>37</v>
      </c>
      <c r="C17" s="23" t="s">
        <v>478</v>
      </c>
      <c r="D17" s="15" t="s">
        <v>483</v>
      </c>
      <c r="E17" s="24" t="s">
        <v>491</v>
      </c>
      <c r="F17" s="23" t="s">
        <v>1</v>
      </c>
      <c r="G17" s="23" t="s">
        <v>469</v>
      </c>
      <c r="H17" s="23" t="s">
        <v>486</v>
      </c>
      <c r="I17" s="3" t="s">
        <v>7</v>
      </c>
      <c r="J17" s="55" t="s">
        <v>3</v>
      </c>
      <c r="K17" s="74" t="str">
        <f>HYPERLINK("mailto:"&amp;VLOOKUP(L17,'CONCAT Codes'!$A$14:$G$26,5,FALSE)&amp;"?subject="&amp;_xlfn.CONCAT(C17," - APPLICANT for ",A17)&amp;"&amp;cc="&amp;'CONCAT Codes'!$A$32&amp;"&amp;body="&amp;D17&amp;"%0A%0APlease see my resume and bio for the above tour.","Click HERE to apply")</f>
        <v>Click HERE to apply</v>
      </c>
      <c r="L17" s="56" t="s">
        <v>369</v>
      </c>
      <c r="N17" s="50"/>
    </row>
    <row r="18" spans="1:14" ht="54.65" customHeight="1">
      <c r="A18" s="1" t="s">
        <v>611</v>
      </c>
      <c r="B18" s="23" t="s">
        <v>8</v>
      </c>
      <c r="C18" s="23" t="s">
        <v>597</v>
      </c>
      <c r="D18" s="15" t="s">
        <v>612</v>
      </c>
      <c r="E18" s="24" t="s">
        <v>621</v>
      </c>
      <c r="F18" s="23" t="s">
        <v>26</v>
      </c>
      <c r="G18" s="23" t="s">
        <v>29</v>
      </c>
      <c r="H18" s="23" t="s">
        <v>9</v>
      </c>
      <c r="I18" s="3" t="s">
        <v>7</v>
      </c>
      <c r="J18" s="55" t="s">
        <v>3</v>
      </c>
      <c r="K18" s="74" t="str">
        <f>HYPERLINK("mailto:"&amp;VLOOKUP(L18,'CONCAT Codes'!$A$14:$G$26,5,FALSE)&amp;"?subject="&amp;_xlfn.CONCAT(C18," - APPLICANT for ",A18)&amp;"&amp;cc="&amp;'CONCAT Codes'!$A$32&amp;"&amp;body="&amp;D18&amp;"%0A%0APlease see my resume and bio for the above tour.","Click HERE to apply")</f>
        <v>Click HERE to apply</v>
      </c>
      <c r="L18" s="56" t="s">
        <v>77</v>
      </c>
      <c r="N18" s="50"/>
    </row>
    <row r="19" spans="1:14" ht="54.65" customHeight="1">
      <c r="A19" s="1" t="s">
        <v>685</v>
      </c>
      <c r="B19" s="23" t="s">
        <v>37</v>
      </c>
      <c r="C19" s="23" t="s">
        <v>467</v>
      </c>
      <c r="D19" s="15" t="s">
        <v>282</v>
      </c>
      <c r="E19" s="24" t="s">
        <v>696</v>
      </c>
      <c r="F19" s="23" t="s">
        <v>1</v>
      </c>
      <c r="G19" s="23" t="s">
        <v>686</v>
      </c>
      <c r="H19" s="23" t="s">
        <v>470</v>
      </c>
      <c r="I19" s="3" t="s">
        <v>7</v>
      </c>
      <c r="J19" s="55" t="s">
        <v>3</v>
      </c>
      <c r="K19" s="74" t="str">
        <f>HYPERLINK("mailto:"&amp;VLOOKUP(L19,'CONCAT Codes'!$A$14:$G$26,5,FALSE)&amp;"?subject="&amp;_xlfn.CONCAT(C19," - APPLICANT for ",A19)&amp;"&amp;cc="&amp;'CONCAT Codes'!$A$32&amp;"&amp;body="&amp;D19&amp;"%0A%0APlease see my resume and bio for the above tour.","Click HERE to apply")</f>
        <v>Click HERE to apply</v>
      </c>
      <c r="L19" s="56" t="s">
        <v>369</v>
      </c>
      <c r="N19" s="50"/>
    </row>
    <row r="20" spans="1:14" ht="54.65" customHeight="1">
      <c r="A20" s="1" t="s">
        <v>687</v>
      </c>
      <c r="B20" s="23" t="s">
        <v>37</v>
      </c>
      <c r="C20" s="23" t="s">
        <v>478</v>
      </c>
      <c r="D20" s="15" t="s">
        <v>483</v>
      </c>
      <c r="E20" s="24" t="s">
        <v>698</v>
      </c>
      <c r="F20" s="23" t="s">
        <v>1</v>
      </c>
      <c r="G20" s="23" t="s">
        <v>469</v>
      </c>
      <c r="H20" s="23" t="s">
        <v>486</v>
      </c>
      <c r="I20" s="3" t="s">
        <v>7</v>
      </c>
      <c r="J20" s="55" t="s">
        <v>3</v>
      </c>
      <c r="K20" s="74" t="str">
        <f>HYPERLINK("mailto:"&amp;VLOOKUP(L20,'CONCAT Codes'!$A$14:$G$26,5,FALSE)&amp;"?subject="&amp;_xlfn.CONCAT(C20," - APPLICANT for ",A20)&amp;"&amp;cc="&amp;'CONCAT Codes'!$A$32&amp;"&amp;body="&amp;D20&amp;"%0A%0APlease see my resume and bio for the above tour.","Click HERE to apply")</f>
        <v>Click HERE to apply</v>
      </c>
      <c r="L20" s="56" t="s">
        <v>369</v>
      </c>
      <c r="M20" s="49"/>
      <c r="N20" s="50"/>
    </row>
    <row r="21" spans="1:14" s="50" customFormat="1" ht="54.65" customHeight="1">
      <c r="A21" s="1" t="s">
        <v>184</v>
      </c>
      <c r="B21" s="23" t="s">
        <v>185</v>
      </c>
      <c r="C21" s="23" t="s">
        <v>186</v>
      </c>
      <c r="D21" s="15" t="s">
        <v>187</v>
      </c>
      <c r="E21" s="24" t="s">
        <v>189</v>
      </c>
      <c r="F21" s="23" t="s">
        <v>16</v>
      </c>
      <c r="G21" s="23" t="s">
        <v>64</v>
      </c>
      <c r="H21" s="23" t="s">
        <v>188</v>
      </c>
      <c r="I21" s="3" t="s">
        <v>11</v>
      </c>
      <c r="J21" s="55" t="s">
        <v>3</v>
      </c>
      <c r="K21" s="74" t="str">
        <f>HYPERLINK("mailto:"&amp;VLOOKUP(L21,'CONCAT Codes'!$A$14:$G$26,5,FALSE)&amp;"?subject="&amp;_xlfn.CONCAT(C21," - APPLICANT for ",A21)&amp;"&amp;cc="&amp;'CONCAT Codes'!$A$32&amp;"&amp;body="&amp;D21&amp;"%0A%0APlease see my resume and bio for the above tour.","Click HERE to apply")</f>
        <v>Click HERE to apply</v>
      </c>
      <c r="L21" s="56" t="s">
        <v>77</v>
      </c>
      <c r="M21" s="25"/>
    </row>
    <row r="22" spans="1:14" s="50" customFormat="1" ht="54.65" customHeight="1">
      <c r="A22" s="1" t="s">
        <v>231</v>
      </c>
      <c r="B22" s="23" t="s">
        <v>37</v>
      </c>
      <c r="C22" s="23" t="s">
        <v>232</v>
      </c>
      <c r="D22" s="15" t="s">
        <v>233</v>
      </c>
      <c r="E22" s="24" t="s">
        <v>241</v>
      </c>
      <c r="F22" s="23" t="s">
        <v>1</v>
      </c>
      <c r="G22" s="23" t="s">
        <v>40</v>
      </c>
      <c r="H22" s="23" t="s">
        <v>234</v>
      </c>
      <c r="I22" s="3" t="s">
        <v>11</v>
      </c>
      <c r="J22" s="55" t="s">
        <v>3</v>
      </c>
      <c r="K22" s="74" t="str">
        <f>HYPERLINK("mailto:"&amp;VLOOKUP(L22,'CONCAT Codes'!$A$14:$G$26,5,FALSE)&amp;"?subject="&amp;_xlfn.CONCAT(C22," - APPLICANT for ",A22)&amp;"&amp;cc="&amp;'CONCAT Codes'!$A$32&amp;"&amp;body="&amp;D22&amp;"%0A%0APlease see my resume and bio for the above tour.","Click HERE to apply")</f>
        <v>Click HERE to apply</v>
      </c>
      <c r="L22" s="56" t="s">
        <v>369</v>
      </c>
      <c r="M22" s="25"/>
      <c r="N22" s="25"/>
    </row>
    <row r="23" spans="1:14" ht="54.65" customHeight="1">
      <c r="A23" s="1" t="s">
        <v>248</v>
      </c>
      <c r="B23" s="23" t="s">
        <v>37</v>
      </c>
      <c r="C23" s="23" t="s">
        <v>232</v>
      </c>
      <c r="D23" s="15" t="s">
        <v>246</v>
      </c>
      <c r="E23" s="24" t="s">
        <v>253</v>
      </c>
      <c r="F23" s="23" t="s">
        <v>1</v>
      </c>
      <c r="G23" s="23" t="s">
        <v>249</v>
      </c>
      <c r="H23" s="23" t="s">
        <v>245</v>
      </c>
      <c r="I23" s="3" t="s">
        <v>11</v>
      </c>
      <c r="J23" s="55" t="s">
        <v>3</v>
      </c>
      <c r="K23" s="74" t="str">
        <f>HYPERLINK("mailto:"&amp;VLOOKUP(L23,'CONCAT Codes'!$A$14:$G$26,5,FALSE)&amp;"?subject="&amp;_xlfn.CONCAT(C23," - APPLICANT for ",A23)&amp;"&amp;cc="&amp;'CONCAT Codes'!$A$32&amp;"&amp;body="&amp;D23&amp;"%0A%0APlease see my resume and bio for the above tour.","Click HERE to apply")</f>
        <v>Click HERE to apply</v>
      </c>
      <c r="L23" s="56" t="s">
        <v>369</v>
      </c>
    </row>
    <row r="24" spans="1:14" ht="54.65" customHeight="1">
      <c r="A24" s="1" t="s">
        <v>250</v>
      </c>
      <c r="B24" s="23" t="s">
        <v>37</v>
      </c>
      <c r="C24" s="23" t="s">
        <v>232</v>
      </c>
      <c r="D24" s="15" t="s">
        <v>251</v>
      </c>
      <c r="E24" s="24" t="s">
        <v>254</v>
      </c>
      <c r="F24" s="23" t="s">
        <v>1</v>
      </c>
      <c r="G24" s="23" t="s">
        <v>247</v>
      </c>
      <c r="H24" s="23" t="s">
        <v>245</v>
      </c>
      <c r="I24" s="3" t="s">
        <v>11</v>
      </c>
      <c r="J24" s="55" t="s">
        <v>3</v>
      </c>
      <c r="K24" s="74" t="str">
        <f>HYPERLINK("mailto:"&amp;VLOOKUP(L24,'CONCAT Codes'!$A$14:$G$26,5,FALSE)&amp;"?subject="&amp;_xlfn.CONCAT(C24," - APPLICANT for ",A24)&amp;"&amp;cc="&amp;'CONCAT Codes'!$A$32&amp;"&amp;body="&amp;D24&amp;"%0A%0APlease see my resume and bio for the above tour.","Click HERE to apply")</f>
        <v>Click HERE to apply</v>
      </c>
      <c r="L24" s="56" t="s">
        <v>369</v>
      </c>
    </row>
    <row r="25" spans="1:14" ht="54.65" customHeight="1">
      <c r="A25" s="1" t="s">
        <v>413</v>
      </c>
      <c r="B25" s="23" t="s">
        <v>37</v>
      </c>
      <c r="C25" s="23" t="s">
        <v>232</v>
      </c>
      <c r="D25" s="15" t="s">
        <v>332</v>
      </c>
      <c r="E25" s="24" t="s">
        <v>424</v>
      </c>
      <c r="F25" s="23" t="s">
        <v>1</v>
      </c>
      <c r="G25" s="23" t="s">
        <v>414</v>
      </c>
      <c r="H25" s="23" t="s">
        <v>245</v>
      </c>
      <c r="I25" s="3" t="s">
        <v>11</v>
      </c>
      <c r="J25" s="55" t="s">
        <v>3</v>
      </c>
      <c r="K25" s="74" t="str">
        <f>HYPERLINK("mailto:"&amp;VLOOKUP(L25,'CONCAT Codes'!$A$14:$G$26,5,FALSE)&amp;"?subject="&amp;_xlfn.CONCAT(C25," - APPLICANT for ",A25)&amp;"&amp;cc="&amp;'CONCAT Codes'!$A$32&amp;"&amp;body="&amp;D25&amp;"%0A%0APlease see my resume and bio for the above tour.","Click HERE to apply")</f>
        <v>Click HERE to apply</v>
      </c>
      <c r="L25" s="56" t="s">
        <v>369</v>
      </c>
    </row>
    <row r="26" spans="1:14" ht="54.65" customHeight="1">
      <c r="A26" s="1" t="s">
        <v>510</v>
      </c>
      <c r="B26" s="23" t="s">
        <v>185</v>
      </c>
      <c r="C26" s="23" t="s">
        <v>511</v>
      </c>
      <c r="D26" s="15" t="s">
        <v>512</v>
      </c>
      <c r="E26" s="24" t="s">
        <v>513</v>
      </c>
      <c r="F26" s="23" t="s">
        <v>16</v>
      </c>
      <c r="G26" s="23" t="s">
        <v>397</v>
      </c>
      <c r="H26" s="23" t="s">
        <v>188</v>
      </c>
      <c r="I26" s="3" t="s">
        <v>11</v>
      </c>
      <c r="J26" s="55" t="s">
        <v>3</v>
      </c>
      <c r="K26" s="74" t="str">
        <f>HYPERLINK("mailto:"&amp;VLOOKUP(L26,'CONCAT Codes'!$A$14:$G$26,5,FALSE)&amp;"?subject="&amp;_xlfn.CONCAT(C26," - APPLICANT for ",A26)&amp;"&amp;cc="&amp;'CONCAT Codes'!$A$32&amp;"&amp;body="&amp;D26&amp;"%0A%0APlease see my resume and bio for the above tour.","Click HERE to apply")</f>
        <v>Click HERE to apply</v>
      </c>
      <c r="L26" s="56" t="s">
        <v>77</v>
      </c>
    </row>
    <row r="27" spans="1:14" ht="54.65" customHeight="1">
      <c r="A27" s="1" t="s">
        <v>371</v>
      </c>
      <c r="B27" s="23" t="s">
        <v>37</v>
      </c>
      <c r="C27" s="23" t="s">
        <v>372</v>
      </c>
      <c r="D27" s="1" t="s">
        <v>268</v>
      </c>
      <c r="E27" s="23" t="s">
        <v>430</v>
      </c>
      <c r="F27" s="24" t="s">
        <v>1</v>
      </c>
      <c r="G27" s="24" t="s">
        <v>51</v>
      </c>
      <c r="H27" s="24" t="s">
        <v>373</v>
      </c>
      <c r="I27" s="3" t="s">
        <v>374</v>
      </c>
      <c r="J27" s="24" t="s">
        <v>3</v>
      </c>
      <c r="K27" s="74" t="str">
        <f>HYPERLINK("mailto:"&amp;VLOOKUP(L27,'CONCAT Codes'!$A$14:$G$26,5,FALSE)&amp;"?subject="&amp;_xlfn.CONCAT(C27," - APPLICANT for ",A27)&amp;"&amp;cc="&amp;'CONCAT Codes'!$A$32&amp;"&amp;body="&amp;D27&amp;"%0A%0APlease see my resume and bio for the above tour.","Click HERE to apply")</f>
        <v>Click HERE to apply</v>
      </c>
      <c r="L27" s="24" t="s">
        <v>369</v>
      </c>
    </row>
    <row r="28" spans="1:14" ht="54.65" customHeight="1">
      <c r="A28" s="1" t="s">
        <v>757</v>
      </c>
      <c r="B28" s="23" t="s">
        <v>185</v>
      </c>
      <c r="C28" s="23" t="s">
        <v>758</v>
      </c>
      <c r="D28" s="15" t="s">
        <v>759</v>
      </c>
      <c r="E28" s="24" t="s">
        <v>781</v>
      </c>
      <c r="F28" s="23" t="s">
        <v>16</v>
      </c>
      <c r="G28" s="23" t="s">
        <v>326</v>
      </c>
      <c r="H28" s="23" t="s">
        <v>760</v>
      </c>
      <c r="I28" s="3" t="s">
        <v>787</v>
      </c>
      <c r="J28" s="55" t="s">
        <v>3</v>
      </c>
      <c r="K28" s="74" t="str">
        <f>HYPERLINK("mailto:"&amp;VLOOKUP(L28,'CONCAT Codes'!$A$14:$G$26,5,FALSE)&amp;"?subject="&amp;_xlfn.CONCAT(C28," - APPLICANT for ",A28)&amp;"&amp;cc="&amp;'CONCAT Codes'!$A$32&amp;"&amp;body="&amp;D28&amp;"%0A%0APlease see my resume and bio for the above tour.","Click HERE to apply")</f>
        <v>Click HERE to apply</v>
      </c>
      <c r="L28" s="56" t="s">
        <v>77</v>
      </c>
    </row>
    <row r="29" spans="1:14" ht="54.65" customHeight="1">
      <c r="A29" s="1" t="s">
        <v>519</v>
      </c>
      <c r="B29" s="23" t="s">
        <v>8</v>
      </c>
      <c r="C29" s="23" t="s">
        <v>331</v>
      </c>
      <c r="D29" s="15" t="s">
        <v>520</v>
      </c>
      <c r="E29" s="24" t="s">
        <v>553</v>
      </c>
      <c r="F29" s="23" t="s">
        <v>1</v>
      </c>
      <c r="G29" s="23" t="s">
        <v>206</v>
      </c>
      <c r="H29" s="23" t="s">
        <v>158</v>
      </c>
      <c r="I29" s="3" t="s">
        <v>159</v>
      </c>
      <c r="J29" s="55" t="s">
        <v>3</v>
      </c>
      <c r="K29" s="74" t="str">
        <f>HYPERLINK("mailto:"&amp;VLOOKUP(L29,'CONCAT Codes'!$A$14:$G$26,5,FALSE)&amp;"?subject="&amp;_xlfn.CONCAT(C29," - APPLICANT for ",A29)&amp;"&amp;cc="&amp;'CONCAT Codes'!$A$32&amp;"&amp;body="&amp;D29&amp;"%0A%0APlease see my resume and bio for the above tour.","Click HERE to apply")</f>
        <v>Click HERE to apply</v>
      </c>
      <c r="L29" s="56" t="s">
        <v>77</v>
      </c>
    </row>
    <row r="30" spans="1:14" ht="54.65" customHeight="1">
      <c r="A30" s="1" t="s">
        <v>521</v>
      </c>
      <c r="B30" s="23" t="s">
        <v>8</v>
      </c>
      <c r="C30" s="23" t="s">
        <v>331</v>
      </c>
      <c r="D30" s="15" t="s">
        <v>522</v>
      </c>
      <c r="E30" s="24" t="s">
        <v>552</v>
      </c>
      <c r="F30" s="23" t="s">
        <v>1</v>
      </c>
      <c r="G30" s="23" t="s">
        <v>523</v>
      </c>
      <c r="H30" s="23" t="s">
        <v>158</v>
      </c>
      <c r="I30" s="3" t="s">
        <v>159</v>
      </c>
      <c r="J30" s="55" t="s">
        <v>3</v>
      </c>
      <c r="K30" s="74" t="str">
        <f>HYPERLINK("mailto:"&amp;VLOOKUP(L30,'CONCAT Codes'!$A$14:$G$26,5,FALSE)&amp;"?subject="&amp;_xlfn.CONCAT(C30," - APPLICANT for ",A30)&amp;"&amp;cc="&amp;'CONCAT Codes'!$A$32&amp;"&amp;body="&amp;D30&amp;"%0A%0APlease see my resume and bio for the above tour.","Click HERE to apply")</f>
        <v>Click HERE to apply</v>
      </c>
      <c r="L30" s="56" t="s">
        <v>77</v>
      </c>
    </row>
    <row r="31" spans="1:14" ht="54.65" customHeight="1">
      <c r="A31" s="1" t="s">
        <v>524</v>
      </c>
      <c r="B31" s="23" t="s">
        <v>8</v>
      </c>
      <c r="C31" s="23" t="s">
        <v>331</v>
      </c>
      <c r="D31" s="15" t="s">
        <v>560</v>
      </c>
      <c r="E31" s="84" t="s">
        <v>562</v>
      </c>
      <c r="F31" s="23" t="s">
        <v>16</v>
      </c>
      <c r="G31" s="23" t="s">
        <v>33</v>
      </c>
      <c r="H31" s="23" t="s">
        <v>158</v>
      </c>
      <c r="I31" s="3" t="s">
        <v>159</v>
      </c>
      <c r="J31" s="55" t="s">
        <v>3</v>
      </c>
      <c r="K31" s="74" t="str">
        <f>HYPERLINK("mailto:"&amp;VLOOKUP(L31,'CONCAT Codes'!$A$14:$G$26,5,FALSE)&amp;"?subject="&amp;_xlfn.CONCAT(C31," - APPLICANT for ",A31)&amp;"&amp;cc="&amp;'CONCAT Codes'!$A$32&amp;"&amp;body="&amp;D31&amp;"%0A%0APlease see my resume and bio for the above tour.","Click HERE to apply")</f>
        <v>Click HERE to apply</v>
      </c>
      <c r="L31" s="56" t="s">
        <v>77</v>
      </c>
    </row>
    <row r="32" spans="1:14" ht="54.65" customHeight="1">
      <c r="A32" s="1" t="s">
        <v>525</v>
      </c>
      <c r="B32" s="23" t="s">
        <v>8</v>
      </c>
      <c r="C32" s="23" t="s">
        <v>331</v>
      </c>
      <c r="D32" s="15" t="s">
        <v>561</v>
      </c>
      <c r="E32" s="84" t="s">
        <v>563</v>
      </c>
      <c r="F32" s="23" t="s">
        <v>16</v>
      </c>
      <c r="G32" s="23" t="s">
        <v>33</v>
      </c>
      <c r="H32" s="23" t="s">
        <v>158</v>
      </c>
      <c r="I32" s="3" t="s">
        <v>159</v>
      </c>
      <c r="J32" s="55" t="s">
        <v>3</v>
      </c>
      <c r="K32" s="74" t="str">
        <f>HYPERLINK("mailto:"&amp;VLOOKUP(L32,'CONCAT Codes'!$A$14:$G$26,5,FALSE)&amp;"?subject="&amp;_xlfn.CONCAT(C32," - APPLICANT for ",A32)&amp;"&amp;cc="&amp;'CONCAT Codes'!$A$32&amp;"&amp;body="&amp;D32&amp;"%0A%0APlease see my resume and bio for the above tour.","Click HERE to apply")</f>
        <v>Click HERE to apply</v>
      </c>
      <c r="L32" s="56" t="s">
        <v>77</v>
      </c>
    </row>
    <row r="33" spans="1:12" ht="54.65" customHeight="1">
      <c r="A33" s="1" t="s">
        <v>603</v>
      </c>
      <c r="B33" s="23" t="s">
        <v>8</v>
      </c>
      <c r="C33" s="23" t="s">
        <v>598</v>
      </c>
      <c r="D33" s="15" t="s">
        <v>604</v>
      </c>
      <c r="E33" s="24" t="s">
        <v>619</v>
      </c>
      <c r="F33" s="23" t="s">
        <v>1</v>
      </c>
      <c r="G33" s="23" t="s">
        <v>397</v>
      </c>
      <c r="H33" s="23" t="s">
        <v>158</v>
      </c>
      <c r="I33" s="3" t="s">
        <v>159</v>
      </c>
      <c r="J33" s="55" t="s">
        <v>3</v>
      </c>
      <c r="K33" s="74" t="str">
        <f>HYPERLINK("mailto:"&amp;VLOOKUP(L33,'CONCAT Codes'!$A$14:$G$26,5,FALSE)&amp;"?subject="&amp;_xlfn.CONCAT(C33," - APPLICANT for ",A33)&amp;"&amp;cc="&amp;'CONCAT Codes'!$A$32&amp;"&amp;body="&amp;D33&amp;"%0A%0APlease see my resume and bio for the above tour.","Click HERE to apply")</f>
        <v>Click HERE to apply</v>
      </c>
      <c r="L33" s="56" t="s">
        <v>77</v>
      </c>
    </row>
    <row r="34" spans="1:12" ht="54.65" customHeight="1">
      <c r="A34" s="1" t="s">
        <v>613</v>
      </c>
      <c r="B34" s="23" t="s">
        <v>8</v>
      </c>
      <c r="C34" s="23" t="s">
        <v>598</v>
      </c>
      <c r="D34" s="15" t="s">
        <v>614</v>
      </c>
      <c r="E34" s="24" t="s">
        <v>622</v>
      </c>
      <c r="F34" s="23" t="s">
        <v>1</v>
      </c>
      <c r="G34" s="23" t="s">
        <v>41</v>
      </c>
      <c r="H34" s="23" t="s">
        <v>158</v>
      </c>
      <c r="I34" s="3" t="s">
        <v>159</v>
      </c>
      <c r="J34" s="55" t="s">
        <v>3</v>
      </c>
      <c r="K34" s="74" t="str">
        <f>HYPERLINK("mailto:"&amp;VLOOKUP(L34,'CONCAT Codes'!$A$14:$G$26,5,FALSE)&amp;"?subject="&amp;_xlfn.CONCAT(C34," - APPLICANT for ",A34)&amp;"&amp;cc="&amp;'CONCAT Codes'!$A$32&amp;"&amp;body="&amp;D34&amp;"%0A%0APlease see my resume and bio for the above tour.","Click HERE to apply")</f>
        <v>Click HERE to apply</v>
      </c>
      <c r="L34" s="56" t="s">
        <v>77</v>
      </c>
    </row>
    <row r="35" spans="1:12" ht="54.65" customHeight="1">
      <c r="A35" s="1" t="s">
        <v>653</v>
      </c>
      <c r="B35" s="23" t="s">
        <v>654</v>
      </c>
      <c r="C35" s="23" t="s">
        <v>655</v>
      </c>
      <c r="D35" s="15" t="s">
        <v>656</v>
      </c>
      <c r="E35" s="24" t="s">
        <v>666</v>
      </c>
      <c r="F35" s="23" t="s">
        <v>1</v>
      </c>
      <c r="G35" s="23" t="s">
        <v>657</v>
      </c>
      <c r="H35" s="23" t="s">
        <v>163</v>
      </c>
      <c r="I35" s="3" t="s">
        <v>2</v>
      </c>
      <c r="J35" s="55" t="s">
        <v>3</v>
      </c>
      <c r="K35" s="74" t="str">
        <f>HYPERLINK("mailto:"&amp;VLOOKUP(L35,'CONCAT Codes'!$A$14:$G$26,5,FALSE)&amp;"?subject="&amp;_xlfn.CONCAT(C35," - APPLICANT for ",A35)&amp;"&amp;cc="&amp;'CONCAT Codes'!$A$32&amp;"&amp;body="&amp;D35&amp;"%0A%0APlease see my resume and bio for the above tour.","Click HERE to apply")</f>
        <v>Click HERE to apply</v>
      </c>
      <c r="L35" s="56" t="s">
        <v>56</v>
      </c>
    </row>
    <row r="36" spans="1:12" ht="54.65" customHeight="1">
      <c r="A36" s="1" t="s">
        <v>271</v>
      </c>
      <c r="B36" s="23" t="s">
        <v>6</v>
      </c>
      <c r="C36" s="23" t="s">
        <v>270</v>
      </c>
      <c r="D36" s="15" t="s">
        <v>272</v>
      </c>
      <c r="E36" s="24" t="s">
        <v>703</v>
      </c>
      <c r="F36" s="23" t="s">
        <v>26</v>
      </c>
      <c r="G36" s="23" t="s">
        <v>29</v>
      </c>
      <c r="H36" s="23" t="s">
        <v>36</v>
      </c>
      <c r="I36" s="3" t="s">
        <v>2</v>
      </c>
      <c r="J36" s="55" t="s">
        <v>3</v>
      </c>
      <c r="K36" s="74" t="str">
        <f>HYPERLINK("mailto:"&amp;VLOOKUP(L36,'CONCAT Codes'!$A$14:$G$26,5,FALSE)&amp;"?subject="&amp;_xlfn.CONCAT(C36," - APPLICANT for ",A36)&amp;"&amp;cc="&amp;'CONCAT Codes'!$A$32&amp;"&amp;body="&amp;D36&amp;"%0A%0APlease see my resume and bio for the above tour.","Click HERE to apply")</f>
        <v>Click HERE to apply</v>
      </c>
      <c r="L36" s="56" t="s">
        <v>488</v>
      </c>
    </row>
    <row r="37" spans="1:12" ht="54.65" customHeight="1">
      <c r="A37" s="1" t="s">
        <v>337</v>
      </c>
      <c r="B37" s="23" t="s">
        <v>6</v>
      </c>
      <c r="C37" s="23" t="s">
        <v>270</v>
      </c>
      <c r="D37" s="15" t="s">
        <v>338</v>
      </c>
      <c r="E37" s="24" t="s">
        <v>704</v>
      </c>
      <c r="F37" s="23" t="s">
        <v>26</v>
      </c>
      <c r="G37" s="23" t="s">
        <v>29</v>
      </c>
      <c r="H37" s="23" t="s">
        <v>36</v>
      </c>
      <c r="I37" s="3" t="s">
        <v>2</v>
      </c>
      <c r="J37" s="55" t="s">
        <v>3</v>
      </c>
      <c r="K37" s="74" t="str">
        <f>HYPERLINK("mailto:"&amp;VLOOKUP(L37,'CONCAT Codes'!$A$14:$G$26,5,FALSE)&amp;"?subject="&amp;_xlfn.CONCAT(C37," - APPLICANT for ",A37)&amp;"&amp;cc="&amp;'CONCAT Codes'!$A$32&amp;"&amp;body="&amp;D37&amp;"%0A%0APlease see my resume and bio for the above tour.","Click HERE to apply")</f>
        <v>Click HERE to apply</v>
      </c>
      <c r="L37" s="56" t="s">
        <v>488</v>
      </c>
    </row>
    <row r="38" spans="1:12" ht="54.65" customHeight="1">
      <c r="A38" s="1" t="s">
        <v>273</v>
      </c>
      <c r="B38" s="23" t="s">
        <v>6</v>
      </c>
      <c r="C38" s="23" t="s">
        <v>270</v>
      </c>
      <c r="D38" s="15" t="s">
        <v>274</v>
      </c>
      <c r="E38" s="24" t="s">
        <v>705</v>
      </c>
      <c r="F38" s="23" t="s">
        <v>26</v>
      </c>
      <c r="G38" s="23" t="s">
        <v>275</v>
      </c>
      <c r="H38" s="23" t="s">
        <v>36</v>
      </c>
      <c r="I38" s="3" t="s">
        <v>2</v>
      </c>
      <c r="J38" s="55" t="s">
        <v>3</v>
      </c>
      <c r="K38" s="74" t="str">
        <f>HYPERLINK("mailto:"&amp;VLOOKUP(L38,'CONCAT Codes'!$A$14:$G$26,5,FALSE)&amp;"?subject="&amp;_xlfn.CONCAT(C38," - APPLICANT for ",A38)&amp;"&amp;cc="&amp;'CONCAT Codes'!$A$32&amp;"&amp;body="&amp;D38&amp;"%0A%0APlease see my resume and bio for the above tour.","Click HERE to apply")</f>
        <v>Click HERE to apply</v>
      </c>
      <c r="L38" s="56" t="s">
        <v>488</v>
      </c>
    </row>
    <row r="39" spans="1:12" ht="54.65" customHeight="1">
      <c r="A39" s="1" t="s">
        <v>297</v>
      </c>
      <c r="B39" s="23" t="s">
        <v>6</v>
      </c>
      <c r="C39" s="23" t="s">
        <v>270</v>
      </c>
      <c r="D39" s="15" t="s">
        <v>298</v>
      </c>
      <c r="E39" s="24" t="s">
        <v>706</v>
      </c>
      <c r="F39" s="23" t="s">
        <v>26</v>
      </c>
      <c r="G39" s="23" t="s">
        <v>299</v>
      </c>
      <c r="H39" s="23" t="s">
        <v>36</v>
      </c>
      <c r="I39" s="3" t="s">
        <v>2</v>
      </c>
      <c r="J39" s="55" t="s">
        <v>3</v>
      </c>
      <c r="K39" s="74" t="str">
        <f>HYPERLINK("mailto:"&amp;VLOOKUP(L39,'CONCAT Codes'!$A$14:$G$26,5,FALSE)&amp;"?subject="&amp;_xlfn.CONCAT(C39," - APPLICANT for ",A39)&amp;"&amp;cc="&amp;'CONCAT Codes'!$A$32&amp;"&amp;body="&amp;D39&amp;"%0A%0APlease see my resume and bio for the above tour.","Click HERE to apply")</f>
        <v>Click HERE to apply</v>
      </c>
      <c r="L39" s="56" t="s">
        <v>488</v>
      </c>
    </row>
    <row r="40" spans="1:12" ht="54.65" customHeight="1">
      <c r="A40" s="1" t="s">
        <v>300</v>
      </c>
      <c r="B40" s="23" t="s">
        <v>6</v>
      </c>
      <c r="C40" s="23" t="s">
        <v>270</v>
      </c>
      <c r="D40" s="15" t="s">
        <v>301</v>
      </c>
      <c r="E40" s="24" t="s">
        <v>707</v>
      </c>
      <c r="F40" s="23" t="s">
        <v>26</v>
      </c>
      <c r="G40" s="23" t="s">
        <v>29</v>
      </c>
      <c r="H40" s="23" t="s">
        <v>36</v>
      </c>
      <c r="I40" s="3" t="s">
        <v>2</v>
      </c>
      <c r="J40" s="55" t="s">
        <v>3</v>
      </c>
      <c r="K40" s="74" t="str">
        <f>HYPERLINK("mailto:"&amp;VLOOKUP(L40,'CONCAT Codes'!$A$14:$G$26,5,FALSE)&amp;"?subject="&amp;_xlfn.CONCAT(C40," - APPLICANT for ",A40)&amp;"&amp;cc="&amp;'CONCAT Codes'!$A$32&amp;"&amp;body="&amp;D40&amp;"%0A%0APlease see my resume and bio for the above tour.","Click HERE to apply")</f>
        <v>Click HERE to apply</v>
      </c>
      <c r="L40" s="56" t="s">
        <v>488</v>
      </c>
    </row>
    <row r="41" spans="1:12" ht="54.65" customHeight="1">
      <c r="A41" s="1" t="s">
        <v>302</v>
      </c>
      <c r="B41" s="23" t="s">
        <v>6</v>
      </c>
      <c r="C41" s="23" t="s">
        <v>270</v>
      </c>
      <c r="D41" s="15" t="s">
        <v>700</v>
      </c>
      <c r="E41" s="24" t="s">
        <v>708</v>
      </c>
      <c r="F41" s="23" t="s">
        <v>26</v>
      </c>
      <c r="G41" s="23" t="s">
        <v>29</v>
      </c>
      <c r="H41" s="23" t="s">
        <v>36</v>
      </c>
      <c r="I41" s="3" t="s">
        <v>2</v>
      </c>
      <c r="J41" s="55" t="s">
        <v>3</v>
      </c>
      <c r="K41" s="74" t="str">
        <f>HYPERLINK("mailto:"&amp;VLOOKUP(L41,'CONCAT Codes'!$A$14:$G$26,5,FALSE)&amp;"?subject="&amp;_xlfn.CONCAT(C41," - APPLICANT for ",A41)&amp;"&amp;cc="&amp;'CONCAT Codes'!$A$32&amp;"&amp;body="&amp;D41&amp;"%0A%0APlease see my resume and bio for the above tour.","Click HERE to apply")</f>
        <v>Click HERE to apply</v>
      </c>
      <c r="L41" s="56" t="s">
        <v>488</v>
      </c>
    </row>
    <row r="42" spans="1:12" ht="54.65" customHeight="1">
      <c r="A42" s="1" t="s">
        <v>303</v>
      </c>
      <c r="B42" s="23" t="s">
        <v>6</v>
      </c>
      <c r="C42" s="23" t="s">
        <v>270</v>
      </c>
      <c r="D42" s="15" t="s">
        <v>304</v>
      </c>
      <c r="E42" s="24" t="s">
        <v>701</v>
      </c>
      <c r="F42" s="23" t="s">
        <v>26</v>
      </c>
      <c r="G42" s="23" t="s">
        <v>29</v>
      </c>
      <c r="H42" s="23" t="s">
        <v>36</v>
      </c>
      <c r="I42" s="3" t="s">
        <v>2</v>
      </c>
      <c r="J42" s="55" t="s">
        <v>3</v>
      </c>
      <c r="K42" s="74" t="str">
        <f>HYPERLINK("mailto:"&amp;VLOOKUP(L42,'CONCAT Codes'!$A$14:$G$26,5,FALSE)&amp;"?subject="&amp;_xlfn.CONCAT(C42," - APPLICANT for ",A42)&amp;"&amp;cc="&amp;'CONCAT Codes'!$A$32&amp;"&amp;body="&amp;D42&amp;"%0A%0APlease see my resume and bio for the above tour.","Click HERE to apply")</f>
        <v>Click HERE to apply</v>
      </c>
      <c r="L42" s="56" t="s">
        <v>488</v>
      </c>
    </row>
    <row r="43" spans="1:12" ht="54.65" customHeight="1">
      <c r="A43" s="92" t="s">
        <v>305</v>
      </c>
      <c r="B43" s="24" t="s">
        <v>6</v>
      </c>
      <c r="C43" s="24" t="s">
        <v>270</v>
      </c>
      <c r="D43" s="92" t="s">
        <v>294</v>
      </c>
      <c r="E43" s="24" t="s">
        <v>709</v>
      </c>
      <c r="F43" s="24" t="s">
        <v>26</v>
      </c>
      <c r="G43" s="24" t="s">
        <v>299</v>
      </c>
      <c r="H43" s="24" t="s">
        <v>36</v>
      </c>
      <c r="I43" s="3" t="s">
        <v>2</v>
      </c>
      <c r="J43" s="24" t="s">
        <v>3</v>
      </c>
      <c r="K43" s="74" t="str">
        <f>HYPERLINK("mailto:"&amp;VLOOKUP(L43,'CONCAT Codes'!$A$14:$G$26,5,FALSE)&amp;"?subject="&amp;_xlfn.CONCAT(C43," - APPLICANT for ",A43)&amp;"&amp;cc="&amp;'CONCAT Codes'!$A$32&amp;"&amp;body="&amp;D43&amp;"%0A%0APlease see my resume and bio for the above tour.","Click HERE to apply")</f>
        <v>Click HERE to apply</v>
      </c>
      <c r="L43" s="56" t="s">
        <v>488</v>
      </c>
    </row>
    <row r="44" spans="1:12" ht="54.65" customHeight="1">
      <c r="A44" s="23" t="s">
        <v>526</v>
      </c>
      <c r="B44" s="23" t="s">
        <v>190</v>
      </c>
      <c r="C44" s="23" t="s">
        <v>527</v>
      </c>
      <c r="D44" s="1" t="s">
        <v>255</v>
      </c>
      <c r="E44" s="23" t="s">
        <v>726</v>
      </c>
      <c r="F44" s="23" t="s">
        <v>26</v>
      </c>
      <c r="G44" s="23" t="s">
        <v>509</v>
      </c>
      <c r="H44" s="23" t="s">
        <v>163</v>
      </c>
      <c r="I44" s="3" t="s">
        <v>2</v>
      </c>
      <c r="J44" s="24" t="s">
        <v>3</v>
      </c>
      <c r="K44" s="74" t="str">
        <f>HYPERLINK("mailto:"&amp;VLOOKUP(L44,'CONCAT Codes'!$A$14:$G$26,5,FALSE)&amp;"?subject="&amp;_xlfn.CONCAT(C44," - APPLICANT for ",A44)&amp;"&amp;cc="&amp;'CONCAT Codes'!$A$32&amp;"&amp;body="&amp;D44&amp;"%0A%0APlease see my resume and bio for the above tour.","Click HERE to apply")</f>
        <v>Click HERE to apply</v>
      </c>
      <c r="L44" s="23" t="s">
        <v>488</v>
      </c>
    </row>
    <row r="45" spans="1:12" ht="54.65" customHeight="1">
      <c r="A45" s="23" t="s">
        <v>648</v>
      </c>
      <c r="B45" s="23" t="s">
        <v>6</v>
      </c>
      <c r="C45" s="23" t="s">
        <v>270</v>
      </c>
      <c r="D45" s="1" t="s">
        <v>166</v>
      </c>
      <c r="E45" s="23" t="s">
        <v>724</v>
      </c>
      <c r="F45" s="23" t="s">
        <v>1</v>
      </c>
      <c r="G45" s="23" t="s">
        <v>326</v>
      </c>
      <c r="H45" s="23" t="s">
        <v>36</v>
      </c>
      <c r="I45" s="3" t="s">
        <v>2</v>
      </c>
      <c r="J45" s="24" t="s">
        <v>3</v>
      </c>
      <c r="K45" s="74" t="str">
        <f>HYPERLINK("mailto:"&amp;VLOOKUP(L45,'CONCAT Codes'!$A$14:$G$26,5,FALSE)&amp;"?subject="&amp;_xlfn.CONCAT(C45," - APPLICANT for ",A45)&amp;"&amp;cc="&amp;'CONCAT Codes'!$A$32&amp;"&amp;body="&amp;D45&amp;"%0A%0APlease see my resume and bio for the above tour.","Click HERE to apply")</f>
        <v>Click HERE to apply</v>
      </c>
      <c r="L45" s="23" t="s">
        <v>488</v>
      </c>
    </row>
    <row r="46" spans="1:12" ht="54.65" customHeight="1">
      <c r="A46" s="1" t="s">
        <v>471</v>
      </c>
      <c r="B46" s="23" t="s">
        <v>37</v>
      </c>
      <c r="C46" s="23" t="s">
        <v>472</v>
      </c>
      <c r="D46" s="15" t="s">
        <v>473</v>
      </c>
      <c r="E46" s="24" t="s">
        <v>485</v>
      </c>
      <c r="F46" s="23" t="s">
        <v>1</v>
      </c>
      <c r="G46" s="23" t="s">
        <v>474</v>
      </c>
      <c r="H46" s="23" t="s">
        <v>475</v>
      </c>
      <c r="I46" s="3" t="s">
        <v>476</v>
      </c>
      <c r="J46" s="55" t="s">
        <v>3</v>
      </c>
      <c r="K46" s="74" t="str">
        <f>HYPERLINK("mailto:"&amp;VLOOKUP(L46,'CONCAT Codes'!$A$14:$G$26,5,FALSE)&amp;"?subject="&amp;_xlfn.CONCAT(C46," - APPLICANT for ",A46)&amp;"&amp;cc="&amp;'CONCAT Codes'!$A$32&amp;"&amp;body="&amp;D46&amp;"%0A%0APlease see my resume and bio for the above tour.","Click HERE to apply")</f>
        <v>Click HERE to apply</v>
      </c>
      <c r="L46" s="56" t="s">
        <v>369</v>
      </c>
    </row>
    <row r="47" spans="1:12" ht="54.65" customHeight="1">
      <c r="A47" s="1" t="s">
        <v>528</v>
      </c>
      <c r="B47" s="23" t="s">
        <v>42</v>
      </c>
      <c r="C47" s="23" t="s">
        <v>529</v>
      </c>
      <c r="D47" s="15" t="s">
        <v>530</v>
      </c>
      <c r="E47" s="24" t="s">
        <v>548</v>
      </c>
      <c r="F47" s="23" t="s">
        <v>26</v>
      </c>
      <c r="G47" s="23" t="s">
        <v>275</v>
      </c>
      <c r="H47" s="23" t="s">
        <v>596</v>
      </c>
      <c r="I47" s="3" t="s">
        <v>205</v>
      </c>
      <c r="J47" s="55" t="s">
        <v>3</v>
      </c>
      <c r="K47" s="74" t="str">
        <f>HYPERLINK("mailto:"&amp;VLOOKUP(L47,'CONCAT Codes'!$A$14:$G$26,5,FALSE)&amp;"?subject="&amp;_xlfn.CONCAT(C47," - APPLICANT for ",A47)&amp;"&amp;cc="&amp;'CONCAT Codes'!$A$32&amp;"&amp;body="&amp;D47&amp;"%0A%0APlease see my resume and bio for the above tour.","Click HERE to apply")</f>
        <v>Click HERE to apply</v>
      </c>
      <c r="L47" s="56" t="s">
        <v>61</v>
      </c>
    </row>
    <row r="48" spans="1:12" ht="54.65" customHeight="1">
      <c r="A48" s="1" t="s">
        <v>168</v>
      </c>
      <c r="B48" s="23" t="s">
        <v>10</v>
      </c>
      <c r="C48" s="23" t="s">
        <v>43</v>
      </c>
      <c r="D48" s="15" t="s">
        <v>169</v>
      </c>
      <c r="E48" s="24" t="s">
        <v>172</v>
      </c>
      <c r="F48" s="23" t="s">
        <v>26</v>
      </c>
      <c r="G48" s="23" t="s">
        <v>170</v>
      </c>
      <c r="H48" s="23" t="s">
        <v>44</v>
      </c>
      <c r="I48" s="3" t="s">
        <v>14</v>
      </c>
      <c r="J48" s="55" t="s">
        <v>3</v>
      </c>
      <c r="K48" s="74" t="str">
        <f>HYPERLINK("mailto:"&amp;VLOOKUP(L48,'CONCAT Codes'!$A$14:$G$26,5,FALSE)&amp;"?subject="&amp;_xlfn.CONCAT(C48," - APPLICANT for ",A48)&amp;"&amp;cc="&amp;'CONCAT Codes'!$A$32&amp;"&amp;body="&amp;D48&amp;"%0A%0APlease see my resume and bio for the above tour.","Click HERE to apply")</f>
        <v>Click HERE to apply</v>
      </c>
      <c r="L48" s="56" t="s">
        <v>58</v>
      </c>
    </row>
    <row r="49" spans="1:12" ht="54.65" customHeight="1">
      <c r="A49" s="1" t="s">
        <v>225</v>
      </c>
      <c r="B49" s="23" t="s">
        <v>42</v>
      </c>
      <c r="C49" s="23" t="s">
        <v>164</v>
      </c>
      <c r="D49" s="15" t="s">
        <v>165</v>
      </c>
      <c r="E49" s="24" t="s">
        <v>226</v>
      </c>
      <c r="F49" s="23" t="s">
        <v>1</v>
      </c>
      <c r="G49" s="23" t="s">
        <v>33</v>
      </c>
      <c r="H49" s="23" t="s">
        <v>44</v>
      </c>
      <c r="I49" s="3" t="s">
        <v>14</v>
      </c>
      <c r="J49" s="55" t="s">
        <v>3</v>
      </c>
      <c r="K49" s="74" t="str">
        <f>HYPERLINK("mailto:"&amp;VLOOKUP(L49,'CONCAT Codes'!$A$14:$G$26,5,FALSE)&amp;"?subject="&amp;_xlfn.CONCAT(C49," - APPLICANT for ",A49)&amp;"&amp;cc="&amp;'CONCAT Codes'!$A$32&amp;"&amp;body="&amp;D49&amp;"%0A%0APlease see my resume and bio for the above tour.","Click HERE to apply")</f>
        <v>Click HERE to apply</v>
      </c>
      <c r="L49" s="56" t="s">
        <v>61</v>
      </c>
    </row>
    <row r="50" spans="1:12" ht="54.65" customHeight="1">
      <c r="A50" s="1" t="s">
        <v>242</v>
      </c>
      <c r="B50" s="23" t="s">
        <v>10</v>
      </c>
      <c r="C50" s="23" t="s">
        <v>243</v>
      </c>
      <c r="D50" s="15" t="s">
        <v>244</v>
      </c>
      <c r="E50" s="24" t="s">
        <v>252</v>
      </c>
      <c r="F50" s="23" t="s">
        <v>26</v>
      </c>
      <c r="G50" s="23" t="s">
        <v>28</v>
      </c>
      <c r="H50" s="23" t="s">
        <v>44</v>
      </c>
      <c r="I50" s="3" t="s">
        <v>14</v>
      </c>
      <c r="J50" s="55" t="s">
        <v>3</v>
      </c>
      <c r="K50" s="74" t="str">
        <f>HYPERLINK("mailto:"&amp;VLOOKUP(L50,'CONCAT Codes'!$A$14:$G$26,5,FALSE)&amp;"?subject="&amp;_xlfn.CONCAT(C50," - APPLICANT for ",A50)&amp;"&amp;cc="&amp;'CONCAT Codes'!$A$32&amp;"&amp;body="&amp;D50&amp;"%0A%0APlease see my resume and bio for the above tour.","Click HERE to apply")</f>
        <v>Click HERE to apply</v>
      </c>
      <c r="L50" s="56" t="s">
        <v>58</v>
      </c>
    </row>
    <row r="51" spans="1:12" ht="54.65" customHeight="1">
      <c r="A51" s="1" t="s">
        <v>535</v>
      </c>
      <c r="B51" s="23" t="s">
        <v>10</v>
      </c>
      <c r="C51" s="23" t="s">
        <v>534</v>
      </c>
      <c r="D51" s="15" t="s">
        <v>536</v>
      </c>
      <c r="E51" s="24" t="s">
        <v>557</v>
      </c>
      <c r="F51" s="23" t="s">
        <v>26</v>
      </c>
      <c r="G51" s="23" t="s">
        <v>29</v>
      </c>
      <c r="H51" s="23" t="s">
        <v>44</v>
      </c>
      <c r="I51" s="3" t="s">
        <v>14</v>
      </c>
      <c r="J51" s="55" t="s">
        <v>3</v>
      </c>
      <c r="K51" s="74" t="str">
        <f>HYPERLINK("mailto:"&amp;VLOOKUP(L51,'CONCAT Codes'!$A$14:$G$26,5,FALSE)&amp;"?subject="&amp;_xlfn.CONCAT(C51," - APPLICANT for ",A51)&amp;"&amp;cc="&amp;'CONCAT Codes'!$A$32&amp;"&amp;body="&amp;D51&amp;"%0A%0APlease see my resume and bio for the above tour.","Click HERE to apply")</f>
        <v>Click HERE to apply</v>
      </c>
      <c r="L51" s="56" t="s">
        <v>58</v>
      </c>
    </row>
    <row r="52" spans="1:12" ht="54.65" customHeight="1">
      <c r="A52" s="1" t="s">
        <v>625</v>
      </c>
      <c r="B52" s="23" t="s">
        <v>42</v>
      </c>
      <c r="C52" s="23" t="s">
        <v>626</v>
      </c>
      <c r="D52" s="15" t="s">
        <v>627</v>
      </c>
      <c r="E52" s="24" t="s">
        <v>667</v>
      </c>
      <c r="F52" s="23" t="s">
        <v>26</v>
      </c>
      <c r="G52" s="23" t="s">
        <v>628</v>
      </c>
      <c r="H52" s="23" t="s">
        <v>176</v>
      </c>
      <c r="I52" s="3" t="s">
        <v>14</v>
      </c>
      <c r="J52" s="55" t="s">
        <v>3</v>
      </c>
      <c r="K52" s="74" t="str">
        <f>HYPERLINK("mailto:"&amp;VLOOKUP(L52,'CONCAT Codes'!$A$14:$G$26,5,FALSE)&amp;"?subject="&amp;_xlfn.CONCAT(C52," - APPLICANT for ",A52)&amp;"&amp;cc="&amp;'CONCAT Codes'!$A$32&amp;"&amp;body="&amp;D52&amp;"%0A%0APlease see my resume and bio for the above tour.","Click HERE to apply")</f>
        <v>Click HERE to apply</v>
      </c>
      <c r="L52" s="56" t="s">
        <v>61</v>
      </c>
    </row>
    <row r="53" spans="1:12" ht="54.65" customHeight="1">
      <c r="A53" s="1" t="s">
        <v>629</v>
      </c>
      <c r="B53" s="23" t="s">
        <v>42</v>
      </c>
      <c r="C53" s="23" t="s">
        <v>626</v>
      </c>
      <c r="D53" s="15" t="s">
        <v>630</v>
      </c>
      <c r="E53" s="24" t="s">
        <v>668</v>
      </c>
      <c r="F53" s="23" t="s">
        <v>26</v>
      </c>
      <c r="G53" s="23" t="s">
        <v>417</v>
      </c>
      <c r="H53" s="23" t="s">
        <v>176</v>
      </c>
      <c r="I53" s="3" t="s">
        <v>14</v>
      </c>
      <c r="J53" s="55" t="s">
        <v>3</v>
      </c>
      <c r="K53" s="74" t="str">
        <f>HYPERLINK("mailto:"&amp;VLOOKUP(L53,'CONCAT Codes'!$A$14:$G$26,5,FALSE)&amp;"?subject="&amp;_xlfn.CONCAT(C53," - APPLICANT for ",A53)&amp;"&amp;cc="&amp;'CONCAT Codes'!$A$32&amp;"&amp;body="&amp;D53&amp;"%0A%0APlease see my resume and bio for the above tour.","Click HERE to apply")</f>
        <v>Click HERE to apply</v>
      </c>
      <c r="L53" s="56" t="s">
        <v>61</v>
      </c>
    </row>
    <row r="54" spans="1:12" ht="54.65" customHeight="1">
      <c r="A54" s="1" t="s">
        <v>631</v>
      </c>
      <c r="B54" s="23" t="s">
        <v>42</v>
      </c>
      <c r="C54" s="23" t="s">
        <v>626</v>
      </c>
      <c r="D54" s="15" t="s">
        <v>632</v>
      </c>
      <c r="E54" s="24" t="s">
        <v>669</v>
      </c>
      <c r="F54" s="23" t="s">
        <v>26</v>
      </c>
      <c r="G54" s="23" t="s">
        <v>633</v>
      </c>
      <c r="H54" s="23" t="s">
        <v>176</v>
      </c>
      <c r="I54" s="3" t="s">
        <v>14</v>
      </c>
      <c r="J54" s="55" t="s">
        <v>3</v>
      </c>
      <c r="K54" s="74" t="str">
        <f>HYPERLINK("mailto:"&amp;VLOOKUP(L54,'CONCAT Codes'!$A$14:$G$26,5,FALSE)&amp;"?subject="&amp;_xlfn.CONCAT(C54," - APPLICANT for ",A54)&amp;"&amp;cc="&amp;'CONCAT Codes'!$A$32&amp;"&amp;body="&amp;D54&amp;"%0A%0APlease see my resume and bio for the above tour.","Click HERE to apply")</f>
        <v>Click HERE to apply</v>
      </c>
      <c r="L54" s="56" t="s">
        <v>61</v>
      </c>
    </row>
    <row r="55" spans="1:12" ht="54.65" customHeight="1">
      <c r="A55" s="1" t="s">
        <v>634</v>
      </c>
      <c r="B55" s="23" t="s">
        <v>42</v>
      </c>
      <c r="C55" s="23" t="s">
        <v>626</v>
      </c>
      <c r="D55" s="15" t="s">
        <v>635</v>
      </c>
      <c r="E55" s="24" t="s">
        <v>670</v>
      </c>
      <c r="F55" s="23" t="s">
        <v>26</v>
      </c>
      <c r="G55" s="23" t="s">
        <v>636</v>
      </c>
      <c r="H55" s="23" t="s">
        <v>176</v>
      </c>
      <c r="I55" s="3" t="s">
        <v>14</v>
      </c>
      <c r="J55" s="55" t="s">
        <v>3</v>
      </c>
      <c r="K55" s="74" t="str">
        <f>HYPERLINK("mailto:"&amp;VLOOKUP(L55,'CONCAT Codes'!$A$14:$G$26,5,FALSE)&amp;"?subject="&amp;_xlfn.CONCAT(C55," - APPLICANT for ",A55)&amp;"&amp;cc="&amp;'CONCAT Codes'!$A$32&amp;"&amp;body="&amp;D55&amp;"%0A%0APlease see my resume and bio for the above tour.","Click HERE to apply")</f>
        <v>Click HERE to apply</v>
      </c>
      <c r="L55" s="56" t="s">
        <v>61</v>
      </c>
    </row>
    <row r="56" spans="1:12" ht="54.65" customHeight="1">
      <c r="A56" s="1" t="s">
        <v>637</v>
      </c>
      <c r="B56" s="23" t="s">
        <v>42</v>
      </c>
      <c r="C56" s="23" t="s">
        <v>626</v>
      </c>
      <c r="D56" s="15" t="s">
        <v>638</v>
      </c>
      <c r="E56" s="24" t="s">
        <v>671</v>
      </c>
      <c r="F56" s="23" t="s">
        <v>26</v>
      </c>
      <c r="G56" s="23" t="s">
        <v>636</v>
      </c>
      <c r="H56" s="23" t="s">
        <v>176</v>
      </c>
      <c r="I56" s="3" t="s">
        <v>14</v>
      </c>
      <c r="J56" s="55" t="s">
        <v>3</v>
      </c>
      <c r="K56" s="74" t="str">
        <f>HYPERLINK("mailto:"&amp;VLOOKUP(L56,'CONCAT Codes'!$A$14:$G$26,5,FALSE)&amp;"?subject="&amp;_xlfn.CONCAT(C56," - APPLICANT for ",A56)&amp;"&amp;cc="&amp;'CONCAT Codes'!$A$32&amp;"&amp;body="&amp;D56&amp;"%0A%0APlease see my resume and bio for the above tour.","Click HERE to apply")</f>
        <v>Click HERE to apply</v>
      </c>
      <c r="L56" s="56" t="s">
        <v>61</v>
      </c>
    </row>
    <row r="57" spans="1:12" ht="54.65" customHeight="1">
      <c r="A57" s="1" t="s">
        <v>639</v>
      </c>
      <c r="B57" s="23" t="s">
        <v>42</v>
      </c>
      <c r="C57" s="23" t="s">
        <v>626</v>
      </c>
      <c r="D57" s="15" t="s">
        <v>483</v>
      </c>
      <c r="E57" s="24" t="s">
        <v>662</v>
      </c>
      <c r="F57" s="23" t="s">
        <v>26</v>
      </c>
      <c r="G57" s="23" t="s">
        <v>640</v>
      </c>
      <c r="H57" s="23" t="s">
        <v>176</v>
      </c>
      <c r="I57" s="3" t="s">
        <v>14</v>
      </c>
      <c r="J57" s="55" t="s">
        <v>3</v>
      </c>
      <c r="K57" s="74" t="str">
        <f>HYPERLINK("mailto:"&amp;VLOOKUP(L57,'CONCAT Codes'!$A$14:$G$26,5,FALSE)&amp;"?subject="&amp;_xlfn.CONCAT(C57," - APPLICANT for ",A57)&amp;"&amp;cc="&amp;'CONCAT Codes'!$A$32&amp;"&amp;body="&amp;D57&amp;"%0A%0APlease see my resume and bio for the above tour.","Click HERE to apply")</f>
        <v>Click HERE to apply</v>
      </c>
      <c r="L57" s="56" t="s">
        <v>61</v>
      </c>
    </row>
    <row r="58" spans="1:12" ht="54.65" customHeight="1">
      <c r="A58" s="1" t="s">
        <v>227</v>
      </c>
      <c r="B58" s="23" t="s">
        <v>42</v>
      </c>
      <c r="C58" s="23" t="s">
        <v>228</v>
      </c>
      <c r="D58" s="15" t="s">
        <v>229</v>
      </c>
      <c r="E58" s="24" t="s">
        <v>239</v>
      </c>
      <c r="F58" s="23" t="s">
        <v>26</v>
      </c>
      <c r="G58" s="23" t="s">
        <v>230</v>
      </c>
      <c r="H58" s="23" t="s">
        <v>176</v>
      </c>
      <c r="I58" s="3" t="s">
        <v>240</v>
      </c>
      <c r="J58" s="55" t="s">
        <v>3</v>
      </c>
      <c r="K58" s="74" t="str">
        <f>HYPERLINK("mailto:"&amp;VLOOKUP(L58,'CONCAT Codes'!$A$14:$G$26,5,FALSE)&amp;"?subject="&amp;_xlfn.CONCAT(C58," - APPLICANT for ",A58)&amp;"&amp;cc="&amp;'CONCAT Codes'!$A$32&amp;"&amp;body="&amp;D58&amp;"%0A%0APlease see my resume and bio for the above tour.","Click HERE to apply")</f>
        <v>Click HERE to apply</v>
      </c>
      <c r="L58" s="56" t="s">
        <v>61</v>
      </c>
    </row>
    <row r="59" spans="1:12" ht="54.65" customHeight="1">
      <c r="A59" s="1" t="s">
        <v>267</v>
      </c>
      <c r="B59" s="23" t="s">
        <v>37</v>
      </c>
      <c r="C59" s="23" t="s">
        <v>198</v>
      </c>
      <c r="D59" s="15" t="s">
        <v>268</v>
      </c>
      <c r="E59" s="24" t="s">
        <v>280</v>
      </c>
      <c r="F59" s="23" t="s">
        <v>1</v>
      </c>
      <c r="G59" s="23" t="s">
        <v>269</v>
      </c>
      <c r="H59" s="23" t="s">
        <v>199</v>
      </c>
      <c r="I59" s="3" t="s">
        <v>200</v>
      </c>
      <c r="J59" s="55" t="s">
        <v>3</v>
      </c>
      <c r="K59" s="74" t="str">
        <f>HYPERLINK("mailto:"&amp;VLOOKUP(L59,'CONCAT Codes'!$A$14:$G$26,5,FALSE)&amp;"?subject="&amp;_xlfn.CONCAT(C59," - APPLICANT for ",A59)&amp;"&amp;cc="&amp;'CONCAT Codes'!$A$32&amp;"&amp;body="&amp;D59&amp;"%0A%0APlease see my resume and bio for the above tour.","Click HERE to apply")</f>
        <v>Click HERE to apply</v>
      </c>
      <c r="L59" s="56" t="s">
        <v>369</v>
      </c>
    </row>
    <row r="60" spans="1:12" ht="54.65" customHeight="1">
      <c r="A60" s="1" t="s">
        <v>649</v>
      </c>
      <c r="B60" s="23" t="s">
        <v>37</v>
      </c>
      <c r="C60" s="23" t="s">
        <v>198</v>
      </c>
      <c r="D60" s="15" t="s">
        <v>268</v>
      </c>
      <c r="E60" s="24" t="s">
        <v>663</v>
      </c>
      <c r="F60" s="23" t="s">
        <v>1</v>
      </c>
      <c r="G60" s="23" t="s">
        <v>269</v>
      </c>
      <c r="H60" s="23" t="s">
        <v>199</v>
      </c>
      <c r="I60" s="3" t="s">
        <v>200</v>
      </c>
      <c r="J60" s="55" t="s">
        <v>3</v>
      </c>
      <c r="K60" s="74" t="str">
        <f>HYPERLINK("mailto:"&amp;VLOOKUP(L60,'CONCAT Codes'!$A$14:$G$26,5,FALSE)&amp;"?subject="&amp;_xlfn.CONCAT(C60," - APPLICANT for ",A60)&amp;"&amp;cc="&amp;'CONCAT Codes'!$A$32&amp;"&amp;body="&amp;D60&amp;"%0A%0APlease see my resume and bio for the above tour.","Click HERE to apply")</f>
        <v>Click HERE to apply</v>
      </c>
      <c r="L60" s="56" t="s">
        <v>369</v>
      </c>
    </row>
    <row r="61" spans="1:12" ht="54.65" customHeight="1">
      <c r="A61" s="1" t="s">
        <v>650</v>
      </c>
      <c r="B61" s="23" t="s">
        <v>37</v>
      </c>
      <c r="C61" s="23" t="s">
        <v>198</v>
      </c>
      <c r="D61" s="15" t="s">
        <v>661</v>
      </c>
      <c r="E61" s="24" t="s">
        <v>660</v>
      </c>
      <c r="F61" s="23" t="s">
        <v>1</v>
      </c>
      <c r="G61" s="23" t="s">
        <v>40</v>
      </c>
      <c r="H61" s="23" t="s">
        <v>199</v>
      </c>
      <c r="I61" s="3" t="s">
        <v>200</v>
      </c>
      <c r="J61" s="55" t="s">
        <v>3</v>
      </c>
      <c r="K61" s="74" t="str">
        <f>HYPERLINK("mailto:"&amp;VLOOKUP(L61,'CONCAT Codes'!$A$14:$G$26,5,FALSE)&amp;"?subject="&amp;_xlfn.CONCAT(C61," - APPLICANT for ",A61)&amp;"&amp;cc="&amp;'CONCAT Codes'!$A$32&amp;"&amp;body="&amp;D61&amp;"%0A%0APlease see my resume and bio for the above tour.","Click HERE to apply")</f>
        <v>Click HERE to apply</v>
      </c>
      <c r="L61" s="56" t="s">
        <v>369</v>
      </c>
    </row>
    <row r="62" spans="1:12" ht="54.65" customHeight="1">
      <c r="A62" s="1" t="s">
        <v>651</v>
      </c>
      <c r="B62" s="23" t="s">
        <v>37</v>
      </c>
      <c r="C62" s="23" t="s">
        <v>198</v>
      </c>
      <c r="D62" s="15" t="s">
        <v>268</v>
      </c>
      <c r="E62" s="24" t="s">
        <v>664</v>
      </c>
      <c r="F62" s="23" t="s">
        <v>1</v>
      </c>
      <c r="G62" s="23" t="s">
        <v>652</v>
      </c>
      <c r="H62" s="23" t="s">
        <v>199</v>
      </c>
      <c r="I62" s="3" t="s">
        <v>200</v>
      </c>
      <c r="J62" s="55" t="s">
        <v>3</v>
      </c>
      <c r="K62" s="74" t="str">
        <f>HYPERLINK("mailto:"&amp;VLOOKUP(L62,'CONCAT Codes'!$A$14:$G$26,5,FALSE)&amp;"?subject="&amp;_xlfn.CONCAT(C62," - APPLICANT for ",A62)&amp;"&amp;cc="&amp;'CONCAT Codes'!$A$32&amp;"&amp;body="&amp;D62&amp;"%0A%0APlease see my resume and bio for the above tour.","Click HERE to apply")</f>
        <v>Click HERE to apply</v>
      </c>
      <c r="L62" s="56" t="s">
        <v>369</v>
      </c>
    </row>
    <row r="63" spans="1:12" ht="54.65" customHeight="1">
      <c r="A63" s="78" t="s">
        <v>573</v>
      </c>
      <c r="B63" s="79" t="s">
        <v>37</v>
      </c>
      <c r="C63" s="79" t="s">
        <v>570</v>
      </c>
      <c r="D63" s="80" t="s">
        <v>574</v>
      </c>
      <c r="E63" s="70" t="s">
        <v>583</v>
      </c>
      <c r="F63" s="79" t="s">
        <v>1</v>
      </c>
      <c r="G63" s="79" t="s">
        <v>40</v>
      </c>
      <c r="H63" s="79" t="s">
        <v>575</v>
      </c>
      <c r="I63" s="81" t="s">
        <v>576</v>
      </c>
      <c r="J63" s="103" t="s">
        <v>3</v>
      </c>
      <c r="K63" s="74" t="str">
        <f>HYPERLINK("mailto:"&amp;VLOOKUP(L63,'CONCAT Codes'!$A$14:$G$26,5,FALSE)&amp;"?subject="&amp;_xlfn.CONCAT(C63," - APPLICANT for ",A63)&amp;"&amp;cc="&amp;'CONCAT Codes'!$A$32&amp;"&amp;body="&amp;D63&amp;"%0A%0APlease see my resume and bio for the above tour.","Click HERE to apply")</f>
        <v>Click HERE to apply</v>
      </c>
      <c r="L63" s="73" t="s">
        <v>369</v>
      </c>
    </row>
    <row r="64" spans="1:12" ht="54.65" customHeight="1">
      <c r="A64" s="1" t="s">
        <v>577</v>
      </c>
      <c r="B64" s="23" t="s">
        <v>37</v>
      </c>
      <c r="C64" s="23" t="s">
        <v>570</v>
      </c>
      <c r="D64" s="15" t="s">
        <v>578</v>
      </c>
      <c r="E64" s="24" t="s">
        <v>584</v>
      </c>
      <c r="F64" s="23" t="s">
        <v>1</v>
      </c>
      <c r="G64" s="23" t="s">
        <v>29</v>
      </c>
      <c r="H64" s="23" t="s">
        <v>575</v>
      </c>
      <c r="I64" s="3" t="s">
        <v>576</v>
      </c>
      <c r="J64" s="55" t="s">
        <v>3</v>
      </c>
      <c r="K64" s="75" t="str">
        <f>HYPERLINK("mailto:"&amp;VLOOKUP(L64,'CONCAT Codes'!$A$14:$G$26,5,FALSE)&amp;"?subject="&amp;_xlfn.CONCAT(C64," - APPLICANT for ",A64)&amp;"&amp;cc="&amp;'CONCAT Codes'!$A$32&amp;"&amp;body="&amp;D64&amp;"%0A%0APlease see my resume and bio for the above tour.","Click HERE to apply")</f>
        <v>Click HERE to apply</v>
      </c>
      <c r="L64" s="56" t="s">
        <v>369</v>
      </c>
    </row>
    <row r="65" spans="1:12" ht="54.65" customHeight="1">
      <c r="A65" s="1" t="s">
        <v>333</v>
      </c>
      <c r="B65" s="23" t="s">
        <v>37</v>
      </c>
      <c r="C65" s="23" t="s">
        <v>334</v>
      </c>
      <c r="D65" s="15" t="s">
        <v>335</v>
      </c>
      <c r="E65" s="24" t="s">
        <v>336</v>
      </c>
      <c r="F65" s="23" t="s">
        <v>1</v>
      </c>
      <c r="G65" s="23" t="s">
        <v>40</v>
      </c>
      <c r="H65" s="23" t="s">
        <v>265</v>
      </c>
      <c r="I65" s="3" t="s">
        <v>266</v>
      </c>
      <c r="J65" s="55" t="s">
        <v>3</v>
      </c>
      <c r="K65" s="75" t="str">
        <f>HYPERLINK("mailto:"&amp;VLOOKUP(L65,'CONCAT Codes'!$A$14:$G$26,5,FALSE)&amp;"?subject="&amp;_xlfn.CONCAT(C65," - APPLICANT for ",A65)&amp;"&amp;cc="&amp;'CONCAT Codes'!$A$32&amp;"&amp;body="&amp;D65&amp;"%0A%0APlease see my resume and bio for the above tour.","Click HERE to apply")</f>
        <v>Click HERE to apply</v>
      </c>
      <c r="L65" s="56" t="s">
        <v>369</v>
      </c>
    </row>
    <row r="66" spans="1:12" ht="54.65" customHeight="1">
      <c r="A66" s="1" t="s">
        <v>599</v>
      </c>
      <c r="B66" s="23" t="s">
        <v>8</v>
      </c>
      <c r="C66" s="23" t="s">
        <v>598</v>
      </c>
      <c r="D66" s="15" t="s">
        <v>600</v>
      </c>
      <c r="E66" s="24" t="s">
        <v>618</v>
      </c>
      <c r="F66" s="23" t="s">
        <v>1</v>
      </c>
      <c r="G66" s="23" t="s">
        <v>33</v>
      </c>
      <c r="H66" s="23" t="s">
        <v>601</v>
      </c>
      <c r="I66" s="3" t="s">
        <v>602</v>
      </c>
      <c r="J66" s="55" t="s">
        <v>3</v>
      </c>
      <c r="K66" s="75" t="str">
        <f>HYPERLINK("mailto:"&amp;VLOOKUP(L66,'CONCAT Codes'!$A$14:$G$26,5,FALSE)&amp;"?subject="&amp;_xlfn.CONCAT(C66," - APPLICANT for ",A66)&amp;"&amp;cc="&amp;'CONCAT Codes'!$A$32&amp;"&amp;body="&amp;D66&amp;"%0A%0APlease see my resume and bio for the above tour.","Click HERE to apply")</f>
        <v>Click HERE to apply</v>
      </c>
      <c r="L66" s="56" t="s">
        <v>77</v>
      </c>
    </row>
    <row r="67" spans="1:12" ht="54.65" customHeight="1">
      <c r="A67" s="1" t="s">
        <v>569</v>
      </c>
      <c r="B67" s="23" t="s">
        <v>37</v>
      </c>
      <c r="C67" s="23" t="s">
        <v>570</v>
      </c>
      <c r="D67" s="15" t="s">
        <v>268</v>
      </c>
      <c r="E67" s="24" t="s">
        <v>582</v>
      </c>
      <c r="F67" s="23" t="s">
        <v>1</v>
      </c>
      <c r="G67" s="23" t="s">
        <v>28</v>
      </c>
      <c r="H67" s="23" t="s">
        <v>571</v>
      </c>
      <c r="I67" s="3" t="s">
        <v>572</v>
      </c>
      <c r="J67" s="55" t="s">
        <v>3</v>
      </c>
      <c r="K67" s="75" t="str">
        <f>HYPERLINK("mailto:"&amp;VLOOKUP(L67,'CONCAT Codes'!$A$14:$G$26,5,FALSE)&amp;"?subject="&amp;_xlfn.CONCAT(C67," - APPLICANT for ",A67)&amp;"&amp;cc="&amp;'CONCAT Codes'!$A$32&amp;"&amp;body="&amp;D67&amp;"%0A%0APlease see my resume and bio for the above tour.","Click HERE to apply")</f>
        <v>Click HERE to apply</v>
      </c>
      <c r="L67" s="56" t="s">
        <v>369</v>
      </c>
    </row>
    <row r="68" spans="1:12" ht="54.65" customHeight="1">
      <c r="A68" s="1" t="s">
        <v>673</v>
      </c>
      <c r="B68" s="23" t="s">
        <v>37</v>
      </c>
      <c r="C68" s="23" t="s">
        <v>173</v>
      </c>
      <c r="D68" s="15" t="s">
        <v>674</v>
      </c>
      <c r="E68" s="24" t="s">
        <v>679</v>
      </c>
      <c r="F68" s="23" t="s">
        <v>1</v>
      </c>
      <c r="G68" s="23" t="s">
        <v>167</v>
      </c>
      <c r="H68" s="23" t="s">
        <v>675</v>
      </c>
      <c r="I68" s="3" t="s">
        <v>676</v>
      </c>
      <c r="J68" s="55" t="s">
        <v>3</v>
      </c>
      <c r="K68" s="75" t="str">
        <f>HYPERLINK("mailto:"&amp;VLOOKUP(L68,'CONCAT Codes'!$A$14:$G$26,5,FALSE)&amp;"?subject="&amp;_xlfn.CONCAT(C68," - APPLICANT for ",A68)&amp;"&amp;cc="&amp;'CONCAT Codes'!$A$32&amp;"&amp;body="&amp;D68&amp;"%0A%0APlease see my resume and bio for the above tour.","Click HERE to apply")</f>
        <v>Click HERE to apply</v>
      </c>
      <c r="L68" s="56" t="s">
        <v>369</v>
      </c>
    </row>
    <row r="69" spans="1:12" ht="63" customHeight="1">
      <c r="A69" s="1" t="s">
        <v>407</v>
      </c>
      <c r="B69" s="23" t="s">
        <v>37</v>
      </c>
      <c r="C69" s="23" t="s">
        <v>408</v>
      </c>
      <c r="D69" s="15" t="s">
        <v>409</v>
      </c>
      <c r="E69" s="24" t="s">
        <v>423</v>
      </c>
      <c r="F69" s="23" t="s">
        <v>1</v>
      </c>
      <c r="G69" s="23" t="s">
        <v>410</v>
      </c>
      <c r="H69" s="23" t="s">
        <v>411</v>
      </c>
      <c r="I69" s="3" t="s">
        <v>412</v>
      </c>
      <c r="J69" s="55" t="s">
        <v>3</v>
      </c>
      <c r="K69" s="75" t="str">
        <f>HYPERLINK("mailto:"&amp;VLOOKUP(L69,'CONCAT Codes'!$A$14:$G$26,5,FALSE)&amp;"?subject="&amp;_xlfn.CONCAT(C69," - APPLICANT for ",A69)&amp;"&amp;cc="&amp;'CONCAT Codes'!$A$32&amp;"&amp;body="&amp;D69&amp;"%0A%0APlease see my resume and bio for the above tour.","Click HERE to apply")</f>
        <v>Click HERE to apply</v>
      </c>
      <c r="L69" s="56" t="s">
        <v>369</v>
      </c>
    </row>
    <row r="70" spans="1:12" ht="54.65" customHeight="1">
      <c r="A70" s="1" t="s">
        <v>658</v>
      </c>
      <c r="B70" s="23" t="s">
        <v>37</v>
      </c>
      <c r="C70" s="23" t="s">
        <v>408</v>
      </c>
      <c r="D70" s="15" t="s">
        <v>659</v>
      </c>
      <c r="E70" s="24" t="s">
        <v>665</v>
      </c>
      <c r="F70" s="23" t="s">
        <v>1</v>
      </c>
      <c r="G70" s="23" t="s">
        <v>40</v>
      </c>
      <c r="H70" s="23" t="s">
        <v>411</v>
      </c>
      <c r="I70" s="3" t="s">
        <v>412</v>
      </c>
      <c r="J70" s="55" t="s">
        <v>3</v>
      </c>
      <c r="K70" s="75" t="str">
        <f>HYPERLINK("mailto:"&amp;VLOOKUP(L70,'CONCAT Codes'!$A$14:$G$26,5,FALSE)&amp;"?subject="&amp;_xlfn.CONCAT(C70," - APPLICANT for ",A70)&amp;"&amp;cc="&amp;'CONCAT Codes'!$A$32&amp;"&amp;body="&amp;D70&amp;"%0A%0APlease see my resume and bio for the above tour.","Click HERE to apply")</f>
        <v>Click HERE to apply</v>
      </c>
      <c r="L70" s="56" t="s">
        <v>369</v>
      </c>
    </row>
    <row r="71" spans="1:12" ht="54.65" customHeight="1">
      <c r="A71" s="1" t="s">
        <v>712</v>
      </c>
      <c r="B71" s="23" t="s">
        <v>185</v>
      </c>
      <c r="C71" s="23" t="s">
        <v>713</v>
      </c>
      <c r="D71" s="15" t="s">
        <v>714</v>
      </c>
      <c r="E71" s="24" t="s">
        <v>722</v>
      </c>
      <c r="F71" s="23" t="s">
        <v>26</v>
      </c>
      <c r="G71" s="23" t="s">
        <v>167</v>
      </c>
      <c r="H71" s="23" t="s">
        <v>715</v>
      </c>
      <c r="I71" s="3" t="s">
        <v>716</v>
      </c>
      <c r="J71" s="55" t="s">
        <v>3</v>
      </c>
      <c r="K71" s="75" t="str">
        <f>HYPERLINK("mailto:"&amp;VLOOKUP(L71,'CONCAT Codes'!$A$14:$G$26,5,FALSE)&amp;"?subject="&amp;_xlfn.CONCAT(C71," - APPLICANT for ",A71)&amp;"&amp;cc="&amp;'CONCAT Codes'!$A$32&amp;"&amp;body="&amp;D71&amp;"%0A%0APlease see my resume and bio for the above tour.","Click HERE to apply")</f>
        <v>Click HERE to apply</v>
      </c>
      <c r="L71" s="56" t="s">
        <v>77</v>
      </c>
    </row>
    <row r="72" spans="1:12" ht="54.65" customHeight="1">
      <c r="A72" s="1" t="s">
        <v>688</v>
      </c>
      <c r="B72" s="23" t="s">
        <v>0</v>
      </c>
      <c r="C72" s="23" t="s">
        <v>689</v>
      </c>
      <c r="D72" s="15" t="s">
        <v>624</v>
      </c>
      <c r="E72" s="24" t="s">
        <v>695</v>
      </c>
      <c r="F72" s="23" t="s">
        <v>26</v>
      </c>
      <c r="G72" s="23" t="s">
        <v>690</v>
      </c>
      <c r="H72" s="23" t="s">
        <v>691</v>
      </c>
      <c r="I72" s="3" t="s">
        <v>692</v>
      </c>
      <c r="J72" s="55" t="s">
        <v>3</v>
      </c>
      <c r="K72" s="75" t="str">
        <f>HYPERLINK("mailto:"&amp;VLOOKUP(L72,'CONCAT Codes'!$A$14:$G$26,5,FALSE)&amp;"?subject="&amp;_xlfn.CONCAT(C72," - APPLICANT for ",A72)&amp;"&amp;cc="&amp;'CONCAT Codes'!$A$32&amp;"&amp;body="&amp;D72&amp;"%0A%0APlease see my resume and bio for the above tour.","Click HERE to apply")</f>
        <v>Click HERE to apply</v>
      </c>
      <c r="L72" s="56" t="s">
        <v>60</v>
      </c>
    </row>
    <row r="73" spans="1:12" ht="54.65" customHeight="1">
      <c r="A73" s="1" t="s">
        <v>277</v>
      </c>
      <c r="B73" s="23" t="s">
        <v>37</v>
      </c>
      <c r="C73" s="23" t="s">
        <v>183</v>
      </c>
      <c r="D73" s="15" t="s">
        <v>278</v>
      </c>
      <c r="E73" s="24" t="s">
        <v>281</v>
      </c>
      <c r="F73" s="23" t="s">
        <v>1</v>
      </c>
      <c r="G73" s="23" t="s">
        <v>162</v>
      </c>
      <c r="H73" s="23" t="s">
        <v>279</v>
      </c>
      <c r="I73" s="3" t="s">
        <v>34</v>
      </c>
      <c r="J73" s="55" t="s">
        <v>3</v>
      </c>
      <c r="K73" s="75" t="str">
        <f>HYPERLINK("mailto:"&amp;VLOOKUP(L73,'CONCAT Codes'!$A$14:$G$26,5,FALSE)&amp;"?subject="&amp;_xlfn.CONCAT(C73," - APPLICANT for ",A73)&amp;"&amp;cc="&amp;'CONCAT Codes'!$A$32&amp;"&amp;body="&amp;D73&amp;"%0A%0APlease see my resume and bio for the above tour.","Click HERE to apply")</f>
        <v>Click HERE to apply</v>
      </c>
      <c r="L73" s="56" t="s">
        <v>369</v>
      </c>
    </row>
    <row r="74" spans="1:12" ht="144" customHeight="1">
      <c r="A74" s="1" t="s">
        <v>564</v>
      </c>
      <c r="B74" s="23" t="s">
        <v>6</v>
      </c>
      <c r="C74" s="23" t="s">
        <v>155</v>
      </c>
      <c r="D74" s="15" t="s">
        <v>565</v>
      </c>
      <c r="E74" s="24" t="s">
        <v>567</v>
      </c>
      <c r="F74" s="23" t="s">
        <v>26</v>
      </c>
      <c r="G74" s="23" t="s">
        <v>29</v>
      </c>
      <c r="H74" s="23" t="s">
        <v>156</v>
      </c>
      <c r="I74" s="3" t="s">
        <v>34</v>
      </c>
      <c r="J74" s="55" t="s">
        <v>3</v>
      </c>
      <c r="K74" s="75" t="str">
        <f>HYPERLINK("mailto:"&amp;VLOOKUP(L74,'CONCAT Codes'!$A$14:$G$26,5,FALSE)&amp;"?subject="&amp;_xlfn.CONCAT(C74," - APPLICANT for ",A74)&amp;"&amp;cc="&amp;'CONCAT Codes'!$A$32&amp;"&amp;body="&amp;D74&amp;"%0A%0APlease see my resume and bio for the above tour.","Click HERE to apply")</f>
        <v>Click HERE to apply</v>
      </c>
      <c r="L74" s="56" t="s">
        <v>61</v>
      </c>
    </row>
    <row r="75" spans="1:12" ht="54.65" customHeight="1">
      <c r="A75" s="1" t="s">
        <v>324</v>
      </c>
      <c r="B75" s="23" t="s">
        <v>6</v>
      </c>
      <c r="C75" s="23" t="s">
        <v>48</v>
      </c>
      <c r="D75" s="15" t="s">
        <v>325</v>
      </c>
      <c r="E75" s="24" t="s">
        <v>330</v>
      </c>
      <c r="F75" s="23" t="s">
        <v>1</v>
      </c>
      <c r="G75" s="23" t="s">
        <v>326</v>
      </c>
      <c r="H75" s="23" t="s">
        <v>49</v>
      </c>
      <c r="I75" s="3" t="s">
        <v>34</v>
      </c>
      <c r="J75" s="55" t="s">
        <v>3</v>
      </c>
      <c r="K75" s="75" t="str">
        <f>HYPERLINK("mailto:"&amp;VLOOKUP(L75,'CONCAT Codes'!$A$14:$G$26,5,FALSE)&amp;"?subject="&amp;_xlfn.CONCAT(C75," - APPLICANT for ",A75)&amp;"&amp;cc="&amp;'CONCAT Codes'!$A$32&amp;"&amp;body="&amp;D75&amp;"%0A%0APlease see my resume and bio for the above tour.","Click HERE to apply")</f>
        <v>Click HERE to apply</v>
      </c>
      <c r="L75" s="56" t="s">
        <v>61</v>
      </c>
    </row>
    <row r="76" spans="1:12" ht="54.65" customHeight="1">
      <c r="A76" s="1" t="s">
        <v>327</v>
      </c>
      <c r="B76" s="23" t="s">
        <v>6</v>
      </c>
      <c r="C76" s="23" t="s">
        <v>48</v>
      </c>
      <c r="D76" s="15" t="s">
        <v>328</v>
      </c>
      <c r="E76" s="24" t="s">
        <v>329</v>
      </c>
      <c r="F76" s="23" t="s">
        <v>16</v>
      </c>
      <c r="G76" s="23" t="s">
        <v>326</v>
      </c>
      <c r="H76" s="23" t="s">
        <v>49</v>
      </c>
      <c r="I76" s="3" t="s">
        <v>34</v>
      </c>
      <c r="J76" s="55" t="s">
        <v>3</v>
      </c>
      <c r="K76" s="75" t="str">
        <f>HYPERLINK("mailto:"&amp;VLOOKUP(L76,'CONCAT Codes'!$A$14:$G$26,5,FALSE)&amp;"?subject="&amp;_xlfn.CONCAT(C76," - APPLICANT for ",A76)&amp;"&amp;cc="&amp;'CONCAT Codes'!$A$32&amp;"&amp;body="&amp;D76&amp;"%0A%0APlease see my resume and bio for the above tour.","Click HERE to apply")</f>
        <v>Click HERE to apply</v>
      </c>
      <c r="L76" s="56" t="s">
        <v>61</v>
      </c>
    </row>
    <row r="77" spans="1:12" ht="54.65" customHeight="1">
      <c r="A77" s="1" t="s">
        <v>398</v>
      </c>
      <c r="B77" s="23" t="s">
        <v>42</v>
      </c>
      <c r="C77" s="23" t="s">
        <v>219</v>
      </c>
      <c r="D77" s="15" t="s">
        <v>399</v>
      </c>
      <c r="E77" s="24" t="s">
        <v>401</v>
      </c>
      <c r="F77" s="23" t="s">
        <v>26</v>
      </c>
      <c r="G77" s="23" t="s">
        <v>400</v>
      </c>
      <c r="H77" s="23" t="s">
        <v>289</v>
      </c>
      <c r="I77" s="3" t="s">
        <v>34</v>
      </c>
      <c r="J77" s="55" t="s">
        <v>3</v>
      </c>
      <c r="K77" s="75" t="str">
        <f>HYPERLINK("mailto:"&amp;VLOOKUP(L77,'CONCAT Codes'!$A$14:$G$26,5,FALSE)&amp;"?subject="&amp;_xlfn.CONCAT(C77," - APPLICANT for ",A77)&amp;"&amp;cc="&amp;'CONCAT Codes'!$A$32&amp;"&amp;body="&amp;D77&amp;"%0A%0APlease see my resume and bio for the above tour.","Click HERE to apply")</f>
        <v>Click HERE to apply</v>
      </c>
      <c r="L77" s="56" t="s">
        <v>61</v>
      </c>
    </row>
    <row r="78" spans="1:12" ht="54.65" customHeight="1">
      <c r="A78" s="1" t="s">
        <v>458</v>
      </c>
      <c r="B78" s="23" t="s">
        <v>6</v>
      </c>
      <c r="C78" s="23" t="s">
        <v>155</v>
      </c>
      <c r="D78" s="15" t="s">
        <v>459</v>
      </c>
      <c r="E78" s="24" t="s">
        <v>464</v>
      </c>
      <c r="F78" s="23" t="s">
        <v>1</v>
      </c>
      <c r="G78" s="23" t="s">
        <v>460</v>
      </c>
      <c r="H78" s="23" t="s">
        <v>156</v>
      </c>
      <c r="I78" s="3" t="s">
        <v>34</v>
      </c>
      <c r="J78" s="55" t="s">
        <v>3</v>
      </c>
      <c r="K78" s="75" t="str">
        <f>HYPERLINK("mailto:"&amp;VLOOKUP(L78,'CONCAT Codes'!$A$14:$G$26,5,FALSE)&amp;"?subject="&amp;_xlfn.CONCAT(C78," - APPLICANT for ",A78)&amp;"&amp;cc="&amp;'CONCAT Codes'!$A$32&amp;"&amp;body="&amp;D78&amp;"%0A%0APlease see my resume and bio for the above tour.","Click HERE to apply")</f>
        <v>Click HERE to apply</v>
      </c>
      <c r="L78" s="77" t="s">
        <v>61</v>
      </c>
    </row>
    <row r="79" spans="1:12" ht="54.65" customHeight="1">
      <c r="A79" s="1" t="s">
        <v>461</v>
      </c>
      <c r="B79" s="23" t="s">
        <v>6</v>
      </c>
      <c r="C79" s="23" t="s">
        <v>155</v>
      </c>
      <c r="D79" s="15" t="s">
        <v>462</v>
      </c>
      <c r="E79" s="24" t="s">
        <v>465</v>
      </c>
      <c r="F79" s="23" t="s">
        <v>26</v>
      </c>
      <c r="G79" s="23" t="s">
        <v>463</v>
      </c>
      <c r="H79" s="23" t="s">
        <v>156</v>
      </c>
      <c r="I79" s="3" t="s">
        <v>34</v>
      </c>
      <c r="J79" s="55" t="s">
        <v>3</v>
      </c>
      <c r="K79" s="75" t="str">
        <f>HYPERLINK("mailto:"&amp;VLOOKUP(L79,'CONCAT Codes'!$A$14:$G$26,5,FALSE)&amp;"?subject="&amp;_xlfn.CONCAT(C79," - APPLICANT for ",A79)&amp;"&amp;cc="&amp;'CONCAT Codes'!$A$32&amp;"&amp;body="&amp;D79&amp;"%0A%0APlease see my resume and bio for the above tour.","Click HERE to apply")</f>
        <v>Click HERE to apply</v>
      </c>
      <c r="L79" s="77" t="s">
        <v>61</v>
      </c>
    </row>
    <row r="80" spans="1:12" ht="54.65" customHeight="1">
      <c r="A80" s="1" t="s">
        <v>579</v>
      </c>
      <c r="B80" s="23" t="s">
        <v>6</v>
      </c>
      <c r="C80" s="23" t="s">
        <v>155</v>
      </c>
      <c r="D80" s="15" t="s">
        <v>166</v>
      </c>
      <c r="E80" s="24" t="s">
        <v>580</v>
      </c>
      <c r="F80" s="23" t="s">
        <v>26</v>
      </c>
      <c r="G80" s="23" t="s">
        <v>167</v>
      </c>
      <c r="H80" s="23" t="s">
        <v>156</v>
      </c>
      <c r="I80" s="3" t="s">
        <v>34</v>
      </c>
      <c r="J80" s="55" t="s">
        <v>3</v>
      </c>
      <c r="K80" s="75" t="str">
        <f>HYPERLINK("mailto:"&amp;VLOOKUP(L80,'CONCAT Codes'!$A$14:$G$26,5,FALSE)&amp;"?subject="&amp;_xlfn.CONCAT(C80," - APPLICANT for ",A80)&amp;"&amp;cc="&amp;'CONCAT Codes'!$A$32&amp;"&amp;body="&amp;D80&amp;"%0A%0APlease see my resume and bio for the above tour.","Click HERE to apply")</f>
        <v>Click HERE to apply</v>
      </c>
      <c r="L80" s="56" t="s">
        <v>61</v>
      </c>
    </row>
    <row r="81" spans="1:12" ht="82.5" customHeight="1">
      <c r="A81" s="1" t="s">
        <v>682</v>
      </c>
      <c r="B81" s="23" t="s">
        <v>6</v>
      </c>
      <c r="C81" s="23" t="s">
        <v>48</v>
      </c>
      <c r="D81" s="15" t="s">
        <v>683</v>
      </c>
      <c r="E81" s="24" t="s">
        <v>699</v>
      </c>
      <c r="F81" s="23" t="s">
        <v>26</v>
      </c>
      <c r="G81" s="23" t="s">
        <v>684</v>
      </c>
      <c r="H81" s="23" t="s">
        <v>49</v>
      </c>
      <c r="I81" s="3" t="s">
        <v>34</v>
      </c>
      <c r="J81" s="55" t="s">
        <v>3</v>
      </c>
      <c r="K81" s="75" t="str">
        <f>HYPERLINK("mailto:"&amp;VLOOKUP(L81,'CONCAT Codes'!$A$14:$G$26,5,FALSE)&amp;"?subject="&amp;_xlfn.CONCAT(C81," - APPLICANT for ",A81)&amp;"&amp;cc="&amp;'CONCAT Codes'!$A$32&amp;"&amp;body="&amp;D81&amp;"%0A%0APlease see my resume and bio for the above tour.","Click HERE to apply")</f>
        <v>Click HERE to apply</v>
      </c>
      <c r="L81" s="56" t="s">
        <v>61</v>
      </c>
    </row>
    <row r="82" spans="1:12" ht="54.65" customHeight="1">
      <c r="A82" s="1" t="s">
        <v>295</v>
      </c>
      <c r="B82" s="23" t="s">
        <v>42</v>
      </c>
      <c r="C82" s="23" t="s">
        <v>219</v>
      </c>
      <c r="D82" s="15" t="s">
        <v>296</v>
      </c>
      <c r="E82" s="24" t="s">
        <v>308</v>
      </c>
      <c r="F82" s="23" t="s">
        <v>26</v>
      </c>
      <c r="G82" s="23" t="s">
        <v>28</v>
      </c>
      <c r="H82" s="23" t="s">
        <v>176</v>
      </c>
      <c r="I82" s="3" t="s">
        <v>388</v>
      </c>
      <c r="J82" s="55" t="s">
        <v>3</v>
      </c>
      <c r="K82" s="75" t="str">
        <f>HYPERLINK("mailto:"&amp;VLOOKUP(L82,'CONCAT Codes'!$A$14:$G$26,5,FALSE)&amp;"?subject="&amp;_xlfn.CONCAT(C82," - APPLICANT for ",A82)&amp;"&amp;cc="&amp;'CONCAT Codes'!$A$32&amp;"&amp;body="&amp;D82&amp;"%0A%0APlease see my resume and bio for the above tour.","Click HERE to apply")</f>
        <v>Click HERE to apply</v>
      </c>
      <c r="L82" s="56" t="s">
        <v>61</v>
      </c>
    </row>
    <row r="83" spans="1:12" ht="54.65" customHeight="1">
      <c r="A83" s="1" t="s">
        <v>605</v>
      </c>
      <c r="B83" s="23" t="s">
        <v>37</v>
      </c>
      <c r="C83" s="23" t="s">
        <v>606</v>
      </c>
      <c r="D83" s="15" t="s">
        <v>607</v>
      </c>
      <c r="E83" s="24" t="s">
        <v>620</v>
      </c>
      <c r="F83" s="23" t="s">
        <v>1</v>
      </c>
      <c r="G83" s="23" t="s">
        <v>608</v>
      </c>
      <c r="H83" s="23" t="s">
        <v>609</v>
      </c>
      <c r="I83" s="3" t="s">
        <v>610</v>
      </c>
      <c r="J83" s="55" t="s">
        <v>3</v>
      </c>
      <c r="K83" s="75" t="str">
        <f>HYPERLINK("mailto:"&amp;VLOOKUP(L83,'CONCAT Codes'!$A$14:$G$26,5,FALSE)&amp;"?subject="&amp;_xlfn.CONCAT(C83," - APPLICANT for ",A83)&amp;"&amp;cc="&amp;'CONCAT Codes'!$A$32&amp;"&amp;body="&amp;D83&amp;"%0A%0APlease see my resume and bio for the above tour.","Click HERE to apply")</f>
        <v>Click HERE to apply</v>
      </c>
      <c r="L83" s="56" t="s">
        <v>369</v>
      </c>
    </row>
    <row r="84" spans="1:12" ht="54.65" customHeight="1">
      <c r="A84" s="1" t="s">
        <v>263</v>
      </c>
      <c r="B84" s="23" t="s">
        <v>37</v>
      </c>
      <c r="C84" s="23" t="s">
        <v>173</v>
      </c>
      <c r="D84" s="15" t="s">
        <v>174</v>
      </c>
      <c r="E84" s="24" t="s">
        <v>264</v>
      </c>
      <c r="F84" s="23" t="s">
        <v>1</v>
      </c>
      <c r="G84" s="23" t="s">
        <v>175</v>
      </c>
      <c r="H84" s="23" t="s">
        <v>261</v>
      </c>
      <c r="I84" s="3" t="s">
        <v>262</v>
      </c>
      <c r="J84" s="55" t="s">
        <v>3</v>
      </c>
      <c r="K84" s="75" t="str">
        <f>HYPERLINK("mailto:"&amp;VLOOKUP(L84,'CONCAT Codes'!$A$14:$G$26,5,FALSE)&amp;"?subject="&amp;_xlfn.CONCAT(C84," - APPLICANT for ",A84)&amp;"&amp;cc="&amp;'CONCAT Codes'!$A$32&amp;"&amp;body="&amp;D84&amp;"%0A%0APlease see my resume and bio for the above tour.","Click HERE to apply")</f>
        <v>Click HERE to apply</v>
      </c>
      <c r="L84" s="56" t="s">
        <v>369</v>
      </c>
    </row>
    <row r="85" spans="1:12" ht="54.65" customHeight="1">
      <c r="A85" s="62" t="s">
        <v>309</v>
      </c>
      <c r="B85" s="63" t="s">
        <v>37</v>
      </c>
      <c r="C85" s="63" t="s">
        <v>173</v>
      </c>
      <c r="D85" s="62" t="s">
        <v>310</v>
      </c>
      <c r="E85" s="24" t="s">
        <v>317</v>
      </c>
      <c r="F85" s="63" t="s">
        <v>1</v>
      </c>
      <c r="G85" s="63" t="s">
        <v>311</v>
      </c>
      <c r="H85" s="63" t="s">
        <v>312</v>
      </c>
      <c r="I85" s="64" t="s">
        <v>262</v>
      </c>
      <c r="J85" s="63" t="s">
        <v>3</v>
      </c>
      <c r="K85" s="75" t="str">
        <f>HYPERLINK("mailto:"&amp;VLOOKUP(L85,'CONCAT Codes'!$A$14:$G$26,5,FALSE)&amp;"?subject="&amp;_xlfn.CONCAT(C85," - APPLICANT for ",A85)&amp;"&amp;cc="&amp;'CONCAT Codes'!$A$32&amp;"&amp;body="&amp;D85&amp;"%0A%0APlease see my resume and bio for the above tour.","Click HERE to apply")</f>
        <v>Click HERE to apply</v>
      </c>
      <c r="L85" s="63" t="s">
        <v>369</v>
      </c>
    </row>
    <row r="86" spans="1:12" ht="54.65" customHeight="1">
      <c r="A86" s="62" t="s">
        <v>313</v>
      </c>
      <c r="B86" s="63" t="s">
        <v>37</v>
      </c>
      <c r="C86" s="63" t="s">
        <v>173</v>
      </c>
      <c r="D86" s="62" t="s">
        <v>314</v>
      </c>
      <c r="E86" s="24" t="s">
        <v>318</v>
      </c>
      <c r="F86" s="63" t="s">
        <v>1</v>
      </c>
      <c r="G86" s="63" t="s">
        <v>311</v>
      </c>
      <c r="H86" s="63" t="s">
        <v>312</v>
      </c>
      <c r="I86" s="64" t="s">
        <v>262</v>
      </c>
      <c r="J86" s="63" t="s">
        <v>3</v>
      </c>
      <c r="K86" s="75" t="str">
        <f>HYPERLINK("mailto:"&amp;VLOOKUP(L86,'CONCAT Codes'!$A$14:$G$26,5,FALSE)&amp;"?subject="&amp;_xlfn.CONCAT(C86," - APPLICANT for ",A86)&amp;"&amp;cc="&amp;'CONCAT Codes'!$A$32&amp;"&amp;body="&amp;D86&amp;"%0A%0APlease see my resume and bio for the above tour.","Click HERE to apply")</f>
        <v>Click HERE to apply</v>
      </c>
      <c r="L86" s="63" t="s">
        <v>369</v>
      </c>
    </row>
    <row r="87" spans="1:12" ht="54.65" customHeight="1">
      <c r="A87" s="1" t="s">
        <v>415</v>
      </c>
      <c r="B87" s="23" t="s">
        <v>37</v>
      </c>
      <c r="C87" s="23" t="s">
        <v>416</v>
      </c>
      <c r="D87" s="15" t="s">
        <v>268</v>
      </c>
      <c r="E87" s="24" t="s">
        <v>426</v>
      </c>
      <c r="F87" s="23" t="s">
        <v>1</v>
      </c>
      <c r="G87" s="23" t="s">
        <v>417</v>
      </c>
      <c r="H87" s="23" t="s">
        <v>418</v>
      </c>
      <c r="I87" s="3" t="s">
        <v>419</v>
      </c>
      <c r="J87" s="55" t="s">
        <v>3</v>
      </c>
      <c r="K87" s="75" t="str">
        <f>HYPERLINK("mailto:"&amp;VLOOKUP(L87,'CONCAT Codes'!$A$14:$G$26,5,FALSE)&amp;"?subject="&amp;_xlfn.CONCAT(C87," - APPLICANT for ",A87)&amp;"&amp;cc="&amp;'CONCAT Codes'!$A$32&amp;"&amp;body="&amp;D87&amp;"%0A%0APlease see my resume and bio for the above tour.","Click HERE to apply")</f>
        <v>Click HERE to apply</v>
      </c>
      <c r="L87" s="56" t="s">
        <v>369</v>
      </c>
    </row>
    <row r="88" spans="1:12" ht="138.5" customHeight="1">
      <c r="A88" s="1" t="s">
        <v>404</v>
      </c>
      <c r="B88" s="23" t="s">
        <v>0</v>
      </c>
      <c r="C88" s="23" t="s">
        <v>171</v>
      </c>
      <c r="D88" s="15" t="s">
        <v>405</v>
      </c>
      <c r="E88" s="24" t="s">
        <v>422</v>
      </c>
      <c r="F88" s="23" t="s">
        <v>26</v>
      </c>
      <c r="G88" s="23" t="s">
        <v>50</v>
      </c>
      <c r="H88" s="23" t="s">
        <v>406</v>
      </c>
      <c r="I88" s="3" t="s">
        <v>13</v>
      </c>
      <c r="J88" s="55" t="s">
        <v>3</v>
      </c>
      <c r="K88" s="75" t="str">
        <f>HYPERLINK("mailto:"&amp;VLOOKUP(L88,'CONCAT Codes'!$A$14:$G$26,5,FALSE)&amp;"?subject="&amp;_xlfn.CONCAT(C88," - APPLICANT for ",A88)&amp;"&amp;cc="&amp;'CONCAT Codes'!$A$32&amp;"&amp;body="&amp;D88&amp;"%0A%0APlease see my resume and bio for the above tour.","Click HERE to apply")</f>
        <v>Click HERE to apply</v>
      </c>
      <c r="L88" s="56" t="s">
        <v>370</v>
      </c>
    </row>
    <row r="89" spans="1:12" ht="54.65" customHeight="1">
      <c r="A89" s="1" t="s">
        <v>514</v>
      </c>
      <c r="B89" s="23" t="s">
        <v>6</v>
      </c>
      <c r="C89" s="23" t="s">
        <v>38</v>
      </c>
      <c r="D89" s="15" t="s">
        <v>515</v>
      </c>
      <c r="E89" s="24" t="s">
        <v>555</v>
      </c>
      <c r="F89" s="23" t="s">
        <v>1</v>
      </c>
      <c r="G89" s="23" t="s">
        <v>516</v>
      </c>
      <c r="H89" s="23" t="s">
        <v>12</v>
      </c>
      <c r="I89" s="3" t="s">
        <v>13</v>
      </c>
      <c r="J89" s="55" t="s">
        <v>3</v>
      </c>
      <c r="K89" s="75" t="str">
        <f>HYPERLINK("mailto:"&amp;VLOOKUP(L89,'CONCAT Codes'!$A$14:$G$26,5,FALSE)&amp;"?subject="&amp;_xlfn.CONCAT(C89," - APPLICANT for ",A89)&amp;"&amp;cc="&amp;'CONCAT Codes'!$A$32&amp;"&amp;body="&amp;D89&amp;"%0A%0APlease see my resume and bio for the above tour.","Click HERE to apply")</f>
        <v>Click HERE to apply</v>
      </c>
      <c r="L89" s="56" t="s">
        <v>61</v>
      </c>
    </row>
    <row r="90" spans="1:12" ht="54.65" customHeight="1">
      <c r="A90" s="1" t="s">
        <v>283</v>
      </c>
      <c r="B90" s="23" t="s">
        <v>6</v>
      </c>
      <c r="C90" s="23" t="s">
        <v>38</v>
      </c>
      <c r="D90" s="15" t="s">
        <v>284</v>
      </c>
      <c r="E90" s="24" t="s">
        <v>287</v>
      </c>
      <c r="F90" s="23" t="s">
        <v>1</v>
      </c>
      <c r="G90" s="23" t="s">
        <v>157</v>
      </c>
      <c r="H90" s="23" t="s">
        <v>12</v>
      </c>
      <c r="I90" s="3" t="s">
        <v>13</v>
      </c>
      <c r="J90" s="55" t="s">
        <v>3</v>
      </c>
      <c r="K90" s="75" t="str">
        <f>HYPERLINK("mailto:"&amp;VLOOKUP(L90,'CONCAT Codes'!$A$14:$G$26,5,FALSE)&amp;"?subject="&amp;_xlfn.CONCAT(C90," - APPLICANT for ",A90)&amp;"&amp;cc="&amp;'CONCAT Codes'!$A$32&amp;"&amp;body="&amp;D90&amp;"%0A%0APlease see my resume and bio for the above tour.","Click HERE to apply")</f>
        <v>Click HERE to apply</v>
      </c>
      <c r="L90" s="77" t="s">
        <v>61</v>
      </c>
    </row>
    <row r="91" spans="1:12" ht="54.65" customHeight="1">
      <c r="A91" s="1" t="s">
        <v>285</v>
      </c>
      <c r="B91" s="23" t="s">
        <v>6</v>
      </c>
      <c r="C91" s="23" t="s">
        <v>38</v>
      </c>
      <c r="D91" s="15" t="s">
        <v>286</v>
      </c>
      <c r="E91" s="24" t="s">
        <v>288</v>
      </c>
      <c r="F91" s="23" t="s">
        <v>1</v>
      </c>
      <c r="G91" s="23" t="s">
        <v>157</v>
      </c>
      <c r="H91" s="23" t="s">
        <v>12</v>
      </c>
      <c r="I91" s="3" t="s">
        <v>13</v>
      </c>
      <c r="J91" s="55" t="s">
        <v>3</v>
      </c>
      <c r="K91" s="75" t="str">
        <f>HYPERLINK("mailto:"&amp;VLOOKUP(L91,'CONCAT Codes'!$A$14:$G$26,5,FALSE)&amp;"?subject="&amp;_xlfn.CONCAT(C91," - APPLICANT for ",A91)&amp;"&amp;cc="&amp;'CONCAT Codes'!$A$32&amp;"&amp;body="&amp;D91&amp;"%0A%0APlease see my resume and bio for the above tour.","Click HERE to apply")</f>
        <v>Click HERE to apply</v>
      </c>
      <c r="L91" s="77" t="s">
        <v>61</v>
      </c>
    </row>
    <row r="92" spans="1:12" ht="54.65" customHeight="1">
      <c r="A92" s="1" t="s">
        <v>346</v>
      </c>
      <c r="B92" s="23" t="s">
        <v>6</v>
      </c>
      <c r="C92" s="23" t="s">
        <v>38</v>
      </c>
      <c r="D92" s="15" t="s">
        <v>347</v>
      </c>
      <c r="E92" s="24" t="s">
        <v>367</v>
      </c>
      <c r="F92" s="23" t="s">
        <v>1</v>
      </c>
      <c r="G92" s="23" t="s">
        <v>348</v>
      </c>
      <c r="H92" s="23" t="s">
        <v>12</v>
      </c>
      <c r="I92" s="3" t="s">
        <v>13</v>
      </c>
      <c r="J92" s="55" t="s">
        <v>3</v>
      </c>
      <c r="K92" s="75" t="str">
        <f>HYPERLINK("mailto:"&amp;VLOOKUP(L92,'CONCAT Codes'!$A$14:$G$26,5,FALSE)&amp;"?subject="&amp;_xlfn.CONCAT(C92," - APPLICANT for ",A92)&amp;"&amp;cc="&amp;'CONCAT Codes'!$A$32&amp;"&amp;body="&amp;D92&amp;"%0A%0APlease see my resume and bio for the above tour.","Click HERE to apply")</f>
        <v>Click HERE to apply</v>
      </c>
      <c r="L92" s="77" t="s">
        <v>61</v>
      </c>
    </row>
    <row r="93" spans="1:12" ht="54.65" customHeight="1">
      <c r="A93" s="1" t="s">
        <v>420</v>
      </c>
      <c r="B93" s="23" t="s">
        <v>0</v>
      </c>
      <c r="C93" s="23" t="s">
        <v>396</v>
      </c>
      <c r="D93" s="15" t="s">
        <v>421</v>
      </c>
      <c r="E93" s="24" t="s">
        <v>425</v>
      </c>
      <c r="F93" s="23" t="s">
        <v>26</v>
      </c>
      <c r="G93" s="23" t="s">
        <v>28</v>
      </c>
      <c r="H93" s="23" t="s">
        <v>406</v>
      </c>
      <c r="I93" s="3" t="s">
        <v>13</v>
      </c>
      <c r="J93" s="55" t="s">
        <v>3</v>
      </c>
      <c r="K93" s="75" t="str">
        <f>HYPERLINK("mailto:"&amp;VLOOKUP(L93,'CONCAT Codes'!$A$14:$G$26,5,FALSE)&amp;"?subject="&amp;_xlfn.CONCAT(C93," - APPLICANT for ",A93)&amp;"&amp;cc="&amp;'CONCAT Codes'!$A$32&amp;"&amp;body="&amp;D93&amp;"%0A%0APlease see my resume and bio for the above tour.","Click HERE to apply")</f>
        <v>Click HERE to apply</v>
      </c>
      <c r="L93" s="56" t="s">
        <v>370</v>
      </c>
    </row>
    <row r="94" spans="1:12" ht="54.65" customHeight="1">
      <c r="A94" s="77" t="s">
        <v>586</v>
      </c>
      <c r="B94" s="77" t="s">
        <v>0</v>
      </c>
      <c r="C94" s="77" t="s">
        <v>587</v>
      </c>
      <c r="D94" s="85" t="s">
        <v>588</v>
      </c>
      <c r="E94" s="23" t="s">
        <v>595</v>
      </c>
      <c r="F94" s="77" t="s">
        <v>26</v>
      </c>
      <c r="G94" s="77" t="s">
        <v>41</v>
      </c>
      <c r="H94" s="77" t="s">
        <v>589</v>
      </c>
      <c r="I94" s="64" t="s">
        <v>13</v>
      </c>
      <c r="J94" s="63" t="s">
        <v>3</v>
      </c>
      <c r="K94" s="75" t="str">
        <f>HYPERLINK("mailto:"&amp;VLOOKUP(L94,'CONCAT Codes'!$A$14:$G$26,5,FALSE)&amp;"?subject="&amp;_xlfn.CONCAT(C94," - APPLICANT for ",A94)&amp;"&amp;cc="&amp;'CONCAT Codes'!$A$32&amp;"&amp;body="&amp;D94&amp;"%0A%0APlease see my resume and bio for the above tour.","Click HERE to apply")</f>
        <v>Click HERE to apply</v>
      </c>
      <c r="L94" s="77" t="s">
        <v>60</v>
      </c>
    </row>
    <row r="95" spans="1:12" ht="54.65" customHeight="1">
      <c r="A95" s="1" t="s">
        <v>590</v>
      </c>
      <c r="B95" s="23" t="s">
        <v>0</v>
      </c>
      <c r="C95" s="23" t="s">
        <v>171</v>
      </c>
      <c r="D95" s="15" t="s">
        <v>507</v>
      </c>
      <c r="E95" s="24" t="s">
        <v>593</v>
      </c>
      <c r="F95" s="23" t="s">
        <v>1</v>
      </c>
      <c r="G95" s="23" t="s">
        <v>28</v>
      </c>
      <c r="H95" s="23" t="s">
        <v>437</v>
      </c>
      <c r="I95" s="3" t="s">
        <v>13</v>
      </c>
      <c r="J95" s="55" t="s">
        <v>3</v>
      </c>
      <c r="K95" s="75" t="str">
        <f>HYPERLINK("mailto:"&amp;VLOOKUP(L95,'CONCAT Codes'!$A$14:$G$26,5,FALSE)&amp;"?subject="&amp;_xlfn.CONCAT(C95," - APPLICANT for ",A95)&amp;"&amp;cc="&amp;'CONCAT Codes'!$A$32&amp;"&amp;body="&amp;D95&amp;"%0A%0APlease see my resume and bio for the above tour.","Click HERE to apply")</f>
        <v>Click HERE to apply</v>
      </c>
      <c r="L95" s="56" t="s">
        <v>370</v>
      </c>
    </row>
    <row r="96" spans="1:12" ht="54.65" customHeight="1">
      <c r="A96" s="1" t="s">
        <v>591</v>
      </c>
      <c r="B96" s="23" t="s">
        <v>6</v>
      </c>
      <c r="C96" s="23" t="s">
        <v>38</v>
      </c>
      <c r="D96" s="15" t="s">
        <v>592</v>
      </c>
      <c r="E96" s="24" t="s">
        <v>594</v>
      </c>
      <c r="F96" s="23" t="s">
        <v>26</v>
      </c>
      <c r="G96" s="23" t="s">
        <v>397</v>
      </c>
      <c r="H96" s="23" t="s">
        <v>12</v>
      </c>
      <c r="I96" s="3" t="s">
        <v>13</v>
      </c>
      <c r="J96" s="55" t="s">
        <v>3</v>
      </c>
      <c r="K96" s="75" t="str">
        <f>HYPERLINK("mailto:"&amp;VLOOKUP(L96,'CONCAT Codes'!$A$14:$G$26,5,FALSE)&amp;"?subject="&amp;_xlfn.CONCAT(C96," - APPLICANT for ",A96)&amp;"&amp;cc="&amp;'CONCAT Codes'!$A$32&amp;"&amp;body="&amp;D96&amp;"%0A%0APlease see my resume and bio for the above tour.","Click HERE to apply")</f>
        <v>Click HERE to apply</v>
      </c>
      <c r="L96" s="56" t="s">
        <v>61</v>
      </c>
    </row>
    <row r="97" spans="1:14" ht="54.65" customHeight="1">
      <c r="A97" s="1" t="s">
        <v>717</v>
      </c>
      <c r="B97" s="23" t="s">
        <v>6</v>
      </c>
      <c r="C97" s="23" t="s">
        <v>38</v>
      </c>
      <c r="D97" s="15" t="s">
        <v>612</v>
      </c>
      <c r="E97" s="24" t="s">
        <v>721</v>
      </c>
      <c r="F97" s="23" t="s">
        <v>1</v>
      </c>
      <c r="G97" s="23" t="s">
        <v>516</v>
      </c>
      <c r="H97" s="23" t="s">
        <v>12</v>
      </c>
      <c r="I97" s="3" t="s">
        <v>13</v>
      </c>
      <c r="J97" s="55" t="s">
        <v>3</v>
      </c>
      <c r="K97" s="75" t="str">
        <f>HYPERLINK("mailto:"&amp;VLOOKUP(L97,'CONCAT Codes'!$A$14:$G$26,5,FALSE)&amp;"?subject="&amp;_xlfn.CONCAT(C97," - APPLICANT for ",A97)&amp;"&amp;cc="&amp;'CONCAT Codes'!$A$32&amp;"&amp;body="&amp;D97&amp;"%0A%0APlease see my resume and bio for the above tour.","Click HERE to apply")</f>
        <v>Click HERE to apply</v>
      </c>
      <c r="L97" s="56" t="s">
        <v>61</v>
      </c>
    </row>
    <row r="98" spans="1:14" ht="54.65" customHeight="1">
      <c r="A98" s="1" t="s">
        <v>235</v>
      </c>
      <c r="B98" s="23" t="s">
        <v>17</v>
      </c>
      <c r="C98" s="23" t="s">
        <v>236</v>
      </c>
      <c r="D98" s="15" t="s">
        <v>237</v>
      </c>
      <c r="E98" s="24" t="s">
        <v>238</v>
      </c>
      <c r="F98" s="23" t="s">
        <v>16</v>
      </c>
      <c r="G98" s="23" t="s">
        <v>29</v>
      </c>
      <c r="H98" s="23" t="s">
        <v>45</v>
      </c>
      <c r="I98" s="3" t="s">
        <v>46</v>
      </c>
      <c r="J98" s="55" t="s">
        <v>3</v>
      </c>
      <c r="K98" s="75" t="str">
        <f>HYPERLINK("mailto:"&amp;VLOOKUP(L98,'CONCAT Codes'!$A$14:$G$26,5,FALSE)&amp;"?subject="&amp;_xlfn.CONCAT(C98," - APPLICANT for ",A98)&amp;"&amp;cc="&amp;'CONCAT Codes'!$A$32&amp;"&amp;body="&amp;D98&amp;"%0A%0APlease see my resume and bio for the above tour.","Click HERE to apply")</f>
        <v>Click HERE to apply</v>
      </c>
      <c r="L98" s="56" t="s">
        <v>57</v>
      </c>
    </row>
    <row r="99" spans="1:14" ht="54.65" customHeight="1">
      <c r="A99" s="93" t="s">
        <v>258</v>
      </c>
      <c r="B99" s="82" t="s">
        <v>6</v>
      </c>
      <c r="C99" s="82" t="s">
        <v>259</v>
      </c>
      <c r="D99" s="83" t="s">
        <v>624</v>
      </c>
      <c r="E99" s="84" t="s">
        <v>702</v>
      </c>
      <c r="F99" s="82" t="s">
        <v>26</v>
      </c>
      <c r="G99" s="82" t="s">
        <v>498</v>
      </c>
      <c r="H99" s="82" t="s">
        <v>260</v>
      </c>
      <c r="I99" s="94" t="s">
        <v>46</v>
      </c>
      <c r="J99" s="56" t="s">
        <v>3</v>
      </c>
      <c r="K99" s="75" t="str">
        <f>HYPERLINK("mailto:"&amp;VLOOKUP(L99,'CONCAT Codes'!$A$14:$G$26,5,FALSE)&amp;"?subject="&amp;_xlfn.CONCAT(C99," - APPLICANT for ",A99)&amp;"&amp;cc="&amp;'CONCAT Codes'!$A$32&amp;"&amp;body="&amp;D99&amp;"%0A%0APlease see my resume and bio for the above tour.","Click HERE to apply")</f>
        <v>Click HERE to apply</v>
      </c>
      <c r="L99" s="56" t="s">
        <v>488</v>
      </c>
    </row>
    <row r="100" spans="1:14" ht="54.65" customHeight="1">
      <c r="A100" s="23" t="s">
        <v>433</v>
      </c>
      <c r="B100" s="23" t="s">
        <v>6</v>
      </c>
      <c r="C100" s="23" t="s">
        <v>259</v>
      </c>
      <c r="D100" s="1" t="s">
        <v>434</v>
      </c>
      <c r="E100" s="23" t="s">
        <v>710</v>
      </c>
      <c r="F100" s="23" t="s">
        <v>26</v>
      </c>
      <c r="G100" s="23" t="s">
        <v>75</v>
      </c>
      <c r="H100" s="23" t="s">
        <v>260</v>
      </c>
      <c r="I100" s="3" t="s">
        <v>46</v>
      </c>
      <c r="J100" s="24" t="s">
        <v>3</v>
      </c>
      <c r="K100" s="75" t="str">
        <f>HYPERLINK("mailto:"&amp;VLOOKUP(L100,'CONCAT Codes'!$A$14:$G$26,5,FALSE)&amp;"?subject="&amp;_xlfn.CONCAT(C100," - APPLICANT for ",A100)&amp;"&amp;cc="&amp;'CONCAT Codes'!$A$32&amp;"&amp;body="&amp;D100&amp;"%0A%0APlease see my resume and bio for the above tour.","Click HERE to apply")</f>
        <v>Click HERE to apply</v>
      </c>
      <c r="L100" s="23" t="s">
        <v>488</v>
      </c>
    </row>
    <row r="101" spans="1:14" ht="54.65" customHeight="1">
      <c r="A101" s="23" t="s">
        <v>641</v>
      </c>
      <c r="B101" s="23" t="s">
        <v>6</v>
      </c>
      <c r="C101" s="23" t="s">
        <v>259</v>
      </c>
      <c r="D101" s="1" t="s">
        <v>642</v>
      </c>
      <c r="E101" s="23" t="s">
        <v>725</v>
      </c>
      <c r="F101" s="23" t="s">
        <v>1</v>
      </c>
      <c r="G101" s="23" t="s">
        <v>161</v>
      </c>
      <c r="H101" s="23" t="s">
        <v>260</v>
      </c>
      <c r="I101" s="3" t="s">
        <v>46</v>
      </c>
      <c r="J101" s="24" t="s">
        <v>3</v>
      </c>
      <c r="K101" s="75" t="str">
        <f>HYPERLINK("mailto:"&amp;VLOOKUP(L101,'CONCAT Codes'!$A$14:$G$26,5,FALSE)&amp;"?subject="&amp;_xlfn.CONCAT(C101," - APPLICANT for ",A101)&amp;"&amp;cc="&amp;'CONCAT Codes'!$A$32&amp;"&amp;body="&amp;D101&amp;"%0A%0APlease see my resume and bio for the above tour.","Click HERE to apply")</f>
        <v>Click HERE to apply</v>
      </c>
      <c r="L101" s="23" t="s">
        <v>488</v>
      </c>
    </row>
    <row r="102" spans="1:14" ht="54.65" customHeight="1">
      <c r="A102" s="1" t="s">
        <v>177</v>
      </c>
      <c r="B102" s="51" t="s">
        <v>178</v>
      </c>
      <c r="C102" s="51" t="s">
        <v>179</v>
      </c>
      <c r="D102" s="1" t="s">
        <v>180</v>
      </c>
      <c r="E102" s="51" t="s">
        <v>182</v>
      </c>
      <c r="F102" s="51" t="s">
        <v>16</v>
      </c>
      <c r="G102" s="51" t="s">
        <v>40</v>
      </c>
      <c r="H102" s="51" t="s">
        <v>181</v>
      </c>
      <c r="I102" s="3" t="s">
        <v>15</v>
      </c>
      <c r="J102" s="55" t="s">
        <v>3</v>
      </c>
      <c r="K102" s="75" t="str">
        <f>HYPERLINK("mailto:"&amp;VLOOKUP(L102,'CONCAT Codes'!$A$14:$G$26,5,FALSE)&amp;"?subject="&amp;_xlfn.CONCAT(C102," - APPLICANT for ",A102)&amp;"&amp;cc="&amp;'CONCAT Codes'!$A$32&amp;"&amp;body="&amp;D102&amp;"%0A%0APlease see my resume and bio for the above tour.","Click HERE to apply")</f>
        <v>Click HERE to apply</v>
      </c>
      <c r="L102" s="55" t="s">
        <v>77</v>
      </c>
    </row>
    <row r="103" spans="1:14" ht="54.65" customHeight="1">
      <c r="A103" s="1" t="s">
        <v>290</v>
      </c>
      <c r="B103" s="23" t="s">
        <v>42</v>
      </c>
      <c r="C103" s="23" t="s">
        <v>256</v>
      </c>
      <c r="D103" s="15" t="s">
        <v>291</v>
      </c>
      <c r="E103" s="24" t="s">
        <v>307</v>
      </c>
      <c r="F103" s="23" t="s">
        <v>26</v>
      </c>
      <c r="G103" s="23" t="s">
        <v>201</v>
      </c>
      <c r="H103" s="23" t="s">
        <v>257</v>
      </c>
      <c r="I103" s="3" t="s">
        <v>15</v>
      </c>
      <c r="J103" s="55" t="s">
        <v>3</v>
      </c>
      <c r="K103" s="75" t="str">
        <f>HYPERLINK("mailto:"&amp;VLOOKUP(L103,'CONCAT Codes'!$A$14:$G$26,5,FALSE)&amp;"?subject="&amp;_xlfn.CONCAT(C103," - APPLICANT for ",A103)&amp;"&amp;cc="&amp;'CONCAT Codes'!$A$32&amp;"&amp;body="&amp;D103&amp;"%0A%0APlease see my resume and bio for the above tour.","Click HERE to apply")</f>
        <v>Click HERE to apply</v>
      </c>
      <c r="L103" s="56" t="s">
        <v>61</v>
      </c>
    </row>
    <row r="104" spans="1:14" ht="165.5" customHeight="1">
      <c r="A104" s="62" t="s">
        <v>431</v>
      </c>
      <c r="B104" s="63" t="s">
        <v>42</v>
      </c>
      <c r="C104" s="63" t="s">
        <v>219</v>
      </c>
      <c r="D104" s="62" t="s">
        <v>294</v>
      </c>
      <c r="E104" s="24" t="s">
        <v>449</v>
      </c>
      <c r="F104" s="24" t="s">
        <v>26</v>
      </c>
      <c r="G104" s="63" t="s">
        <v>432</v>
      </c>
      <c r="H104" s="63" t="s">
        <v>257</v>
      </c>
      <c r="I104" s="64" t="s">
        <v>15</v>
      </c>
      <c r="J104" s="63" t="s">
        <v>3</v>
      </c>
      <c r="K104" s="75" t="str">
        <f>HYPERLINK("mailto:"&amp;VLOOKUP(L104,'CONCAT Codes'!$A$14:$G$26,5,FALSE)&amp;"?subject="&amp;_xlfn.CONCAT(C104," - APPLICANT for ",A104)&amp;"&amp;cc="&amp;'CONCAT Codes'!$A$32&amp;"&amp;body="&amp;D104&amp;"%0A%0APlease see my resume and bio for the above tour.","Click HERE to apply")</f>
        <v>Click HERE to apply</v>
      </c>
      <c r="L104" s="63" t="s">
        <v>61</v>
      </c>
    </row>
    <row r="105" spans="1:14" ht="54.65" customHeight="1">
      <c r="A105" s="1" t="s">
        <v>517</v>
      </c>
      <c r="B105" s="23" t="s">
        <v>42</v>
      </c>
      <c r="C105" s="23" t="s">
        <v>256</v>
      </c>
      <c r="D105" s="15" t="s">
        <v>518</v>
      </c>
      <c r="E105" s="24" t="s">
        <v>554</v>
      </c>
      <c r="F105" s="23" t="s">
        <v>26</v>
      </c>
      <c r="G105" s="23" t="s">
        <v>40</v>
      </c>
      <c r="H105" s="23" t="s">
        <v>257</v>
      </c>
      <c r="I105" s="3" t="s">
        <v>15</v>
      </c>
      <c r="J105" s="55" t="s">
        <v>3</v>
      </c>
      <c r="K105" s="75" t="str">
        <f>HYPERLINK("mailto:"&amp;VLOOKUP(L105,'CONCAT Codes'!$A$14:$G$26,5,FALSE)&amp;"?subject="&amp;_xlfn.CONCAT(C105," - APPLICANT for ",A105)&amp;"&amp;cc="&amp;'CONCAT Codes'!$A$32&amp;"&amp;body="&amp;D105&amp;"%0A%0APlease see my resume and bio for the above tour.","Click HERE to apply")</f>
        <v>Click HERE to apply</v>
      </c>
      <c r="L105" s="56" t="s">
        <v>61</v>
      </c>
    </row>
    <row r="106" spans="1:14" ht="259.5" customHeight="1">
      <c r="A106" s="1" t="s">
        <v>352</v>
      </c>
      <c r="B106" s="23" t="s">
        <v>42</v>
      </c>
      <c r="C106" s="23" t="s">
        <v>353</v>
      </c>
      <c r="D106" s="15" t="s">
        <v>204</v>
      </c>
      <c r="E106" s="24" t="s">
        <v>366</v>
      </c>
      <c r="F106" s="23" t="s">
        <v>26</v>
      </c>
      <c r="G106" s="23" t="s">
        <v>201</v>
      </c>
      <c r="H106" s="23" t="s">
        <v>354</v>
      </c>
      <c r="I106" s="3" t="s">
        <v>15</v>
      </c>
      <c r="J106" s="55" t="s">
        <v>3</v>
      </c>
      <c r="K106" s="75" t="str">
        <f>HYPERLINK("mailto:"&amp;VLOOKUP(L106,'CONCAT Codes'!$A$14:$G$26,5,FALSE)&amp;"?subject="&amp;_xlfn.CONCAT(C106," - APPLICANT for ",A106)&amp;"&amp;cc="&amp;'CONCAT Codes'!$A$32&amp;"&amp;body="&amp;D106&amp;"%0A%0APlease see my resume and bio for the above tour.","Click HERE to apply")</f>
        <v>Click HERE to apply</v>
      </c>
      <c r="L106" s="56" t="s">
        <v>61</v>
      </c>
    </row>
    <row r="107" spans="1:14" ht="54.65" customHeight="1">
      <c r="A107" s="1" t="s">
        <v>355</v>
      </c>
      <c r="B107" s="23" t="s">
        <v>42</v>
      </c>
      <c r="C107" s="23" t="s">
        <v>353</v>
      </c>
      <c r="D107" s="15" t="s">
        <v>356</v>
      </c>
      <c r="E107" s="24" t="s">
        <v>364</v>
      </c>
      <c r="F107" s="23" t="s">
        <v>1</v>
      </c>
      <c r="G107" s="23" t="s">
        <v>28</v>
      </c>
      <c r="H107" s="23" t="s">
        <v>354</v>
      </c>
      <c r="I107" s="3" t="s">
        <v>15</v>
      </c>
      <c r="J107" s="55" t="s">
        <v>3</v>
      </c>
      <c r="K107" s="75" t="str">
        <f>HYPERLINK("mailto:"&amp;VLOOKUP(L107,'CONCAT Codes'!$A$14:$G$26,5,FALSE)&amp;"?subject="&amp;_xlfn.CONCAT(C107," - APPLICANT for ",A107)&amp;"&amp;cc="&amp;'CONCAT Codes'!$A$32&amp;"&amp;body="&amp;D107&amp;"%0A%0APlease see my resume and bio for the above tour.","Click HERE to apply")</f>
        <v>Click HERE to apply</v>
      </c>
      <c r="L107" s="56" t="s">
        <v>61</v>
      </c>
    </row>
    <row r="108" spans="1:14" ht="242.5" customHeight="1">
      <c r="A108" s="1" t="s">
        <v>360</v>
      </c>
      <c r="B108" s="23" t="s">
        <v>0</v>
      </c>
      <c r="C108" s="23" t="s">
        <v>361</v>
      </c>
      <c r="D108" s="15" t="s">
        <v>362</v>
      </c>
      <c r="E108" s="24" t="s">
        <v>363</v>
      </c>
      <c r="F108" s="23" t="s">
        <v>26</v>
      </c>
      <c r="G108" s="23" t="s">
        <v>162</v>
      </c>
      <c r="H108" s="23" t="s">
        <v>35</v>
      </c>
      <c r="I108" s="3" t="s">
        <v>15</v>
      </c>
      <c r="J108" s="55" t="s">
        <v>3</v>
      </c>
      <c r="K108" s="75" t="str">
        <f>HYPERLINK("mailto:"&amp;VLOOKUP(L108,'CONCAT Codes'!$A$14:$G$26,5,FALSE)&amp;"?subject="&amp;_xlfn.CONCAT(C108," - APPLICANT for ",A108)&amp;"&amp;cc="&amp;'CONCAT Codes'!$A$32&amp;"&amp;body="&amp;D108&amp;"%0A%0APlease see my resume and bio for the above tour.","Click HERE to apply")</f>
        <v>Click HERE to apply</v>
      </c>
      <c r="L108" s="56" t="s">
        <v>58</v>
      </c>
    </row>
    <row r="109" spans="1:14" ht="79.5" customHeight="1">
      <c r="A109" s="1" t="s">
        <v>615</v>
      </c>
      <c r="B109" s="23" t="s">
        <v>0</v>
      </c>
      <c r="C109" s="23" t="s">
        <v>616</v>
      </c>
      <c r="D109" s="15" t="s">
        <v>617</v>
      </c>
      <c r="E109" s="24" t="s">
        <v>623</v>
      </c>
      <c r="F109" s="23" t="s">
        <v>1</v>
      </c>
      <c r="G109" s="23" t="s">
        <v>41</v>
      </c>
      <c r="H109" s="23" t="s">
        <v>35</v>
      </c>
      <c r="I109" s="3" t="s">
        <v>15</v>
      </c>
      <c r="J109" s="55" t="s">
        <v>3</v>
      </c>
      <c r="K109" s="75" t="str">
        <f>HYPERLINK("mailto:"&amp;VLOOKUP(L109,'CONCAT Codes'!$A$14:$G$26,5,FALSE)&amp;"?subject="&amp;_xlfn.CONCAT(C109," - APPLICANT for ",A109)&amp;"&amp;cc="&amp;'CONCAT Codes'!$A$32&amp;"&amp;body="&amp;D109&amp;"%0A%0APlease see my resume and bio for the above tour.","Click HERE to apply")</f>
        <v>Click HERE to apply</v>
      </c>
      <c r="L109" s="56" t="s">
        <v>60</v>
      </c>
    </row>
    <row r="110" spans="1:14" ht="205" customHeight="1">
      <c r="A110" s="93" t="s">
        <v>677</v>
      </c>
      <c r="B110" s="82" t="s">
        <v>0</v>
      </c>
      <c r="C110" s="82" t="s">
        <v>396</v>
      </c>
      <c r="D110" s="83" t="s">
        <v>678</v>
      </c>
      <c r="E110" s="84" t="s">
        <v>681</v>
      </c>
      <c r="F110" s="82" t="s">
        <v>26</v>
      </c>
      <c r="G110" s="82" t="s">
        <v>680</v>
      </c>
      <c r="H110" s="82" t="s">
        <v>35</v>
      </c>
      <c r="I110" s="94" t="s">
        <v>15</v>
      </c>
      <c r="J110" s="56" t="s">
        <v>3</v>
      </c>
      <c r="K110" s="96" t="str">
        <f>HYPERLINK("mailto:"&amp;VLOOKUP(L110,'CONCAT Codes'!$A$14:$G$26,5,FALSE)&amp;"?subject="&amp;_xlfn.CONCAT(C110," - APPLICANT for ",A110)&amp;"&amp;cc="&amp;'CONCAT Codes'!$A$32&amp;"&amp;body="&amp;D110&amp;"%0A%0APlease see my resume and bio for the above tour.","Click HERE to apply")</f>
        <v>Click HERE to apply</v>
      </c>
      <c r="L110" s="56" t="s">
        <v>370</v>
      </c>
      <c r="M110" s="100"/>
      <c r="N110" s="100"/>
    </row>
    <row r="111" spans="1:14" ht="54.65" customHeight="1">
      <c r="A111" s="1" t="s">
        <v>718</v>
      </c>
      <c r="B111" s="23" t="s">
        <v>42</v>
      </c>
      <c r="C111" s="23" t="s">
        <v>719</v>
      </c>
      <c r="D111" s="15" t="s">
        <v>720</v>
      </c>
      <c r="E111" s="24" t="s">
        <v>723</v>
      </c>
      <c r="F111" s="23" t="s">
        <v>26</v>
      </c>
      <c r="G111" s="23" t="s">
        <v>28</v>
      </c>
      <c r="H111" s="23" t="s">
        <v>257</v>
      </c>
      <c r="I111" s="3" t="s">
        <v>15</v>
      </c>
      <c r="J111" s="55" t="s">
        <v>3</v>
      </c>
      <c r="K111" s="75" t="str">
        <f>HYPERLINK("mailto:"&amp;VLOOKUP(L111,'CONCAT Codes'!$A$14:$G$26,5,FALSE)&amp;"?subject="&amp;_xlfn.CONCAT(C111," - APPLICANT for ",A111)&amp;"&amp;cc="&amp;'CONCAT Codes'!$A$32&amp;"&amp;body="&amp;D111&amp;"%0A%0APlease see my resume and bio for the above tour.","Click HERE to apply")</f>
        <v>Click HERE to apply</v>
      </c>
      <c r="L111" s="56" t="s">
        <v>61</v>
      </c>
      <c r="M111" s="101"/>
      <c r="N111" s="100"/>
    </row>
    <row r="112" spans="1:14" ht="54.65" customHeight="1">
      <c r="A112" s="1" t="s">
        <v>727</v>
      </c>
      <c r="B112" s="23" t="s">
        <v>0</v>
      </c>
      <c r="C112" s="23" t="s">
        <v>396</v>
      </c>
      <c r="D112" s="15" t="s">
        <v>728</v>
      </c>
      <c r="E112" s="24" t="s">
        <v>783</v>
      </c>
      <c r="F112" s="23" t="s">
        <v>26</v>
      </c>
      <c r="G112" s="23" t="s">
        <v>730</v>
      </c>
      <c r="H112" s="23" t="s">
        <v>35</v>
      </c>
      <c r="I112" s="3" t="s">
        <v>15</v>
      </c>
      <c r="J112" s="55" t="s">
        <v>3</v>
      </c>
      <c r="K112" s="75" t="str">
        <f>HYPERLINK("mailto:"&amp;VLOOKUP(L112,'CONCAT Codes'!$A$14:$G$26,5,FALSE)&amp;"?subject="&amp;_xlfn.CONCAT(C112," - APPLICANT for ",A112)&amp;"&amp;cc="&amp;'CONCAT Codes'!$A$32&amp;"&amp;body="&amp;D112&amp;"%0A%0APlease see my resume and bio for the above tour.","Click HERE to apply")</f>
        <v>Click HERE to apply</v>
      </c>
      <c r="L112" s="56" t="s">
        <v>370</v>
      </c>
      <c r="M112" s="102"/>
      <c r="N112" s="100"/>
    </row>
    <row r="113" spans="1:14" ht="54.65" customHeight="1">
      <c r="A113" s="86" t="s">
        <v>320</v>
      </c>
      <c r="B113" s="87" t="s">
        <v>37</v>
      </c>
      <c r="C113" s="87" t="s">
        <v>321</v>
      </c>
      <c r="D113" s="88" t="s">
        <v>322</v>
      </c>
      <c r="E113" s="89" t="s">
        <v>568</v>
      </c>
      <c r="F113" s="87" t="s">
        <v>1</v>
      </c>
      <c r="G113" s="87" t="s">
        <v>50</v>
      </c>
      <c r="H113" s="87" t="s">
        <v>323</v>
      </c>
      <c r="I113" s="90" t="s">
        <v>47</v>
      </c>
      <c r="J113" s="104" t="s">
        <v>3</v>
      </c>
      <c r="K113" s="75" t="str">
        <f>HYPERLINK("mailto:"&amp;VLOOKUP(L113,'CONCAT Codes'!$A$14:$G$26,5,FALSE)&amp;"?subject="&amp;_xlfn.CONCAT(C113," - APPLICANT for ",A113)&amp;"&amp;cc="&amp;'CONCAT Codes'!$A$32&amp;"&amp;body="&amp;D113&amp;"%0A%0APlease see my resume and bio for the above tour.","Click HERE to apply")</f>
        <v>Click HERE to apply</v>
      </c>
      <c r="L113" s="56" t="s">
        <v>369</v>
      </c>
      <c r="M113" s="102"/>
      <c r="N113" s="100"/>
    </row>
    <row r="114" spans="1:14" ht="54.65" customHeight="1">
      <c r="A114" s="1" t="s">
        <v>540</v>
      </c>
      <c r="B114" s="23" t="s">
        <v>10</v>
      </c>
      <c r="C114" s="23" t="s">
        <v>541</v>
      </c>
      <c r="D114" s="15" t="s">
        <v>542</v>
      </c>
      <c r="E114" s="24" t="s">
        <v>550</v>
      </c>
      <c r="F114" s="23" t="s">
        <v>1</v>
      </c>
      <c r="G114" s="23" t="s">
        <v>64</v>
      </c>
      <c r="H114" s="23" t="s">
        <v>543</v>
      </c>
      <c r="I114" s="3" t="s">
        <v>544</v>
      </c>
      <c r="J114" s="55" t="s">
        <v>3</v>
      </c>
      <c r="K114" s="75" t="str">
        <f>HYPERLINK("mailto:"&amp;VLOOKUP(L114,'CONCAT Codes'!$A$14:$G$26,5,FALSE)&amp;"?subject="&amp;_xlfn.CONCAT(C114," - APPLICANT for ",A114)&amp;"&amp;cc="&amp;'CONCAT Codes'!$A$32&amp;"&amp;body="&amp;D114&amp;"%0A%0APlease see my resume and bio for the above tour.","Click HERE to apply")</f>
        <v>Click HERE to apply</v>
      </c>
      <c r="L114" s="56" t="s">
        <v>58</v>
      </c>
      <c r="M114" s="102"/>
      <c r="N114" s="100"/>
    </row>
    <row r="115" spans="1:14" ht="54.65" customHeight="1">
      <c r="A115" s="1" t="s">
        <v>207</v>
      </c>
      <c r="B115" s="23" t="s">
        <v>6</v>
      </c>
      <c r="C115" s="23" t="s">
        <v>39</v>
      </c>
      <c r="D115" s="15" t="s">
        <v>208</v>
      </c>
      <c r="E115" s="24" t="s">
        <v>220</v>
      </c>
      <c r="F115" s="23" t="s">
        <v>1</v>
      </c>
      <c r="G115" s="23" t="s">
        <v>206</v>
      </c>
      <c r="H115" s="23" t="s">
        <v>4</v>
      </c>
      <c r="I115" s="3"/>
      <c r="J115" s="55" t="s">
        <v>5</v>
      </c>
      <c r="K115" s="75" t="str">
        <f>HYPERLINK("mailto:"&amp;VLOOKUP(L115,'CONCAT Codes'!$A$14:$G$26,5,FALSE)&amp;"?subject="&amp;_xlfn.CONCAT(C115," - APPLICANT for ",A115)&amp;"&amp;cc="&amp;'CONCAT Codes'!$A$32&amp;"&amp;body="&amp;D115&amp;"%0A%0APlease see my resume and bio for the above tour.","Click HERE to apply")</f>
        <v>Click HERE to apply</v>
      </c>
      <c r="L115" s="56" t="s">
        <v>59</v>
      </c>
      <c r="M115" s="102"/>
      <c r="N115" s="100"/>
    </row>
    <row r="116" spans="1:14" ht="54.65" customHeight="1">
      <c r="A116" s="1" t="s">
        <v>209</v>
      </c>
      <c r="B116" s="23" t="s">
        <v>6</v>
      </c>
      <c r="C116" s="23" t="s">
        <v>39</v>
      </c>
      <c r="D116" s="15" t="s">
        <v>210</v>
      </c>
      <c r="E116" s="24" t="s">
        <v>224</v>
      </c>
      <c r="F116" s="23" t="s">
        <v>1</v>
      </c>
      <c r="G116" s="23" t="s">
        <v>41</v>
      </c>
      <c r="H116" s="23" t="s">
        <v>4</v>
      </c>
      <c r="I116" s="3"/>
      <c r="J116" s="55" t="s">
        <v>5</v>
      </c>
      <c r="K116" s="75" t="str">
        <f>HYPERLINK("mailto:"&amp;VLOOKUP(L116,'CONCAT Codes'!$A$14:$G$26,5,FALSE)&amp;"?subject="&amp;_xlfn.CONCAT(C116," - APPLICANT for ",A116)&amp;"&amp;cc="&amp;'CONCAT Codes'!$A$32&amp;"&amp;body="&amp;D116&amp;"%0A%0APlease see my resume and bio for the above tour.","Click HERE to apply")</f>
        <v>Click HERE to apply</v>
      </c>
      <c r="L116" s="56" t="s">
        <v>59</v>
      </c>
      <c r="M116" s="102"/>
      <c r="N116" s="100"/>
    </row>
    <row r="117" spans="1:14" ht="54.65" customHeight="1">
      <c r="A117" s="1" t="s">
        <v>211</v>
      </c>
      <c r="B117" s="23" t="s">
        <v>6</v>
      </c>
      <c r="C117" s="23" t="s">
        <v>39</v>
      </c>
      <c r="D117" s="15" t="s">
        <v>212</v>
      </c>
      <c r="E117" s="24" t="s">
        <v>223</v>
      </c>
      <c r="F117" s="23" t="s">
        <v>1</v>
      </c>
      <c r="G117" s="23" t="s">
        <v>41</v>
      </c>
      <c r="H117" s="23" t="s">
        <v>4</v>
      </c>
      <c r="I117" s="3"/>
      <c r="J117" s="55" t="s">
        <v>5</v>
      </c>
      <c r="K117" s="75" t="str">
        <f>HYPERLINK("mailto:"&amp;VLOOKUP(L117,'CONCAT Codes'!$A$14:$G$26,5,FALSE)&amp;"?subject="&amp;_xlfn.CONCAT(C117," - APPLICANT for ",A117)&amp;"&amp;cc="&amp;'CONCAT Codes'!$A$32&amp;"&amp;body="&amp;D117&amp;"%0A%0APlease see my resume and bio for the above tour.","Click HERE to apply")</f>
        <v>Click HERE to apply</v>
      </c>
      <c r="L117" s="56" t="s">
        <v>59</v>
      </c>
      <c r="M117" s="102"/>
      <c r="N117" s="100"/>
    </row>
    <row r="118" spans="1:14" ht="54.65" customHeight="1">
      <c r="A118" s="1" t="s">
        <v>213</v>
      </c>
      <c r="B118" s="23" t="s">
        <v>6</v>
      </c>
      <c r="C118" s="23" t="s">
        <v>39</v>
      </c>
      <c r="D118" s="15" t="s">
        <v>214</v>
      </c>
      <c r="E118" s="24" t="s">
        <v>222</v>
      </c>
      <c r="F118" s="23" t="s">
        <v>1</v>
      </c>
      <c r="G118" s="23" t="s">
        <v>41</v>
      </c>
      <c r="H118" s="23" t="s">
        <v>4</v>
      </c>
      <c r="I118" s="3"/>
      <c r="J118" s="55" t="s">
        <v>5</v>
      </c>
      <c r="K118" s="75" t="str">
        <f>HYPERLINK("mailto:"&amp;VLOOKUP(L118,'CONCAT Codes'!$A$14:$G$26,5,FALSE)&amp;"?subject="&amp;_xlfn.CONCAT(C118," - APPLICANT for ",A118)&amp;"&amp;cc="&amp;'CONCAT Codes'!$A$32&amp;"&amp;body="&amp;D118&amp;"%0A%0APlease see my resume and bio for the above tour.","Click HERE to apply")</f>
        <v>Click HERE to apply</v>
      </c>
      <c r="L118" s="56" t="s">
        <v>59</v>
      </c>
      <c r="M118" s="102"/>
      <c r="N118" s="100"/>
    </row>
    <row r="119" spans="1:14" ht="54.65" customHeight="1">
      <c r="A119" s="1" t="s">
        <v>215</v>
      </c>
      <c r="B119" s="23" t="s">
        <v>6</v>
      </c>
      <c r="C119" s="23" t="s">
        <v>39</v>
      </c>
      <c r="D119" s="15" t="s">
        <v>216</v>
      </c>
      <c r="E119" s="24" t="s">
        <v>221</v>
      </c>
      <c r="F119" s="23" t="s">
        <v>1</v>
      </c>
      <c r="G119" s="23" t="s">
        <v>41</v>
      </c>
      <c r="H119" s="23" t="s">
        <v>4</v>
      </c>
      <c r="I119" s="3"/>
      <c r="J119" s="55" t="s">
        <v>5</v>
      </c>
      <c r="K119" s="75" t="str">
        <f>HYPERLINK("mailto:"&amp;VLOOKUP(L119,'CONCAT Codes'!$A$14:$G$26,5,FALSE)&amp;"?subject="&amp;_xlfn.CONCAT(C119," - APPLICANT for ",A119)&amp;"&amp;cc="&amp;'CONCAT Codes'!$A$32&amp;"&amp;body="&amp;D119&amp;"%0A%0APlease see my resume and bio for the above tour.","Click HERE to apply")</f>
        <v>Click HERE to apply</v>
      </c>
      <c r="L119" s="56" t="s">
        <v>59</v>
      </c>
      <c r="M119" s="102"/>
      <c r="N119" s="100"/>
    </row>
    <row r="120" spans="1:14" ht="54.65" customHeight="1">
      <c r="A120" s="1" t="s">
        <v>217</v>
      </c>
      <c r="B120" s="23" t="s">
        <v>6</v>
      </c>
      <c r="C120" s="23" t="s">
        <v>39</v>
      </c>
      <c r="D120" s="15" t="s">
        <v>218</v>
      </c>
      <c r="E120" s="24" t="s">
        <v>306</v>
      </c>
      <c r="F120" s="23" t="s">
        <v>1</v>
      </c>
      <c r="G120" s="23" t="s">
        <v>41</v>
      </c>
      <c r="H120" s="23" t="s">
        <v>4</v>
      </c>
      <c r="I120" s="3"/>
      <c r="J120" s="55" t="s">
        <v>5</v>
      </c>
      <c r="K120" s="75" t="str">
        <f>HYPERLINK("mailto:"&amp;VLOOKUP(L120,'CONCAT Codes'!$A$14:$G$26,5,FALSE)&amp;"?subject="&amp;_xlfn.CONCAT(C120," - APPLICANT for ",A120)&amp;"&amp;cc="&amp;'CONCAT Codes'!$A$32&amp;"&amp;body="&amp;D120&amp;"%0A%0APlease see my resume and bio for the above tour.","Click HERE to apply")</f>
        <v>Click HERE to apply</v>
      </c>
      <c r="L120" s="56" t="s">
        <v>59</v>
      </c>
      <c r="M120" s="102"/>
      <c r="N120" s="100"/>
    </row>
    <row r="121" spans="1:14" ht="54.65" customHeight="1">
      <c r="A121" s="1" t="s">
        <v>292</v>
      </c>
      <c r="B121" s="23" t="s">
        <v>6</v>
      </c>
      <c r="C121" s="23" t="s">
        <v>39</v>
      </c>
      <c r="D121" s="15" t="s">
        <v>246</v>
      </c>
      <c r="E121" s="24" t="s">
        <v>497</v>
      </c>
      <c r="F121" s="23" t="s">
        <v>16</v>
      </c>
      <c r="G121" s="23" t="s">
        <v>40</v>
      </c>
      <c r="H121" s="23" t="s">
        <v>4</v>
      </c>
      <c r="I121" s="3"/>
      <c r="J121" s="55" t="s">
        <v>5</v>
      </c>
      <c r="K121" s="75" t="str">
        <f>HYPERLINK("mailto:"&amp;VLOOKUP(L121,'CONCAT Codes'!$A$14:$G$26,5,FALSE)&amp;"?subject="&amp;_xlfn.CONCAT(C121," - APPLICANT for ",A121)&amp;"&amp;cc="&amp;'CONCAT Codes'!$A$32&amp;"&amp;body="&amp;D121&amp;"%0A%0APlease see my resume and bio for the above tour.","Click HERE to apply")</f>
        <v>Click HERE to apply</v>
      </c>
      <c r="L121" s="56" t="s">
        <v>59</v>
      </c>
      <c r="M121" s="102"/>
      <c r="N121" s="100"/>
    </row>
    <row r="122" spans="1:14" ht="54.65" customHeight="1">
      <c r="A122" s="1" t="s">
        <v>293</v>
      </c>
      <c r="B122" s="23" t="s">
        <v>6</v>
      </c>
      <c r="C122" s="23" t="s">
        <v>39</v>
      </c>
      <c r="D122" s="15" t="s">
        <v>276</v>
      </c>
      <c r="E122" s="24" t="s">
        <v>496</v>
      </c>
      <c r="F122" s="23" t="s">
        <v>16</v>
      </c>
      <c r="G122" s="23" t="s">
        <v>28</v>
      </c>
      <c r="H122" s="23" t="s">
        <v>4</v>
      </c>
      <c r="I122" s="3"/>
      <c r="J122" s="55" t="s">
        <v>5</v>
      </c>
      <c r="K122" s="75" t="str">
        <f>HYPERLINK("mailto:"&amp;VLOOKUP(L122,'CONCAT Codes'!$A$14:$G$26,5,FALSE)&amp;"?subject="&amp;_xlfn.CONCAT(C122," - APPLICANT for ",A122)&amp;"&amp;cc="&amp;'CONCAT Codes'!$A$32&amp;"&amp;body="&amp;D122&amp;"%0A%0APlease see my resume and bio for the above tour.","Click HERE to apply")</f>
        <v>Click HERE to apply</v>
      </c>
      <c r="L122" s="56" t="s">
        <v>59</v>
      </c>
      <c r="M122" s="102"/>
      <c r="N122" s="100"/>
    </row>
    <row r="123" spans="1:14" ht="54.65" customHeight="1">
      <c r="A123" s="1" t="s">
        <v>390</v>
      </c>
      <c r="B123" s="23" t="s">
        <v>6</v>
      </c>
      <c r="C123" s="23" t="s">
        <v>39</v>
      </c>
      <c r="D123" s="15" t="s">
        <v>391</v>
      </c>
      <c r="E123" s="24" t="s">
        <v>392</v>
      </c>
      <c r="F123" s="23" t="s">
        <v>1</v>
      </c>
      <c r="G123" s="23" t="s">
        <v>41</v>
      </c>
      <c r="H123" s="23" t="s">
        <v>4</v>
      </c>
      <c r="I123" s="3"/>
      <c r="J123" s="55" t="s">
        <v>5</v>
      </c>
      <c r="K123" s="75" t="str">
        <f>HYPERLINK("mailto:"&amp;VLOOKUP(L123,'CONCAT Codes'!$A$14:$G$26,5,FALSE)&amp;"?subject="&amp;_xlfn.CONCAT(C123," - APPLICANT for ",A123)&amp;"&amp;cc="&amp;'CONCAT Codes'!$A$32&amp;"&amp;body="&amp;D123&amp;"%0A%0APlease see my resume and bio for the above tour.","Click HERE to apply")</f>
        <v>Click HERE to apply</v>
      </c>
      <c r="L123" s="56" t="s">
        <v>59</v>
      </c>
      <c r="M123" s="102"/>
      <c r="N123" s="100"/>
    </row>
    <row r="124" spans="1:14" ht="54.65" customHeight="1">
      <c r="A124" s="62" t="s">
        <v>438</v>
      </c>
      <c r="B124" s="63" t="s">
        <v>6</v>
      </c>
      <c r="C124" s="63" t="s">
        <v>439</v>
      </c>
      <c r="D124" s="62" t="s">
        <v>440</v>
      </c>
      <c r="E124" s="24" t="s">
        <v>495</v>
      </c>
      <c r="F124" s="24" t="s">
        <v>1</v>
      </c>
      <c r="G124" s="63" t="s">
        <v>441</v>
      </c>
      <c r="H124" s="63" t="s">
        <v>442</v>
      </c>
      <c r="I124" s="64"/>
      <c r="J124" s="63" t="s">
        <v>442</v>
      </c>
      <c r="K124" s="75" t="str">
        <f>HYPERLINK("mailto:"&amp;VLOOKUP(L124,'CONCAT Codes'!$A$14:$G$26,5,FALSE)&amp;"?subject="&amp;_xlfn.CONCAT(C124," - APPLICANT for ",A124)&amp;"&amp;cc="&amp;'CONCAT Codes'!$A$32&amp;"&amp;body="&amp;D124&amp;"%0A%0APlease see my resume and bio for the above tour.","Click HERE to apply")</f>
        <v>Click HERE to apply</v>
      </c>
      <c r="L124" s="63" t="s">
        <v>59</v>
      </c>
    </row>
    <row r="125" spans="1:14" ht="54.65" customHeight="1">
      <c r="A125" s="62" t="s">
        <v>443</v>
      </c>
      <c r="B125" s="63" t="s">
        <v>6</v>
      </c>
      <c r="C125" s="63" t="s">
        <v>39</v>
      </c>
      <c r="D125" s="62" t="s">
        <v>444</v>
      </c>
      <c r="E125" s="24" t="s">
        <v>451</v>
      </c>
      <c r="F125" s="24" t="s">
        <v>1</v>
      </c>
      <c r="G125" s="63" t="s">
        <v>40</v>
      </c>
      <c r="H125" s="63" t="s">
        <v>4</v>
      </c>
      <c r="I125" s="64"/>
      <c r="J125" s="63" t="s">
        <v>5</v>
      </c>
      <c r="K125" s="75" t="str">
        <f>HYPERLINK("mailto:"&amp;VLOOKUP(L125,'CONCAT Codes'!$A$14:$G$26,5,FALSE)&amp;"?subject="&amp;_xlfn.CONCAT(C125," - APPLICANT for ",A125)&amp;"&amp;cc="&amp;'CONCAT Codes'!$A$32&amp;"&amp;body="&amp;D125&amp;"%0A%0APlease see my resume and bio for the above tour.","Click HERE to apply")</f>
        <v>Click HERE to apply</v>
      </c>
      <c r="L125" s="63" t="s">
        <v>59</v>
      </c>
    </row>
    <row r="126" spans="1:14" ht="54.65" customHeight="1">
      <c r="A126" s="62" t="s">
        <v>445</v>
      </c>
      <c r="B126" s="63" t="s">
        <v>6</v>
      </c>
      <c r="C126" s="63" t="s">
        <v>39</v>
      </c>
      <c r="D126" s="62" t="s">
        <v>446</v>
      </c>
      <c r="E126" s="24" t="s">
        <v>494</v>
      </c>
      <c r="F126" s="24" t="s">
        <v>1</v>
      </c>
      <c r="G126" s="63" t="s">
        <v>40</v>
      </c>
      <c r="H126" s="63" t="s">
        <v>4</v>
      </c>
      <c r="I126" s="64"/>
      <c r="J126" s="63" t="s">
        <v>5</v>
      </c>
      <c r="K126" s="75" t="str">
        <f>HYPERLINK("mailto:"&amp;VLOOKUP(L126,'CONCAT Codes'!$A$14:$G$26,5,FALSE)&amp;"?subject="&amp;_xlfn.CONCAT(C126," - APPLICANT for ",A126)&amp;"&amp;cc="&amp;'CONCAT Codes'!$A$32&amp;"&amp;body="&amp;D126&amp;"%0A%0APlease see my resume and bio for the above tour.","Click HERE to apply")</f>
        <v>Click HERE to apply</v>
      </c>
      <c r="L126" s="63" t="s">
        <v>59</v>
      </c>
    </row>
    <row r="127" spans="1:14" ht="54.65" customHeight="1">
      <c r="A127" s="62" t="s">
        <v>447</v>
      </c>
      <c r="B127" s="63" t="s">
        <v>6</v>
      </c>
      <c r="C127" s="63" t="s">
        <v>39</v>
      </c>
      <c r="D127" s="62" t="s">
        <v>448</v>
      </c>
      <c r="E127" s="24" t="s">
        <v>452</v>
      </c>
      <c r="F127" s="24" t="s">
        <v>1</v>
      </c>
      <c r="G127" s="63" t="s">
        <v>40</v>
      </c>
      <c r="H127" s="63" t="s">
        <v>4</v>
      </c>
      <c r="I127" s="64"/>
      <c r="J127" s="63" t="s">
        <v>5</v>
      </c>
      <c r="K127" s="75" t="str">
        <f>HYPERLINK("mailto:"&amp;VLOOKUP(L127,'CONCAT Codes'!$A$14:$G$26,5,FALSE)&amp;"?subject="&amp;_xlfn.CONCAT(C127," - APPLICANT for ",A127)&amp;"&amp;cc="&amp;'CONCAT Codes'!$A$32&amp;"&amp;body="&amp;D127&amp;"%0A%0APlease see my resume and bio for the above tour.","Click HERE to apply")</f>
        <v>Click HERE to apply</v>
      </c>
      <c r="L127" s="63" t="s">
        <v>59</v>
      </c>
    </row>
    <row r="128" spans="1:14" ht="54.65" customHeight="1">
      <c r="A128" s="1" t="s">
        <v>502</v>
      </c>
      <c r="B128" s="23" t="s">
        <v>503</v>
      </c>
      <c r="C128" s="23" t="s">
        <v>504</v>
      </c>
      <c r="D128" s="15" t="s">
        <v>505</v>
      </c>
      <c r="E128" s="24" t="s">
        <v>508</v>
      </c>
      <c r="F128" s="23" t="s">
        <v>16</v>
      </c>
      <c r="G128" s="23" t="s">
        <v>41</v>
      </c>
      <c r="H128" s="23" t="s">
        <v>585</v>
      </c>
      <c r="I128" s="3"/>
      <c r="J128" s="55" t="s">
        <v>506</v>
      </c>
      <c r="K128" s="75" t="str">
        <f>HYPERLINK("mailto:"&amp;VLOOKUP(L128,'CONCAT Codes'!$A$14:$G$26,5,FALSE)&amp;"?subject="&amp;_xlfn.CONCAT(C128," - APPLICANT for ",A128)&amp;"&amp;cc="&amp;'CONCAT Codes'!$A$32&amp;"&amp;body="&amp;D128&amp;"%0A%0APlease see my resume and bio for the above tour.","Click HERE to apply")</f>
        <v>Click HERE to apply</v>
      </c>
      <c r="L128" s="56" t="s">
        <v>77</v>
      </c>
    </row>
    <row r="129" spans="1:12" ht="54.65" customHeight="1">
      <c r="A129" s="1" t="s">
        <v>537</v>
      </c>
      <c r="B129" s="23" t="s">
        <v>10</v>
      </c>
      <c r="C129" s="23" t="s">
        <v>534</v>
      </c>
      <c r="D129" s="15" t="s">
        <v>536</v>
      </c>
      <c r="E129" s="24" t="s">
        <v>556</v>
      </c>
      <c r="F129" s="23" t="s">
        <v>26</v>
      </c>
      <c r="G129" s="23" t="s">
        <v>29</v>
      </c>
      <c r="H129" s="23" t="s">
        <v>538</v>
      </c>
      <c r="I129" s="3"/>
      <c r="J129" s="55" t="s">
        <v>539</v>
      </c>
      <c r="K129" s="75" t="str">
        <f>HYPERLINK("mailto:"&amp;VLOOKUP(L129,'CONCAT Codes'!$A$14:$G$26,5,FALSE)&amp;"?subject="&amp;_xlfn.CONCAT(C129," - APPLICANT for ",A129)&amp;"&amp;cc="&amp;'CONCAT Codes'!$A$32&amp;"&amp;body="&amp;D129&amp;"%0A%0APlease see my resume and bio for the above tour.","Click HERE to apply")</f>
        <v>Click HERE to apply</v>
      </c>
      <c r="L129" s="56" t="s">
        <v>58</v>
      </c>
    </row>
    <row r="130" spans="1:12" ht="54.65" customHeight="1">
      <c r="A130" s="1" t="s">
        <v>731</v>
      </c>
      <c r="B130" s="23" t="s">
        <v>62</v>
      </c>
      <c r="C130" s="23" t="s">
        <v>732</v>
      </c>
      <c r="D130" s="15" t="s">
        <v>617</v>
      </c>
      <c r="E130" s="24" t="s">
        <v>784</v>
      </c>
      <c r="F130" s="23" t="s">
        <v>1</v>
      </c>
      <c r="G130" s="23" t="s">
        <v>40</v>
      </c>
      <c r="H130" s="23" t="s">
        <v>4</v>
      </c>
      <c r="I130" s="3"/>
      <c r="J130" s="55" t="s">
        <v>5</v>
      </c>
      <c r="K130" s="75" t="str">
        <f>HYPERLINK("mailto:"&amp;VLOOKUP(L130,'CONCAT Codes'!$A$14:$G$26,5,FALSE)&amp;"?subject="&amp;_xlfn.CONCAT(C130," - APPLICANT for ",A130)&amp;"&amp;cc="&amp;'CONCAT Codes'!$A$32&amp;"&amp;body="&amp;D130&amp;"%0A%0APlease see my resume and bio for the above tour.","Click HERE to apply")</f>
        <v>Click HERE to apply</v>
      </c>
      <c r="L130" s="56" t="s">
        <v>59</v>
      </c>
    </row>
    <row r="131" spans="1:12" ht="54.65" customHeight="1">
      <c r="A131" s="1" t="s">
        <v>734</v>
      </c>
      <c r="B131" s="23" t="s">
        <v>62</v>
      </c>
      <c r="C131" s="23" t="s">
        <v>732</v>
      </c>
      <c r="D131" s="15" t="s">
        <v>507</v>
      </c>
      <c r="E131" s="24" t="s">
        <v>785</v>
      </c>
      <c r="F131" s="23" t="s">
        <v>1</v>
      </c>
      <c r="G131" s="23" t="s">
        <v>40</v>
      </c>
      <c r="H131" s="23" t="s">
        <v>4</v>
      </c>
      <c r="I131" s="3"/>
      <c r="J131" s="55" t="s">
        <v>5</v>
      </c>
      <c r="K131" s="75" t="str">
        <f>HYPERLINK("mailto:"&amp;VLOOKUP(L131,'CONCAT Codes'!$A$14:$G$26,5,FALSE)&amp;"?subject="&amp;_xlfn.CONCAT(C131," - APPLICANT for ",A131)&amp;"&amp;cc="&amp;'CONCAT Codes'!$A$32&amp;"&amp;body="&amp;D131&amp;"%0A%0APlease see my resume and bio for the above tour.","Click HERE to apply")</f>
        <v>Click HERE to apply</v>
      </c>
      <c r="L131" s="56" t="s">
        <v>59</v>
      </c>
    </row>
    <row r="132" spans="1:12" ht="54.65" customHeight="1">
      <c r="A132" s="1" t="s">
        <v>736</v>
      </c>
      <c r="B132" s="23" t="s">
        <v>62</v>
      </c>
      <c r="C132" s="23" t="s">
        <v>732</v>
      </c>
      <c r="D132" s="15" t="s">
        <v>737</v>
      </c>
      <c r="E132" s="24" t="s">
        <v>786</v>
      </c>
      <c r="F132" s="23" t="s">
        <v>1</v>
      </c>
      <c r="G132" s="23" t="s">
        <v>50</v>
      </c>
      <c r="H132" s="23" t="s">
        <v>4</v>
      </c>
      <c r="I132" s="3"/>
      <c r="J132" s="55" t="s">
        <v>5</v>
      </c>
      <c r="K132" s="75" t="str">
        <f>HYPERLINK("mailto:"&amp;VLOOKUP(L132,'CONCAT Codes'!$A$14:$G$26,5,FALSE)&amp;"?subject="&amp;_xlfn.CONCAT(C132," - APPLICANT for ",A132)&amp;"&amp;cc="&amp;'CONCAT Codes'!$A$32&amp;"&amp;body="&amp;D132&amp;"%0A%0APlease see my resume and bio for the above tour.","Click HERE to apply")</f>
        <v>Click HERE to apply</v>
      </c>
      <c r="L132" s="56" t="s">
        <v>59</v>
      </c>
    </row>
    <row r="133" spans="1:12" ht="54.65" customHeight="1">
      <c r="A133" s="1" t="s">
        <v>739</v>
      </c>
      <c r="B133" s="23" t="s">
        <v>62</v>
      </c>
      <c r="C133" s="23" t="s">
        <v>732</v>
      </c>
      <c r="D133" s="15" t="s">
        <v>740</v>
      </c>
      <c r="E133" s="24" t="s">
        <v>768</v>
      </c>
      <c r="F133" s="23" t="s">
        <v>1</v>
      </c>
      <c r="G133" s="23" t="s">
        <v>40</v>
      </c>
      <c r="H133" s="23" t="s">
        <v>4</v>
      </c>
      <c r="I133" s="3"/>
      <c r="J133" s="55" t="s">
        <v>5</v>
      </c>
      <c r="K133" s="75" t="str">
        <f>HYPERLINK("mailto:"&amp;VLOOKUP(L133,'CONCAT Codes'!$A$14:$G$26,5,FALSE)&amp;"?subject="&amp;_xlfn.CONCAT(C133," - APPLICANT for ",A133)&amp;"&amp;cc="&amp;'CONCAT Codes'!$A$32&amp;"&amp;body="&amp;D133&amp;"%0A%0APlease see my resume and bio for the above tour.","Click HERE to apply")</f>
        <v>Click HERE to apply</v>
      </c>
      <c r="L133" s="56" t="s">
        <v>59</v>
      </c>
    </row>
    <row r="134" spans="1:12" ht="54.65" customHeight="1">
      <c r="A134" s="1" t="s">
        <v>741</v>
      </c>
      <c r="B134" s="23" t="s">
        <v>62</v>
      </c>
      <c r="C134" s="23" t="s">
        <v>732</v>
      </c>
      <c r="D134" s="15" t="s">
        <v>742</v>
      </c>
      <c r="E134" s="24" t="s">
        <v>769</v>
      </c>
      <c r="F134" s="23" t="s">
        <v>1</v>
      </c>
      <c r="G134" s="23" t="s">
        <v>743</v>
      </c>
      <c r="H134" s="23" t="s">
        <v>4</v>
      </c>
      <c r="I134" s="3"/>
      <c r="J134" s="55" t="s">
        <v>5</v>
      </c>
      <c r="K134" s="75" t="str">
        <f>HYPERLINK("mailto:"&amp;VLOOKUP(L134,'CONCAT Codes'!$A$14:$G$26,5,FALSE)&amp;"?subject="&amp;_xlfn.CONCAT(C134," - APPLICANT for ",A134)&amp;"&amp;cc="&amp;'CONCAT Codes'!$A$32&amp;"&amp;body="&amp;D134&amp;"%0A%0APlease see my resume and bio for the above tour.","Click HERE to apply")</f>
        <v>Click HERE to apply</v>
      </c>
      <c r="L134" s="56" t="s">
        <v>59</v>
      </c>
    </row>
    <row r="135" spans="1:12" ht="54.65" customHeight="1">
      <c r="A135" s="1" t="s">
        <v>744</v>
      </c>
      <c r="B135" s="23" t="s">
        <v>62</v>
      </c>
      <c r="C135" s="23" t="s">
        <v>732</v>
      </c>
      <c r="D135" s="15" t="s">
        <v>745</v>
      </c>
      <c r="E135" s="24" t="s">
        <v>770</v>
      </c>
      <c r="F135" s="23" t="s">
        <v>1</v>
      </c>
      <c r="G135" s="23" t="s">
        <v>743</v>
      </c>
      <c r="H135" s="23" t="s">
        <v>4</v>
      </c>
      <c r="I135" s="3"/>
      <c r="J135" s="55" t="s">
        <v>5</v>
      </c>
      <c r="K135" s="75" t="str">
        <f>HYPERLINK("mailto:"&amp;VLOOKUP(L135,'CONCAT Codes'!$A$14:$G$26,5,FALSE)&amp;"?subject="&amp;_xlfn.CONCAT(C135," - APPLICANT for ",A135)&amp;"&amp;cc="&amp;'CONCAT Codes'!$A$32&amp;"&amp;body="&amp;D135&amp;"%0A%0APlease see my resume and bio for the above tour.","Click HERE to apply")</f>
        <v>Click HERE to apply</v>
      </c>
      <c r="L135" s="56" t="s">
        <v>59</v>
      </c>
    </row>
    <row r="136" spans="1:12" ht="54.65" customHeight="1">
      <c r="A136" s="1" t="s">
        <v>746</v>
      </c>
      <c r="B136" s="23" t="s">
        <v>62</v>
      </c>
      <c r="C136" s="23" t="s">
        <v>732</v>
      </c>
      <c r="D136" s="15" t="s">
        <v>742</v>
      </c>
      <c r="E136" s="24" t="s">
        <v>771</v>
      </c>
      <c r="F136" s="23" t="s">
        <v>1</v>
      </c>
      <c r="G136" s="23" t="s">
        <v>743</v>
      </c>
      <c r="H136" s="23" t="s">
        <v>4</v>
      </c>
      <c r="I136" s="3"/>
      <c r="J136" s="55" t="s">
        <v>5</v>
      </c>
      <c r="K136" s="75" t="str">
        <f>HYPERLINK("mailto:"&amp;VLOOKUP(L136,'CONCAT Codes'!$A$14:$G$26,5,FALSE)&amp;"?subject="&amp;_xlfn.CONCAT(C136," - APPLICANT for ",A136)&amp;"&amp;cc="&amp;'CONCAT Codes'!$A$32&amp;"&amp;body="&amp;D136&amp;"%0A%0APlease see my resume and bio for the above tour.","Click HERE to apply")</f>
        <v>Click HERE to apply</v>
      </c>
      <c r="L136" s="56" t="s">
        <v>59</v>
      </c>
    </row>
    <row r="137" spans="1:12" ht="54.65" customHeight="1">
      <c r="A137" s="1" t="s">
        <v>747</v>
      </c>
      <c r="B137" s="23" t="s">
        <v>62</v>
      </c>
      <c r="C137" s="23" t="s">
        <v>732</v>
      </c>
      <c r="D137" s="15" t="s">
        <v>748</v>
      </c>
      <c r="E137" s="24" t="s">
        <v>772</v>
      </c>
      <c r="F137" s="23" t="s">
        <v>1</v>
      </c>
      <c r="G137" s="23" t="s">
        <v>743</v>
      </c>
      <c r="H137" s="23" t="s">
        <v>4</v>
      </c>
      <c r="I137" s="3"/>
      <c r="J137" s="55" t="s">
        <v>5</v>
      </c>
      <c r="K137" s="75" t="str">
        <f>HYPERLINK("mailto:"&amp;VLOOKUP(L137,'CONCAT Codes'!$A$14:$G$26,5,FALSE)&amp;"?subject="&amp;_xlfn.CONCAT(C137," - APPLICANT for ",A137)&amp;"&amp;cc="&amp;'CONCAT Codes'!$A$32&amp;"&amp;body="&amp;D137&amp;"%0A%0APlease see my resume and bio for the above tour.","Click HERE to apply")</f>
        <v>Click HERE to apply</v>
      </c>
      <c r="L137" s="56" t="s">
        <v>59</v>
      </c>
    </row>
    <row r="138" spans="1:12" ht="54.65" customHeight="1">
      <c r="A138" s="1" t="s">
        <v>749</v>
      </c>
      <c r="B138" s="23" t="s">
        <v>62</v>
      </c>
      <c r="C138" s="23" t="s">
        <v>732</v>
      </c>
      <c r="D138" s="15" t="s">
        <v>750</v>
      </c>
      <c r="E138" s="24" t="s">
        <v>773</v>
      </c>
      <c r="F138" s="23" t="s">
        <v>1</v>
      </c>
      <c r="G138" s="23" t="s">
        <v>523</v>
      </c>
      <c r="H138" s="23" t="s">
        <v>4</v>
      </c>
      <c r="I138" s="3"/>
      <c r="J138" s="55" t="s">
        <v>5</v>
      </c>
      <c r="K138" s="75" t="str">
        <f>HYPERLINK("mailto:"&amp;VLOOKUP(L138,'CONCAT Codes'!$A$14:$G$26,5,FALSE)&amp;"?subject="&amp;_xlfn.CONCAT(C138," - APPLICANT for ",A138)&amp;"&amp;cc="&amp;'CONCAT Codes'!$A$32&amp;"&amp;body="&amp;D138&amp;"%0A%0APlease see my resume and bio for the above tour.","Click HERE to apply")</f>
        <v>Click HERE to apply</v>
      </c>
      <c r="L138" s="56" t="s">
        <v>59</v>
      </c>
    </row>
    <row r="139" spans="1:12" ht="54.65" customHeight="1">
      <c r="A139" s="1" t="s">
        <v>751</v>
      </c>
      <c r="B139" s="23" t="s">
        <v>62</v>
      </c>
      <c r="C139" s="23" t="s">
        <v>732</v>
      </c>
      <c r="D139" s="15" t="s">
        <v>752</v>
      </c>
      <c r="E139" s="24" t="s">
        <v>774</v>
      </c>
      <c r="F139" s="23" t="s">
        <v>1</v>
      </c>
      <c r="G139" s="23" t="s">
        <v>523</v>
      </c>
      <c r="H139" s="23" t="s">
        <v>4</v>
      </c>
      <c r="I139" s="3"/>
      <c r="J139" s="55" t="s">
        <v>5</v>
      </c>
      <c r="K139" s="75" t="str">
        <f>HYPERLINK("mailto:"&amp;VLOOKUP(L139,'CONCAT Codes'!$A$14:$G$26,5,FALSE)&amp;"?subject="&amp;_xlfn.CONCAT(C139," - APPLICANT for ",A139)&amp;"&amp;cc="&amp;'CONCAT Codes'!$A$32&amp;"&amp;body="&amp;D139&amp;"%0A%0APlease see my resume and bio for the above tour.","Click HERE to apply")</f>
        <v>Click HERE to apply</v>
      </c>
      <c r="L139" s="56" t="s">
        <v>59</v>
      </c>
    </row>
    <row r="140" spans="1:12" ht="54.65" customHeight="1">
      <c r="A140" s="1" t="s">
        <v>753</v>
      </c>
      <c r="B140" s="23" t="s">
        <v>62</v>
      </c>
      <c r="C140" s="23" t="s">
        <v>732</v>
      </c>
      <c r="D140" s="15" t="s">
        <v>754</v>
      </c>
      <c r="E140" s="24" t="s">
        <v>775</v>
      </c>
      <c r="F140" s="23" t="s">
        <v>1</v>
      </c>
      <c r="G140" s="23" t="s">
        <v>523</v>
      </c>
      <c r="H140" s="23" t="s">
        <v>4</v>
      </c>
      <c r="I140" s="3"/>
      <c r="J140" s="55" t="s">
        <v>5</v>
      </c>
      <c r="K140" s="75" t="str">
        <f>HYPERLINK("mailto:"&amp;VLOOKUP(L140,'CONCAT Codes'!$A$14:$G$26,5,FALSE)&amp;"?subject="&amp;_xlfn.CONCAT(C140," - APPLICANT for ",A140)&amp;"&amp;cc="&amp;'CONCAT Codes'!$A$32&amp;"&amp;body="&amp;D140&amp;"%0A%0APlease see my resume and bio for the above tour.","Click HERE to apply")</f>
        <v>Click HERE to apply</v>
      </c>
      <c r="L140" s="56" t="s">
        <v>59</v>
      </c>
    </row>
    <row r="141" spans="1:12" ht="54.65" customHeight="1">
      <c r="A141" s="1" t="s">
        <v>755</v>
      </c>
      <c r="B141" s="23" t="s">
        <v>6</v>
      </c>
      <c r="C141" s="23" t="s">
        <v>39</v>
      </c>
      <c r="D141" s="15" t="s">
        <v>756</v>
      </c>
      <c r="E141" s="24" t="s">
        <v>776</v>
      </c>
      <c r="F141" s="23" t="s">
        <v>1</v>
      </c>
      <c r="G141" s="23" t="s">
        <v>359</v>
      </c>
      <c r="H141" s="23" t="s">
        <v>4</v>
      </c>
      <c r="I141" s="3"/>
      <c r="J141" s="55" t="s">
        <v>5</v>
      </c>
      <c r="K141" s="75" t="str">
        <f>HYPERLINK("mailto:"&amp;VLOOKUP(L141,'CONCAT Codes'!$A$14:$G$26,5,FALSE)&amp;"?subject="&amp;_xlfn.CONCAT(C141," - APPLICANT for ",A141)&amp;"&amp;cc="&amp;'CONCAT Codes'!$A$32&amp;"&amp;body="&amp;D141&amp;"%0A%0APlease see my resume and bio for the above tour.","Click HERE to apply")</f>
        <v>Click HERE to apply</v>
      </c>
      <c r="L141" s="56" t="s">
        <v>59</v>
      </c>
    </row>
    <row r="142" spans="1:12" ht="54.65" customHeight="1">
      <c r="A142" s="1" t="s">
        <v>761</v>
      </c>
      <c r="B142" s="23" t="s">
        <v>6</v>
      </c>
      <c r="C142" s="23" t="s">
        <v>39</v>
      </c>
      <c r="D142" s="15" t="s">
        <v>762</v>
      </c>
      <c r="E142" s="24" t="s">
        <v>777</v>
      </c>
      <c r="F142" s="23" t="s">
        <v>1</v>
      </c>
      <c r="G142" s="23" t="s">
        <v>33</v>
      </c>
      <c r="H142" s="23" t="s">
        <v>4</v>
      </c>
      <c r="I142" s="3"/>
      <c r="J142" s="55" t="s">
        <v>5</v>
      </c>
      <c r="K142" s="75" t="str">
        <f>HYPERLINK("mailto:"&amp;VLOOKUP(L142,'CONCAT Codes'!$A$14:$G$26,5,FALSE)&amp;"?subject="&amp;_xlfn.CONCAT(C142," - APPLICANT for ",A142)&amp;"&amp;cc="&amp;'CONCAT Codes'!$A$32&amp;"&amp;body="&amp;D142&amp;"%0A%0APlease see my resume and bio for the above tour.","Click HERE to apply")</f>
        <v>Click HERE to apply</v>
      </c>
      <c r="L142" s="56" t="s">
        <v>59</v>
      </c>
    </row>
    <row r="143" spans="1:12" ht="54.65" customHeight="1">
      <c r="A143" s="1" t="s">
        <v>763</v>
      </c>
      <c r="B143" s="23" t="s">
        <v>6</v>
      </c>
      <c r="C143" s="23" t="s">
        <v>39</v>
      </c>
      <c r="D143" s="15" t="s">
        <v>764</v>
      </c>
      <c r="E143" s="24" t="s">
        <v>778</v>
      </c>
      <c r="F143" s="23" t="s">
        <v>1</v>
      </c>
      <c r="G143" s="23" t="s">
        <v>28</v>
      </c>
      <c r="H143" s="23" t="s">
        <v>4</v>
      </c>
      <c r="I143" s="3"/>
      <c r="J143" s="55" t="s">
        <v>5</v>
      </c>
      <c r="K143" s="75" t="str">
        <f>HYPERLINK("mailto:"&amp;VLOOKUP(L143,'CONCAT Codes'!$A$14:$G$26,5,FALSE)&amp;"?subject="&amp;_xlfn.CONCAT(C143," - APPLICANT for ",A143)&amp;"&amp;cc="&amp;'CONCAT Codes'!$A$32&amp;"&amp;body="&amp;D143&amp;"%0A%0APlease see my resume and bio for the above tour.","Click HERE to apply")</f>
        <v>Click HERE to apply</v>
      </c>
      <c r="L143" s="56" t="s">
        <v>59</v>
      </c>
    </row>
  </sheetData>
  <autoFilter ref="A1:L105" xr:uid="{00000000-0001-0000-0000-000000000000}">
    <sortState xmlns:xlrd2="http://schemas.microsoft.com/office/spreadsheetml/2017/richdata2" ref="A2:L143">
      <sortCondition ref="I1:I105"/>
    </sortState>
  </autoFilter>
  <sortState xmlns:xlrd2="http://schemas.microsoft.com/office/spreadsheetml/2017/richdata2" ref="A2:M48">
    <sortCondition ref="M2:M48"/>
    <sortCondition ref="B2:B48"/>
    <sortCondition ref="C2:C48"/>
  </sortState>
  <conditionalFormatting sqref="A1:A1048576">
    <cfRule type="duplicateValues" dxfId="39" priority="1"/>
  </conditionalFormatting>
  <conditionalFormatting sqref="A111">
    <cfRule type="duplicateValues" dxfId="38" priority="3"/>
  </conditionalFormatting>
  <conditionalFormatting sqref="A111:A123">
    <cfRule type="duplicateValues" dxfId="37" priority="2"/>
  </conditionalFormatting>
  <conditionalFormatting sqref="A112:A119">
    <cfRule type="duplicateValues" dxfId="36" priority="5"/>
  </conditionalFormatting>
  <conditionalFormatting sqref="A124:A1048576 A1:A110">
    <cfRule type="duplicateValues" dxfId="35" priority="6"/>
  </conditionalFormatting>
  <conditionalFormatting sqref="K1:K1048576">
    <cfRule type="containsText" dxfId="34" priority="7" operator="containsText" text="Click HERE to apply">
      <formula>NOT(ISERROR(SEARCH("Click HERE to apply",K1)))</formula>
    </cfRule>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N74"/>
  <sheetViews>
    <sheetView zoomScale="90" zoomScaleNormal="90" workbookViewId="0">
      <selection activeCell="A5" sqref="A5:M5"/>
    </sheetView>
  </sheetViews>
  <sheetFormatPr defaultRowHeight="56.4" customHeight="1"/>
  <cols>
    <col min="1" max="1" width="12.453125" customWidth="1"/>
    <col min="2" max="2" width="27.1796875" customWidth="1"/>
    <col min="3" max="3" width="28.1796875" customWidth="1"/>
    <col min="4" max="4" width="21.54296875" customWidth="1"/>
    <col min="5" max="5" width="44.453125" customWidth="1"/>
    <col min="6" max="6" width="9.81640625" customWidth="1"/>
    <col min="7" max="7" width="13.1796875" customWidth="1"/>
    <col min="8" max="8" width="12.81640625" customWidth="1"/>
    <col min="10" max="10" width="11.81640625" customWidth="1"/>
    <col min="11" max="11" width="18.1796875" customWidth="1"/>
    <col min="12" max="12" width="20.54296875" customWidth="1"/>
    <col min="13" max="13" width="40.81640625" customWidth="1"/>
  </cols>
  <sheetData>
    <row r="1" spans="1:14" s="8" customFormat="1" ht="56.4" customHeight="1">
      <c r="A1" s="6" t="s">
        <v>22</v>
      </c>
      <c r="B1" s="7" t="s">
        <v>23</v>
      </c>
      <c r="C1" s="7" t="s">
        <v>24</v>
      </c>
      <c r="D1" s="6" t="s">
        <v>25</v>
      </c>
      <c r="E1" s="6" t="s">
        <v>21</v>
      </c>
      <c r="F1" s="7" t="s">
        <v>18</v>
      </c>
      <c r="G1" s="7" t="s">
        <v>19</v>
      </c>
      <c r="H1" s="7" t="s">
        <v>20</v>
      </c>
      <c r="I1" s="6" t="s">
        <v>52</v>
      </c>
      <c r="J1" s="7" t="s">
        <v>53</v>
      </c>
      <c r="K1" s="5" t="s">
        <v>27</v>
      </c>
      <c r="L1" s="7" t="s">
        <v>55</v>
      </c>
    </row>
    <row r="2" spans="1:14" s="25" customFormat="1" ht="56.4" customHeight="1">
      <c r="A2" s="62" t="s">
        <v>315</v>
      </c>
      <c r="B2" s="63" t="s">
        <v>62</v>
      </c>
      <c r="C2" s="63" t="s">
        <v>63</v>
      </c>
      <c r="D2" s="62" t="s">
        <v>316</v>
      </c>
      <c r="E2" s="24" t="s">
        <v>351</v>
      </c>
      <c r="F2" s="63" t="s">
        <v>1</v>
      </c>
      <c r="G2" s="63" t="s">
        <v>350</v>
      </c>
      <c r="H2" s="63" t="s">
        <v>154</v>
      </c>
      <c r="I2" s="64" t="s">
        <v>32</v>
      </c>
      <c r="J2" s="63" t="s">
        <v>3</v>
      </c>
      <c r="K2" s="74" t="str">
        <f>HYPERLINK("mailto:"&amp;VLOOKUP(L2,'CONCAT Codes'!$A$14:$G$26,5,FALSE)&amp;"?subject="&amp;_xlfn.CONCAT(C2," - APPLICANT for ",A2)&amp;"&amp;cc="&amp;'CONCAT Codes'!$A$32&amp;"&amp;body="&amp;D2&amp;"%0A%0APlease see my resume and bio for the above tour.","Click HERE to apply")</f>
        <v>Click HERE to apply</v>
      </c>
      <c r="L2" s="63" t="s">
        <v>59</v>
      </c>
      <c r="M2" s="49"/>
    </row>
    <row r="3" spans="1:14" s="25" customFormat="1" ht="56.4" customHeight="1">
      <c r="A3" s="1" t="s">
        <v>545</v>
      </c>
      <c r="B3" s="23" t="s">
        <v>62</v>
      </c>
      <c r="C3" s="23" t="s">
        <v>63</v>
      </c>
      <c r="D3" s="15" t="s">
        <v>546</v>
      </c>
      <c r="E3" s="24" t="s">
        <v>551</v>
      </c>
      <c r="F3" s="23" t="s">
        <v>1</v>
      </c>
      <c r="G3" s="23" t="s">
        <v>50</v>
      </c>
      <c r="H3" s="23" t="s">
        <v>154</v>
      </c>
      <c r="I3" s="3" t="s">
        <v>32</v>
      </c>
      <c r="J3" s="55" t="s">
        <v>3</v>
      </c>
      <c r="K3" s="74" t="str">
        <f>HYPERLINK("mailto:"&amp;VLOOKUP(L3,'CONCAT Codes'!$A$14:$G$26,5,FALSE)&amp;"?subject="&amp;_xlfn.CONCAT(C3," - APPLICANT for ",A3)&amp;"&amp;cc="&amp;'CONCAT Codes'!$A$32&amp;"&amp;body="&amp;D3&amp;"%0A%0APlease see my resume and bio for the above tour.","Click HERE to apply")</f>
        <v>Click HERE to apply</v>
      </c>
      <c r="L3" s="56" t="s">
        <v>59</v>
      </c>
    </row>
    <row r="4" spans="1:14" s="25" customFormat="1" ht="56.4" customHeight="1">
      <c r="A4" s="1" t="s">
        <v>531</v>
      </c>
      <c r="B4" s="23" t="s">
        <v>42</v>
      </c>
      <c r="C4" s="23" t="s">
        <v>203</v>
      </c>
      <c r="D4" s="15" t="s">
        <v>532</v>
      </c>
      <c r="E4" s="24" t="s">
        <v>549</v>
      </c>
      <c r="F4" s="23" t="s">
        <v>26</v>
      </c>
      <c r="G4" s="23" t="s">
        <v>533</v>
      </c>
      <c r="H4" s="23" t="s">
        <v>257</v>
      </c>
      <c r="I4" s="3" t="s">
        <v>15</v>
      </c>
      <c r="J4" s="55" t="s">
        <v>3</v>
      </c>
      <c r="K4" s="75" t="str">
        <f>HYPERLINK("mailto:"&amp;VLOOKUP(L4,'CONCAT Codes'!$A$14:$G$26,5,FALSE)&amp;"?subject="&amp;_xlfn.CONCAT(C4," - APPLICANT for ",A4)&amp;"&amp;cc="&amp;'CONCAT Codes'!$A$32&amp;"&amp;body="&amp;D4&amp;"%0A%0APlease see my resume and bio for the above tour.","Click HERE to apply")</f>
        <v>Click HERE to apply</v>
      </c>
      <c r="L4" s="56" t="s">
        <v>61</v>
      </c>
    </row>
    <row r="5" spans="1:14" s="25" customFormat="1" ht="56.4" customHeight="1">
      <c r="A5" s="1" t="s">
        <v>643</v>
      </c>
      <c r="B5" s="23" t="s">
        <v>0</v>
      </c>
      <c r="C5" s="23" t="s">
        <v>644</v>
      </c>
      <c r="D5" s="15" t="s">
        <v>645</v>
      </c>
      <c r="E5" s="24" t="s">
        <v>672</v>
      </c>
      <c r="F5" s="23" t="s">
        <v>1</v>
      </c>
      <c r="G5" s="23" t="s">
        <v>350</v>
      </c>
      <c r="H5" s="23" t="s">
        <v>646</v>
      </c>
      <c r="I5" s="3"/>
      <c r="J5" s="55" t="s">
        <v>647</v>
      </c>
      <c r="K5" s="75" t="str">
        <f>HYPERLINK("mailto:"&amp;VLOOKUP(L5,'CONCAT Codes'!$A$14:$G$26,5,FALSE)&amp;"?subject="&amp;_xlfn.CONCAT(C5," - APPLICANT for ",A5)&amp;"&amp;cc="&amp;'CONCAT Codes'!$A$32&amp;"&amp;body="&amp;D5&amp;"%0A%0APlease see my resume and bio for the above tour.","Click HERE to apply")</f>
        <v>Click HERE to apply</v>
      </c>
      <c r="L5" s="56" t="s">
        <v>370</v>
      </c>
    </row>
    <row r="6" spans="1:14" s="25" customFormat="1" ht="54.65" customHeight="1">
      <c r="A6" s="1"/>
      <c r="B6" s="23"/>
      <c r="C6" s="23"/>
      <c r="D6" s="15"/>
      <c r="E6" s="24"/>
      <c r="F6" s="23"/>
      <c r="G6" s="82"/>
      <c r="H6" s="23"/>
      <c r="I6" s="3"/>
      <c r="J6" s="53"/>
      <c r="K6" s="75"/>
      <c r="L6" s="56"/>
    </row>
    <row r="7" spans="1:14" s="25" customFormat="1" ht="56.4" customHeight="1">
      <c r="A7" s="62"/>
      <c r="B7" s="63"/>
      <c r="C7" s="63"/>
      <c r="D7" s="62"/>
      <c r="E7" s="24"/>
      <c r="F7" s="63"/>
      <c r="G7" s="63"/>
      <c r="H7" s="63"/>
      <c r="I7" s="64"/>
      <c r="J7" s="66"/>
      <c r="K7" s="75"/>
      <c r="L7" s="63"/>
    </row>
    <row r="8" spans="1:14" s="50" customFormat="1" ht="56.4" customHeight="1">
      <c r="A8" s="62"/>
      <c r="B8" s="63"/>
      <c r="C8" s="63"/>
      <c r="D8" s="62"/>
      <c r="E8" s="24"/>
      <c r="F8" s="63"/>
      <c r="G8" s="63"/>
      <c r="H8" s="63"/>
      <c r="I8" s="64"/>
      <c r="J8" s="66"/>
      <c r="K8" s="75"/>
      <c r="L8" s="63"/>
      <c r="M8"/>
      <c r="N8" s="25"/>
    </row>
    <row r="9" spans="1:14" s="50" customFormat="1" ht="56.4" customHeight="1">
      <c r="A9" s="1"/>
      <c r="B9" s="23"/>
      <c r="C9" s="23"/>
      <c r="D9" s="15"/>
      <c r="E9" s="24"/>
      <c r="F9" s="23"/>
      <c r="G9" s="23"/>
      <c r="H9" s="23"/>
      <c r="I9" s="3"/>
      <c r="J9" s="53"/>
      <c r="K9" s="69"/>
      <c r="L9" s="56"/>
      <c r="M9" s="25"/>
      <c r="N9" s="25"/>
    </row>
    <row r="10" spans="1:14" s="25" customFormat="1" ht="56.4" customHeight="1">
      <c r="A10" s="1"/>
      <c r="B10" s="23"/>
      <c r="C10" s="23"/>
      <c r="D10" s="1"/>
      <c r="E10" s="23"/>
      <c r="F10" s="23"/>
      <c r="G10" s="23"/>
      <c r="H10" s="23"/>
      <c r="I10" s="3"/>
      <c r="J10" s="53"/>
      <c r="K10" s="69"/>
      <c r="L10" s="55"/>
    </row>
    <row r="11" spans="1:14" s="25" customFormat="1" ht="56.4" customHeight="1">
      <c r="A11" s="1"/>
      <c r="B11" s="23"/>
      <c r="C11" s="23"/>
      <c r="D11" s="15"/>
      <c r="E11" s="24"/>
      <c r="F11" s="23"/>
      <c r="G11" s="23"/>
      <c r="H11" s="23"/>
      <c r="I11" s="3"/>
      <c r="J11" s="53"/>
      <c r="K11" s="69"/>
      <c r="L11" s="56"/>
    </row>
    <row r="12" spans="1:14" s="25" customFormat="1" ht="56.4" customHeight="1">
      <c r="A12" s="1"/>
      <c r="B12" s="23"/>
      <c r="C12" s="23"/>
      <c r="D12" s="15"/>
      <c r="E12" s="24"/>
      <c r="F12" s="23"/>
      <c r="G12" s="23"/>
      <c r="H12" s="23"/>
      <c r="I12" s="3"/>
      <c r="J12" s="53"/>
      <c r="K12" s="69"/>
      <c r="L12" s="56"/>
    </row>
    <row r="13" spans="1:14" s="25" customFormat="1" ht="56.4" customHeight="1">
      <c r="A13" s="1"/>
      <c r="B13" s="23"/>
      <c r="C13" s="23"/>
      <c r="D13" s="15"/>
      <c r="E13" s="24"/>
      <c r="F13" s="23"/>
      <c r="G13" s="23"/>
      <c r="H13" s="23"/>
      <c r="I13" s="3"/>
      <c r="J13" s="53"/>
      <c r="K13" s="69"/>
      <c r="L13" s="56"/>
    </row>
    <row r="14" spans="1:14" s="25" customFormat="1" ht="56.4" customHeight="1">
      <c r="A14" s="1"/>
      <c r="B14" s="23"/>
      <c r="C14" s="23"/>
      <c r="D14" s="15"/>
      <c r="E14" s="24"/>
      <c r="F14" s="23"/>
      <c r="G14" s="23"/>
      <c r="H14" s="23"/>
      <c r="I14" s="3"/>
      <c r="J14" s="53"/>
      <c r="K14" s="69"/>
      <c r="L14" s="56"/>
    </row>
    <row r="15" spans="1:14" s="25" customFormat="1" ht="56.4" customHeight="1">
      <c r="A15" s="1"/>
      <c r="B15" s="23"/>
      <c r="C15" s="23"/>
      <c r="D15" s="15"/>
      <c r="E15" s="24"/>
      <c r="F15" s="23"/>
      <c r="G15" s="23"/>
      <c r="H15" s="23"/>
      <c r="I15" s="3"/>
      <c r="J15" s="53"/>
      <c r="K15" s="69"/>
      <c r="L15" s="56"/>
    </row>
    <row r="16" spans="1:14" s="25" customFormat="1" ht="56.4" customHeight="1">
      <c r="A16" s="62"/>
      <c r="B16" s="63"/>
      <c r="C16" s="63"/>
      <c r="D16" s="62"/>
      <c r="E16" s="24"/>
      <c r="F16" s="23"/>
      <c r="G16" s="63"/>
      <c r="H16" s="63"/>
      <c r="I16" s="64"/>
      <c r="J16" s="66"/>
      <c r="K16" s="69"/>
      <c r="L16" s="63"/>
    </row>
    <row r="17" spans="1:13" s="25" customFormat="1" ht="56.4" customHeight="1">
      <c r="A17" s="62"/>
      <c r="B17" s="63"/>
      <c r="C17" s="63"/>
      <c r="D17" s="62"/>
      <c r="E17" s="24"/>
      <c r="F17" s="63"/>
      <c r="G17" s="63"/>
      <c r="H17" s="63"/>
      <c r="I17" s="64"/>
      <c r="J17" s="66"/>
      <c r="K17" s="69"/>
      <c r="L17" s="63"/>
    </row>
    <row r="18" spans="1:13" s="25" customFormat="1" ht="56.4" customHeight="1">
      <c r="A18" s="1"/>
      <c r="B18" s="23"/>
      <c r="C18" s="23"/>
      <c r="D18" s="15"/>
      <c r="E18" s="24"/>
      <c r="F18" s="23"/>
      <c r="G18" s="23"/>
      <c r="H18" s="23"/>
      <c r="I18" s="3"/>
      <c r="J18" s="53"/>
      <c r="K18" s="69"/>
      <c r="L18" s="56"/>
      <c r="M18" s="49"/>
    </row>
    <row r="19" spans="1:13" s="25" customFormat="1" ht="56.4" customHeight="1">
      <c r="A19" s="1"/>
      <c r="B19" s="23"/>
      <c r="C19" s="23"/>
      <c r="D19" s="15"/>
      <c r="E19" s="24"/>
      <c r="F19" s="23"/>
      <c r="G19" s="23"/>
      <c r="H19" s="23"/>
      <c r="I19" s="3"/>
      <c r="J19" s="53"/>
      <c r="K19" s="72"/>
      <c r="L19" s="56"/>
      <c r="M19" s="50"/>
    </row>
    <row r="20" spans="1:13" s="25" customFormat="1" ht="56.4" customHeight="1">
      <c r="A20" s="1"/>
      <c r="B20" s="23"/>
      <c r="C20" s="23"/>
      <c r="D20" s="15"/>
      <c r="E20" s="24"/>
      <c r="F20" s="23"/>
      <c r="G20" s="23"/>
      <c r="H20" s="23"/>
      <c r="I20" s="3"/>
      <c r="J20" s="53"/>
      <c r="K20" s="72"/>
      <c r="L20" s="56"/>
    </row>
    <row r="21" spans="1:13" s="25" customFormat="1" ht="56.4" customHeight="1">
      <c r="A21" s="1"/>
      <c r="B21" s="23"/>
      <c r="C21" s="23"/>
      <c r="D21" s="15"/>
      <c r="E21" s="24"/>
      <c r="F21" s="23"/>
      <c r="G21" s="23"/>
      <c r="H21" s="23"/>
      <c r="I21" s="3"/>
      <c r="J21" s="53"/>
      <c r="K21" s="69"/>
      <c r="L21" s="56"/>
    </row>
    <row r="22" spans="1:13" s="25" customFormat="1" ht="56.4" customHeight="1">
      <c r="A22" s="1"/>
      <c r="B22" s="23"/>
      <c r="C22" s="23"/>
      <c r="D22" s="1"/>
      <c r="E22" s="23"/>
      <c r="F22" s="23"/>
      <c r="G22" s="23"/>
      <c r="H22" s="23"/>
      <c r="I22" s="3"/>
      <c r="J22" s="53"/>
      <c r="K22" s="69"/>
      <c r="L22" s="55"/>
    </row>
    <row r="23" spans="1:13" s="25" customFormat="1" ht="56.4" customHeight="1">
      <c r="A23" s="1"/>
      <c r="B23" s="23"/>
      <c r="C23" s="23"/>
      <c r="D23" s="15"/>
      <c r="E23" s="24"/>
      <c r="F23" s="23"/>
      <c r="G23" s="23"/>
      <c r="H23" s="23"/>
      <c r="I23" s="3"/>
      <c r="J23" s="53"/>
      <c r="K23" s="69"/>
      <c r="L23" s="56"/>
    </row>
    <row r="24" spans="1:13" s="25" customFormat="1" ht="56.4" customHeight="1">
      <c r="A24" s="1"/>
      <c r="B24" s="23"/>
      <c r="C24" s="23"/>
      <c r="D24" s="15"/>
      <c r="E24" s="24"/>
      <c r="F24" s="23"/>
      <c r="G24" s="23"/>
      <c r="H24" s="23"/>
      <c r="I24" s="3"/>
      <c r="J24" s="53"/>
      <c r="K24" s="72"/>
      <c r="L24" s="56"/>
    </row>
    <row r="25" spans="1:13" s="25" customFormat="1" ht="56.4" customHeight="1">
      <c r="A25" s="1"/>
      <c r="B25" s="23"/>
      <c r="C25" s="23"/>
      <c r="D25" s="15"/>
      <c r="E25" s="24"/>
      <c r="F25" s="23"/>
      <c r="G25" s="23"/>
      <c r="H25" s="23"/>
      <c r="I25" s="3"/>
      <c r="J25" s="53"/>
      <c r="K25" s="69"/>
      <c r="L25" s="56"/>
    </row>
    <row r="26" spans="1:13" s="25" customFormat="1" ht="56.4" customHeight="1">
      <c r="A26" s="1"/>
      <c r="B26" s="23"/>
      <c r="C26" s="23"/>
      <c r="D26" s="15"/>
      <c r="E26" s="24"/>
      <c r="F26" s="23"/>
      <c r="G26" s="23"/>
      <c r="H26" s="23"/>
      <c r="I26" s="3"/>
      <c r="J26" s="53"/>
      <c r="K26" s="69"/>
      <c r="L26" s="56"/>
    </row>
    <row r="27" spans="1:13" s="25" customFormat="1" ht="56.4" customHeight="1">
      <c r="A27" s="1"/>
      <c r="B27" s="23"/>
      <c r="C27" s="23"/>
      <c r="D27" s="15"/>
      <c r="E27" s="24"/>
      <c r="F27" s="23"/>
      <c r="G27" s="23"/>
      <c r="H27" s="23"/>
      <c r="I27" s="3"/>
      <c r="J27" s="53"/>
      <c r="K27" s="72"/>
      <c r="L27" s="56"/>
    </row>
    <row r="28" spans="1:13" s="25" customFormat="1" ht="56.4" customHeight="1">
      <c r="A28" s="1"/>
      <c r="B28" s="23"/>
      <c r="C28" s="23"/>
      <c r="D28" s="15"/>
      <c r="E28" s="24"/>
      <c r="F28" s="23"/>
      <c r="G28" s="23"/>
      <c r="H28" s="23"/>
      <c r="I28" s="3"/>
      <c r="J28" s="53"/>
      <c r="K28" s="69"/>
      <c r="L28" s="56"/>
    </row>
    <row r="29" spans="1:13" s="25" customFormat="1" ht="56.4" customHeight="1">
      <c r="A29" s="1"/>
      <c r="B29" s="23"/>
      <c r="C29" s="23"/>
      <c r="D29" s="15"/>
      <c r="E29" s="24"/>
      <c r="F29" s="23"/>
      <c r="G29" s="23"/>
      <c r="H29" s="23"/>
      <c r="I29" s="3"/>
      <c r="J29" s="53"/>
      <c r="K29" s="69"/>
      <c r="L29" s="56"/>
    </row>
    <row r="30" spans="1:13" s="25" customFormat="1" ht="56.4" customHeight="1">
      <c r="A30" s="1"/>
      <c r="B30" s="23"/>
      <c r="C30" s="23"/>
      <c r="D30" s="15"/>
      <c r="E30" s="24"/>
      <c r="F30" s="23"/>
      <c r="G30" s="23"/>
      <c r="H30" s="23"/>
      <c r="I30" s="3"/>
      <c r="J30" s="53"/>
      <c r="K30" s="69"/>
      <c r="L30" s="56"/>
    </row>
    <row r="31" spans="1:13" s="25" customFormat="1" ht="56.4" customHeight="1">
      <c r="A31" s="1"/>
      <c r="B31" s="23"/>
      <c r="C31" s="23"/>
      <c r="D31" s="15"/>
      <c r="E31" s="24"/>
      <c r="F31" s="23"/>
      <c r="G31" s="23"/>
      <c r="H31" s="23"/>
      <c r="I31" s="3"/>
      <c r="J31" s="53"/>
      <c r="K31" s="69"/>
      <c r="L31" s="56"/>
    </row>
    <row r="32" spans="1:13" s="25" customFormat="1" ht="56.4" customHeight="1">
      <c r="A32" s="1"/>
      <c r="B32" s="23"/>
      <c r="C32" s="23"/>
      <c r="D32" s="15"/>
      <c r="E32" s="24"/>
      <c r="F32" s="23"/>
      <c r="G32" s="23"/>
      <c r="H32" s="23"/>
      <c r="I32" s="3"/>
      <c r="J32" s="53"/>
      <c r="K32" s="69"/>
      <c r="L32" s="56"/>
    </row>
    <row r="33" spans="1:12" s="25" customFormat="1" ht="56.4" customHeight="1">
      <c r="A33" s="23"/>
      <c r="B33" s="23"/>
      <c r="C33" s="23"/>
      <c r="D33" s="1"/>
      <c r="E33" s="23"/>
      <c r="F33" s="24"/>
      <c r="G33" s="24"/>
      <c r="H33" s="24"/>
      <c r="I33" s="3"/>
      <c r="J33" s="61"/>
      <c r="K33" s="69"/>
      <c r="L33" s="24"/>
    </row>
    <row r="34" spans="1:12" s="25" customFormat="1" ht="56.4" customHeight="1">
      <c r="A34" s="1"/>
      <c r="B34" s="23"/>
      <c r="C34" s="23"/>
      <c r="D34" s="15"/>
      <c r="E34" s="24"/>
      <c r="F34" s="23"/>
      <c r="G34" s="23"/>
      <c r="H34" s="23"/>
      <c r="I34" s="3"/>
      <c r="J34" s="53"/>
      <c r="K34" s="72"/>
      <c r="L34" s="56"/>
    </row>
    <row r="35" spans="1:12" s="25" customFormat="1" ht="56.4" customHeight="1">
      <c r="A35" s="1"/>
      <c r="B35" s="23"/>
      <c r="C35" s="23"/>
      <c r="D35" s="15"/>
      <c r="E35" s="24"/>
      <c r="F35" s="23"/>
      <c r="G35" s="23"/>
      <c r="H35" s="23"/>
      <c r="I35" s="3"/>
      <c r="J35" s="53"/>
      <c r="K35" s="72"/>
      <c r="L35" s="56"/>
    </row>
    <row r="36" spans="1:12" s="25" customFormat="1" ht="56.4" customHeight="1">
      <c r="A36" s="1"/>
      <c r="B36" s="23"/>
      <c r="C36" s="23"/>
      <c r="D36" s="15"/>
      <c r="E36" s="24"/>
      <c r="F36" s="23"/>
      <c r="G36" s="23"/>
      <c r="H36" s="23"/>
      <c r="I36" s="3"/>
      <c r="J36" s="53"/>
      <c r="K36" s="72"/>
      <c r="L36" s="56"/>
    </row>
    <row r="37" spans="1:12" s="25" customFormat="1" ht="56.4" customHeight="1">
      <c r="A37" s="1"/>
      <c r="B37" s="23"/>
      <c r="C37" s="23"/>
      <c r="D37" s="15"/>
      <c r="E37" s="24"/>
      <c r="F37" s="23"/>
      <c r="G37" s="23"/>
      <c r="H37" s="23"/>
      <c r="I37" s="3"/>
      <c r="J37" s="53"/>
      <c r="K37" s="72"/>
      <c r="L37" s="56"/>
    </row>
    <row r="38" spans="1:12" s="25" customFormat="1" ht="56.4" customHeight="1">
      <c r="A38" s="1"/>
      <c r="B38" s="23"/>
      <c r="C38" s="23"/>
      <c r="D38" s="15"/>
      <c r="E38" s="24"/>
      <c r="F38" s="23"/>
      <c r="G38" s="23"/>
      <c r="H38" s="23"/>
      <c r="I38" s="3"/>
      <c r="J38" s="53"/>
      <c r="K38" s="72"/>
      <c r="L38" s="56"/>
    </row>
    <row r="39" spans="1:12" s="25" customFormat="1" ht="56.4" customHeight="1">
      <c r="A39" s="23"/>
      <c r="B39" s="23"/>
      <c r="C39" s="23"/>
      <c r="D39" s="1"/>
      <c r="E39" s="23"/>
      <c r="F39" s="24"/>
      <c r="G39" s="24"/>
      <c r="H39" s="24"/>
      <c r="I39" s="3"/>
      <c r="J39" s="61"/>
      <c r="K39" s="69"/>
      <c r="L39" s="24"/>
    </row>
    <row r="40" spans="1:12" s="25" customFormat="1" ht="54.65" customHeight="1">
      <c r="A40" s="1"/>
      <c r="B40" s="23"/>
      <c r="C40" s="23"/>
      <c r="D40" s="15"/>
      <c r="E40" s="24"/>
      <c r="F40" s="23"/>
      <c r="G40" s="23"/>
      <c r="H40" s="23"/>
      <c r="I40" s="3"/>
      <c r="J40" s="53"/>
      <c r="K40" s="72"/>
      <c r="L40" s="56"/>
    </row>
    <row r="41" spans="1:12" s="25" customFormat="1" ht="54.65" customHeight="1">
      <c r="A41" s="1"/>
      <c r="B41" s="23"/>
      <c r="C41" s="23"/>
      <c r="D41" s="15"/>
      <c r="E41" s="24"/>
      <c r="F41" s="23"/>
      <c r="G41" s="23"/>
      <c r="H41" s="23"/>
      <c r="I41" s="3"/>
      <c r="J41" s="53"/>
      <c r="K41" s="72"/>
      <c r="L41" s="56"/>
    </row>
    <row r="42" spans="1:12" s="25" customFormat="1" ht="54.65" customHeight="1">
      <c r="A42" s="1"/>
      <c r="B42" s="23"/>
      <c r="C42" s="23"/>
      <c r="D42" s="15"/>
      <c r="E42" s="24"/>
      <c r="F42" s="23"/>
      <c r="G42" s="23"/>
      <c r="H42" s="23"/>
      <c r="I42" s="3"/>
      <c r="J42" s="53"/>
      <c r="K42" s="72"/>
      <c r="L42" s="56"/>
    </row>
    <row r="43" spans="1:12" s="25" customFormat="1" ht="54.65" customHeight="1">
      <c r="A43" s="1"/>
      <c r="B43" s="23"/>
      <c r="C43" s="23"/>
      <c r="D43" s="15"/>
      <c r="E43" s="24"/>
      <c r="F43" s="23"/>
      <c r="G43" s="23"/>
      <c r="H43" s="23"/>
      <c r="I43" s="3"/>
      <c r="J43" s="53"/>
      <c r="K43" s="72"/>
      <c r="L43" s="56"/>
    </row>
    <row r="44" spans="1:12" s="25" customFormat="1" ht="54.65" customHeight="1">
      <c r="A44" s="1"/>
      <c r="B44" s="23"/>
      <c r="C44" s="23"/>
      <c r="D44" s="15"/>
      <c r="E44" s="24"/>
      <c r="F44" s="23"/>
      <c r="G44" s="23"/>
      <c r="H44" s="23"/>
      <c r="I44" s="3"/>
      <c r="J44" s="53"/>
      <c r="K44" s="72"/>
      <c r="L44" s="56"/>
    </row>
    <row r="45" spans="1:12" s="25" customFormat="1" ht="54.65" customHeight="1">
      <c r="A45" s="1"/>
      <c r="B45" s="23"/>
      <c r="C45" s="23"/>
      <c r="D45" s="15"/>
      <c r="E45" s="24"/>
      <c r="F45" s="23"/>
      <c r="G45" s="23"/>
      <c r="H45" s="23"/>
      <c r="I45" s="3"/>
      <c r="J45" s="53"/>
      <c r="K45" s="72"/>
      <c r="L45" s="56"/>
    </row>
    <row r="46" spans="1:12" s="25" customFormat="1" ht="54.65" customHeight="1">
      <c r="A46" s="1"/>
      <c r="B46" s="23"/>
      <c r="C46" s="23"/>
      <c r="D46" s="15"/>
      <c r="E46" s="24"/>
      <c r="F46" s="23"/>
      <c r="G46" s="23"/>
      <c r="H46" s="23"/>
      <c r="I46" s="3"/>
      <c r="J46" s="53"/>
      <c r="K46" s="72"/>
      <c r="L46" s="56"/>
    </row>
    <row r="47" spans="1:12" s="25" customFormat="1" ht="54.65" customHeight="1">
      <c r="A47" s="23"/>
      <c r="B47" s="23"/>
      <c r="C47" s="23"/>
      <c r="D47" s="1"/>
      <c r="E47" s="23"/>
      <c r="F47" s="24"/>
      <c r="G47" s="24"/>
      <c r="H47" s="24"/>
      <c r="I47" s="3"/>
      <c r="J47" s="61"/>
      <c r="K47" s="69"/>
      <c r="L47" s="24"/>
    </row>
    <row r="48" spans="1:12" s="25" customFormat="1" ht="54.65" customHeight="1">
      <c r="A48" s="1"/>
      <c r="B48" s="23"/>
      <c r="C48" s="23"/>
      <c r="D48" s="15"/>
      <c r="E48" s="24"/>
      <c r="F48" s="23"/>
      <c r="G48" s="23"/>
      <c r="H48" s="23"/>
      <c r="I48" s="3"/>
      <c r="J48" s="53"/>
      <c r="K48" s="69"/>
      <c r="L48" s="56"/>
    </row>
    <row r="49" spans="1:12" s="25" customFormat="1" ht="54.65" customHeight="1">
      <c r="A49" s="1"/>
      <c r="B49" s="23"/>
      <c r="C49" s="23"/>
      <c r="D49" s="15"/>
      <c r="E49" s="24"/>
      <c r="F49" s="23"/>
      <c r="G49" s="23"/>
      <c r="H49" s="23"/>
      <c r="I49" s="3"/>
      <c r="J49" s="53"/>
      <c r="K49" s="72"/>
      <c r="L49" s="56"/>
    </row>
    <row r="50" spans="1:12" s="25" customFormat="1" ht="54.65" customHeight="1">
      <c r="A50" s="1"/>
      <c r="B50" s="23"/>
      <c r="C50" s="23"/>
      <c r="D50" s="15"/>
      <c r="E50" s="65"/>
      <c r="F50" s="23"/>
      <c r="G50" s="23"/>
      <c r="H50" s="23"/>
      <c r="I50" s="3"/>
      <c r="J50" s="53"/>
      <c r="K50" s="69"/>
      <c r="L50" s="56"/>
    </row>
    <row r="51" spans="1:12" s="25" customFormat="1" ht="54.65" customHeight="1">
      <c r="A51" s="1"/>
      <c r="B51" s="23"/>
      <c r="C51" s="23"/>
      <c r="D51" s="15"/>
      <c r="E51" s="24"/>
      <c r="F51" s="23"/>
      <c r="G51" s="23"/>
      <c r="H51" s="23"/>
      <c r="I51" s="3"/>
      <c r="J51" s="53"/>
      <c r="K51" s="71"/>
      <c r="L51" s="56"/>
    </row>
    <row r="52" spans="1:12" s="25" customFormat="1" ht="54.65" customHeight="1">
      <c r="A52" s="1"/>
      <c r="B52" s="23"/>
      <c r="C52" s="23"/>
      <c r="D52" s="15"/>
      <c r="E52" s="24"/>
      <c r="F52" s="23"/>
      <c r="G52" s="23"/>
      <c r="H52" s="23"/>
      <c r="I52" s="3"/>
      <c r="J52" s="53"/>
      <c r="K52" s="71"/>
      <c r="L52" s="56"/>
    </row>
    <row r="53" spans="1:12" s="25" customFormat="1" ht="54.65" customHeight="1">
      <c r="A53" s="1"/>
      <c r="B53" s="23"/>
      <c r="C53" s="23"/>
      <c r="D53" s="15"/>
      <c r="E53" s="24"/>
      <c r="F53" s="23"/>
      <c r="G53" s="23"/>
      <c r="H53" s="23"/>
      <c r="I53" s="3"/>
      <c r="J53" s="53"/>
      <c r="K53" s="71"/>
      <c r="L53" s="56"/>
    </row>
    <row r="54" spans="1:12" s="25" customFormat="1" ht="54.65" customHeight="1">
      <c r="A54" s="1"/>
      <c r="B54" s="23"/>
      <c r="C54" s="23"/>
      <c r="D54" s="15"/>
      <c r="E54" s="24"/>
      <c r="F54" s="23"/>
      <c r="G54" s="23"/>
      <c r="H54" s="23"/>
      <c r="I54" s="3"/>
      <c r="J54" s="53"/>
      <c r="K54" s="71"/>
      <c r="L54" s="56"/>
    </row>
    <row r="55" spans="1:12" s="25" customFormat="1" ht="54.65" customHeight="1">
      <c r="A55" s="1"/>
      <c r="B55" s="23"/>
      <c r="C55" s="23"/>
      <c r="D55" s="15"/>
      <c r="E55" s="24"/>
      <c r="F55" s="23"/>
      <c r="G55" s="23"/>
      <c r="H55" s="23"/>
      <c r="I55" s="3"/>
      <c r="J55" s="53"/>
      <c r="K55" s="71"/>
      <c r="L55" s="56"/>
    </row>
    <row r="56" spans="1:12" s="25" customFormat="1" ht="54.65" customHeight="1">
      <c r="A56" s="1"/>
      <c r="B56" s="51"/>
      <c r="C56" s="51"/>
      <c r="D56" s="1"/>
      <c r="E56" s="51"/>
      <c r="F56" s="51"/>
      <c r="G56" s="51"/>
      <c r="H56" s="51"/>
      <c r="I56" s="3"/>
      <c r="J56" s="53"/>
      <c r="K56" s="71"/>
      <c r="L56" s="55"/>
    </row>
    <row r="57" spans="1:12" s="25" customFormat="1" ht="54.65" customHeight="1">
      <c r="A57" s="1"/>
      <c r="B57" s="23"/>
      <c r="C57" s="23"/>
      <c r="D57" s="1"/>
      <c r="E57" s="23"/>
      <c r="F57" s="23"/>
      <c r="G57" s="23"/>
      <c r="H57" s="23"/>
      <c r="I57" s="3"/>
      <c r="J57" s="53"/>
      <c r="K57" s="71"/>
      <c r="L57" s="55"/>
    </row>
    <row r="58" spans="1:12" s="25" customFormat="1" ht="54.65" customHeight="1">
      <c r="A58" s="1"/>
      <c r="B58" s="23"/>
      <c r="C58" s="23"/>
      <c r="D58" s="1"/>
      <c r="E58" s="23"/>
      <c r="F58" s="23"/>
      <c r="G58" s="23"/>
      <c r="H58" s="23"/>
      <c r="I58" s="3"/>
      <c r="J58" s="53"/>
      <c r="K58" s="71"/>
      <c r="L58" s="55"/>
    </row>
    <row r="59" spans="1:12" s="25" customFormat="1" ht="54.65" customHeight="1">
      <c r="A59" s="1"/>
      <c r="B59" s="23"/>
      <c r="C59" s="23"/>
      <c r="D59" s="15"/>
      <c r="E59" s="23"/>
      <c r="F59" s="24"/>
      <c r="G59" s="23"/>
      <c r="H59" s="23"/>
      <c r="I59" s="3"/>
      <c r="J59" s="53"/>
      <c r="K59" s="71"/>
      <c r="L59" s="55"/>
    </row>
    <row r="60" spans="1:12" s="25" customFormat="1" ht="54.65" customHeight="1">
      <c r="A60" s="1"/>
      <c r="B60" s="23"/>
      <c r="C60" s="23"/>
      <c r="D60" s="15"/>
      <c r="E60" s="24"/>
      <c r="F60" s="23"/>
      <c r="G60" s="23"/>
      <c r="H60" s="23"/>
      <c r="I60" s="3"/>
      <c r="J60" s="53"/>
      <c r="K60" s="71"/>
      <c r="L60" s="56"/>
    </row>
    <row r="61" spans="1:12" s="25" customFormat="1" ht="54.65" customHeight="1">
      <c r="A61" s="1"/>
      <c r="B61" s="23"/>
      <c r="C61" s="23"/>
      <c r="D61" s="15"/>
      <c r="E61" s="23"/>
      <c r="F61" s="24"/>
      <c r="G61" s="23"/>
      <c r="H61" s="23"/>
      <c r="I61" s="3"/>
      <c r="J61" s="53"/>
      <c r="K61" s="71"/>
      <c r="L61" s="55"/>
    </row>
    <row r="62" spans="1:12" s="25" customFormat="1" ht="54.65" customHeight="1">
      <c r="A62" s="1"/>
      <c r="B62" s="23"/>
      <c r="C62" s="23"/>
      <c r="D62" s="15"/>
      <c r="E62" s="24"/>
      <c r="F62" s="23"/>
      <c r="G62" s="23"/>
      <c r="H62" s="23"/>
      <c r="I62" s="3"/>
      <c r="J62" s="53"/>
      <c r="K62" s="71"/>
      <c r="L62" s="56"/>
    </row>
    <row r="63" spans="1:12" s="25" customFormat="1" ht="54.65" customHeight="1">
      <c r="A63" s="1"/>
      <c r="B63" s="23"/>
      <c r="C63" s="23"/>
      <c r="D63" s="15"/>
      <c r="E63" s="24"/>
      <c r="F63" s="23"/>
      <c r="G63" s="23"/>
      <c r="H63" s="23"/>
      <c r="I63" s="3"/>
      <c r="J63" s="53"/>
      <c r="K63" s="71"/>
      <c r="L63" s="56"/>
    </row>
    <row r="64" spans="1:12" s="25" customFormat="1" ht="54.65" customHeight="1">
      <c r="A64" s="1"/>
      <c r="B64" s="23"/>
      <c r="C64" s="23"/>
      <c r="D64" s="15"/>
      <c r="E64" s="24"/>
      <c r="F64" s="23"/>
      <c r="G64" s="23"/>
      <c r="H64" s="23"/>
      <c r="I64" s="3"/>
      <c r="J64" s="53"/>
      <c r="K64" s="71"/>
      <c r="L64" s="56"/>
    </row>
    <row r="65" spans="1:13" s="25" customFormat="1" ht="54.65" customHeight="1">
      <c r="A65" s="1"/>
      <c r="B65" s="23"/>
      <c r="C65" s="23"/>
      <c r="D65" s="15"/>
      <c r="E65" s="24"/>
      <c r="F65" s="23"/>
      <c r="G65" s="23"/>
      <c r="H65" s="23"/>
      <c r="I65" s="3"/>
      <c r="J65" s="53"/>
      <c r="K65" s="71"/>
      <c r="L65" s="56"/>
    </row>
    <row r="66" spans="1:13" s="25" customFormat="1" ht="54.65" customHeight="1">
      <c r="A66" s="1"/>
      <c r="B66" s="23"/>
      <c r="C66" s="23"/>
      <c r="D66" s="15"/>
      <c r="E66" s="24"/>
      <c r="F66" s="23"/>
      <c r="G66" s="23"/>
      <c r="H66" s="23"/>
      <c r="I66" s="3"/>
      <c r="J66" s="53"/>
      <c r="K66" s="71"/>
      <c r="L66" s="56"/>
      <c r="M66" s="49"/>
    </row>
    <row r="67" spans="1:13" s="25" customFormat="1" ht="54.65" customHeight="1">
      <c r="A67" s="1"/>
      <c r="B67" s="23"/>
      <c r="C67" s="23"/>
      <c r="D67" s="15"/>
      <c r="E67" s="24"/>
      <c r="F67" s="23"/>
      <c r="G67" s="23"/>
      <c r="H67" s="23"/>
      <c r="I67" s="3"/>
      <c r="J67" s="53"/>
      <c r="K67" s="71"/>
      <c r="L67" s="56"/>
    </row>
    <row r="68" spans="1:13" s="25" customFormat="1" ht="54.65" customHeight="1">
      <c r="A68" s="1"/>
      <c r="B68" s="23"/>
      <c r="C68" s="23"/>
      <c r="D68" s="15"/>
      <c r="E68" s="24"/>
      <c r="F68" s="23"/>
      <c r="G68" s="23"/>
      <c r="H68" s="23"/>
      <c r="I68" s="3"/>
      <c r="J68" s="61"/>
      <c r="K68" s="71"/>
      <c r="L68" s="24"/>
    </row>
    <row r="69" spans="1:13" s="25" customFormat="1" ht="54.65" customHeight="1">
      <c r="A69" s="1"/>
      <c r="B69" s="23"/>
      <c r="C69" s="23"/>
      <c r="D69" s="15"/>
      <c r="E69" s="24"/>
      <c r="F69" s="23"/>
      <c r="G69" s="23"/>
      <c r="H69" s="23"/>
      <c r="I69" s="3"/>
      <c r="J69" s="61"/>
      <c r="K69" s="71"/>
      <c r="L69" s="24"/>
    </row>
    <row r="70" spans="1:13" s="25" customFormat="1" ht="54.65" customHeight="1">
      <c r="A70" s="1"/>
      <c r="B70" s="23"/>
      <c r="C70" s="23"/>
      <c r="D70" s="15"/>
      <c r="E70" s="24"/>
      <c r="F70" s="23"/>
      <c r="G70" s="23"/>
      <c r="H70" s="23"/>
      <c r="I70" s="3"/>
      <c r="J70" s="61"/>
      <c r="K70" s="71"/>
      <c r="L70" s="24"/>
    </row>
    <row r="71" spans="1:13" s="25" customFormat="1" ht="54.65" customHeight="1">
      <c r="A71" s="62"/>
      <c r="B71" s="63"/>
      <c r="C71" s="63"/>
      <c r="D71" s="62"/>
      <c r="E71" s="24"/>
      <c r="F71" s="63"/>
      <c r="G71" s="63"/>
      <c r="H71" s="63"/>
      <c r="I71" s="64"/>
      <c r="J71" s="66"/>
      <c r="K71" s="71"/>
      <c r="L71" s="63"/>
    </row>
    <row r="72" spans="1:13" s="25" customFormat="1" ht="54.65" customHeight="1">
      <c r="A72" s="23"/>
      <c r="B72" s="23"/>
      <c r="C72" s="23"/>
      <c r="D72" s="1"/>
      <c r="E72" s="23"/>
      <c r="F72" s="24"/>
      <c r="G72" s="24"/>
      <c r="H72" s="24"/>
      <c r="I72" s="3"/>
      <c r="J72" s="61"/>
      <c r="K72" s="71"/>
      <c r="L72" s="24"/>
    </row>
    <row r="73" spans="1:13" s="25" customFormat="1" ht="54.65" customHeight="1">
      <c r="A73" s="1"/>
      <c r="B73" s="23"/>
      <c r="C73" s="23"/>
      <c r="D73" s="15"/>
      <c r="E73" s="24"/>
      <c r="F73" s="23"/>
      <c r="G73" s="23"/>
      <c r="H73" s="23"/>
      <c r="I73" s="3"/>
      <c r="J73" s="53"/>
      <c r="K73" s="71"/>
      <c r="L73" s="56"/>
    </row>
    <row r="74" spans="1:13" s="25" customFormat="1" ht="54.65" customHeight="1">
      <c r="A74" s="1"/>
      <c r="B74" s="23"/>
      <c r="C74" s="23"/>
      <c r="D74" s="15"/>
      <c r="E74" s="24"/>
      <c r="F74" s="23"/>
      <c r="G74" s="23"/>
      <c r="H74" s="23"/>
      <c r="I74" s="3"/>
      <c r="J74" s="53"/>
      <c r="K74" s="71"/>
      <c r="L74" s="56"/>
    </row>
  </sheetData>
  <autoFilter ref="A1:M1" xr:uid="{B5FBFB39-075C-4F6B-9827-2D18833EDED2}">
    <sortState xmlns:xlrd2="http://schemas.microsoft.com/office/spreadsheetml/2017/richdata2" ref="A2:M11">
      <sortCondition ref="C1"/>
    </sortState>
  </autoFilter>
  <conditionalFormatting sqref="A1">
    <cfRule type="duplicateValues" dxfId="33" priority="500"/>
  </conditionalFormatting>
  <conditionalFormatting sqref="A2">
    <cfRule type="duplicateValues" dxfId="32" priority="10"/>
    <cfRule type="duplicateValues" dxfId="31" priority="11"/>
  </conditionalFormatting>
  <conditionalFormatting sqref="A3">
    <cfRule type="duplicateValues" dxfId="30" priority="7"/>
    <cfRule type="duplicateValues" dxfId="29" priority="8"/>
  </conditionalFormatting>
  <conditionalFormatting sqref="A4">
    <cfRule type="duplicateValues" dxfId="28" priority="4"/>
    <cfRule type="duplicateValues" dxfId="27" priority="5"/>
  </conditionalFormatting>
  <conditionalFormatting sqref="A5">
    <cfRule type="duplicateValues" dxfId="26" priority="1"/>
    <cfRule type="duplicateValues" dxfId="25" priority="2"/>
  </conditionalFormatting>
  <conditionalFormatting sqref="A6">
    <cfRule type="duplicateValues" dxfId="24" priority="16"/>
    <cfRule type="duplicateValues" dxfId="23" priority="17"/>
  </conditionalFormatting>
  <conditionalFormatting sqref="A7:A8">
    <cfRule type="duplicateValues" dxfId="22" priority="13"/>
    <cfRule type="duplicateValues" dxfId="21" priority="14"/>
  </conditionalFormatting>
  <conditionalFormatting sqref="A9:A24">
    <cfRule type="duplicateValues" dxfId="20" priority="130"/>
  </conditionalFormatting>
  <conditionalFormatting sqref="A25:A38">
    <cfRule type="duplicateValues" dxfId="19" priority="128"/>
  </conditionalFormatting>
  <conditionalFormatting sqref="A39">
    <cfRule type="duplicateValues" dxfId="18" priority="126"/>
  </conditionalFormatting>
  <conditionalFormatting sqref="A40:A42">
    <cfRule type="duplicateValues" dxfId="17" priority="124"/>
  </conditionalFormatting>
  <conditionalFormatting sqref="A43:A46">
    <cfRule type="duplicateValues" dxfId="16" priority="122"/>
  </conditionalFormatting>
  <conditionalFormatting sqref="A47:A50">
    <cfRule type="duplicateValues" dxfId="15" priority="120"/>
  </conditionalFormatting>
  <conditionalFormatting sqref="A51:A74">
    <cfRule type="duplicateValues" dxfId="14" priority="118"/>
  </conditionalFormatting>
  <conditionalFormatting sqref="A75:A1048576 A1">
    <cfRule type="duplicateValues" dxfId="13" priority="203"/>
  </conditionalFormatting>
  <conditionalFormatting sqref="K2:K74">
    <cfRule type="containsText" dxfId="12" priority="3" operator="containsText" text="Click HERE to apply">
      <formula>NOT(ISERROR(SEARCH("Click HERE to apply",K2)))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6"/>
  <sheetViews>
    <sheetView zoomScale="70" zoomScaleNormal="70" workbookViewId="0">
      <selection activeCell="E4" sqref="E4"/>
    </sheetView>
  </sheetViews>
  <sheetFormatPr defaultRowHeight="165.5" customHeight="1"/>
  <cols>
    <col min="1" max="1" width="11.1796875" customWidth="1"/>
    <col min="2" max="2" width="26" customWidth="1"/>
    <col min="3" max="3" width="19.81640625" customWidth="1"/>
    <col min="4" max="4" width="33" customWidth="1"/>
    <col min="5" max="5" width="132.6328125" customWidth="1"/>
    <col min="6" max="6" width="11.1796875" customWidth="1"/>
    <col min="7" max="7" width="14.1796875" customWidth="1"/>
    <col min="8" max="8" width="14.54296875" customWidth="1"/>
    <col min="9" max="9" width="9.1796875" style="67"/>
    <col min="10" max="10" width="10.1796875" style="68" customWidth="1"/>
    <col min="11" max="11" width="19" customWidth="1"/>
    <col min="12" max="12" width="22.54296875" style="59" customWidth="1"/>
    <col min="14" max="14" width="76" style="26" customWidth="1"/>
    <col min="15" max="15" width="4.1796875" style="27" customWidth="1"/>
    <col min="16" max="16" width="84" style="26" customWidth="1"/>
    <col min="17" max="17" width="3.81640625" customWidth="1"/>
    <col min="18" max="18" width="36" style="25" customWidth="1"/>
    <col min="20" max="20" width="9.81640625" bestFit="1" customWidth="1"/>
  </cols>
  <sheetData>
    <row r="1" spans="1:18" s="8" customFormat="1" ht="50.5" customHeight="1">
      <c r="A1" s="6" t="s">
        <v>22</v>
      </c>
      <c r="B1" s="7" t="s">
        <v>23</v>
      </c>
      <c r="C1" s="7" t="s">
        <v>24</v>
      </c>
      <c r="D1" s="6" t="s">
        <v>25</v>
      </c>
      <c r="E1" s="6" t="s">
        <v>21</v>
      </c>
      <c r="F1" s="7" t="s">
        <v>18</v>
      </c>
      <c r="G1" s="7" t="s">
        <v>19</v>
      </c>
      <c r="H1" s="7" t="s">
        <v>20</v>
      </c>
      <c r="I1" s="6" t="s">
        <v>52</v>
      </c>
      <c r="J1" s="58" t="s">
        <v>53</v>
      </c>
      <c r="K1" s="5" t="s">
        <v>27</v>
      </c>
      <c r="L1" s="58" t="s">
        <v>55</v>
      </c>
      <c r="N1" s="31" t="s">
        <v>82</v>
      </c>
      <c r="O1" s="26"/>
      <c r="P1" s="32" t="s">
        <v>95</v>
      </c>
      <c r="R1" s="32" t="s">
        <v>91</v>
      </c>
    </row>
    <row r="2" spans="1:18" ht="131" customHeight="1">
      <c r="A2" s="1" t="s">
        <v>727</v>
      </c>
      <c r="B2" s="23" t="s">
        <v>0</v>
      </c>
      <c r="C2" s="23" t="s">
        <v>396</v>
      </c>
      <c r="D2" s="15" t="s">
        <v>728</v>
      </c>
      <c r="E2" s="24" t="s">
        <v>729</v>
      </c>
      <c r="F2" s="23" t="s">
        <v>26</v>
      </c>
      <c r="G2" s="23" t="s">
        <v>730</v>
      </c>
      <c r="H2" s="23" t="s">
        <v>35</v>
      </c>
      <c r="I2" s="3" t="s">
        <v>15</v>
      </c>
      <c r="J2" s="55" t="s">
        <v>3</v>
      </c>
      <c r="K2" s="75" t="str">
        <f>HYPERLINK("mailto:"&amp;VLOOKUP(L2,'CONCAT Codes'!$A$14:$G$26,5,FALSE)&amp;"?subject="&amp;_xlfn.CONCAT(C2," - APPLICANT for ",A2)&amp;"&amp;cc="&amp;'CONCAT Codes'!$A$32&amp;"&amp;body="&amp;D2&amp;"%0A%0APlease see my resume and bio for the above tour.","Click HERE to apply")</f>
        <v>Click HERE to apply</v>
      </c>
      <c r="L2" s="56" t="s">
        <v>370</v>
      </c>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Supplier Relationship Manager 26-6068 &lt;/span&gt;&lt;/strong&gt;&lt;/h3&gt;
   &lt;/td&gt;
   &lt;td&gt;
   &lt;h4 style="text-align: right;"&gt;&lt;span style="color:#ffffff;"&gt; Army or Air Force: E6:E7:E8:O3:O4&lt;/span&gt;&lt;/h4&gt;
   &lt;/td&gt;
   &lt;th scope="col"&gt;&amp;nbsp;&lt;/th&gt;
  &lt;/tr&gt;
 &lt;/thead&gt;
&lt;/table&gt;'</v>
      </c>
      <c r="P2" s="26" t="str">
        <f>CONCATENATE('CONCAT Codes'!$A$6,'CONCAT Codes'!$B$6,'Tours Added'!H2,", ",'Tours Added'!I2,'CONCAT Codes'!C$6,B2,'CONCAT Codes'!$D$6,C2,'CONCAT Codes'!$E$6,F2,'CONCAT Codes'!$F$6,G2,'CONCAT Codes'!$G$6,'Tours Added'!E2)</f>
        <v>&lt;strong&gt; Location:&lt;/strong&gt; Fort Belvoir, VA&lt;br /&gt;
&lt;strong&gt;Agency:&lt;/strong&gt; Defense Logistics Agency&lt;strong&gt; Activity:&lt;/strong&gt; DLA Energy&lt;br /&gt;
&lt;strong&gt;Service:&lt;/strong&gt; Army or Air Force&lt;strong&gt; Desired Grade:&lt;/strong&gt; E6:E7:E8:O3:O4&lt;br /&gt;
&lt;br /&gt;
&lt;strong&gt;Tour Description:&lt;/strong&gt; 26-6068, Length 1 Year:
The main role of this PFI request is to serve as a key team member in planning the 2026 DLA Energy Worldwide. 
The Supplier Advocacy Team champions strong supplier relationships, acting as a key point of contact for facilitating industry engagements. This involves extensive coordination across DLA Energy, including senior leadership, legal, and security, requiring exceptional communication, organizational, and interpersonal skills, as well as strong writing abilities. Beyond advocacy, the role includes planning and hosting industry events, participating in the DLA Supplier Advocate Network and Supplier Advocate Council, organizing DLA Energy Lunch and Learns, maintaining the Industry Engagement webpage and preparing content for the Industry Connections Newsletter to strengthen the link between contracting and industry.
Qualifications:  Must have strong organizational and communication skills coupled with a background in project management.</v>
      </c>
      <c r="R2" s="25" t="str">
        <f>_xlfn.CONCAT('CONCAT Codes'!$A$10,VLOOKUP(L2,'CONCAT Codes'!$A$14:$G$26,5,FALSE),'CONCAT Codes'!$B$10,'Tours Added'!A2," ",C2," ",D2," ",'CONCAT Codes'!$C$10,VLOOKUP(L2,'CONCAT Codes'!$A$14:$G$253,7,FALSE),'CONCAT Codes'!$D$10,VLOOKUP(L2,'CONCAT Codes'!$A$14:$G$26,6,FALSE))</f>
        <v>&lt;br /&gt; &lt;br /&gt; &lt;strong&gt;To apply, contact: &lt;a href="mailto:megan.h.spencer.mil@mail.mil?subject=Tour 26-6068 DLA Energy Supplier Relationship Manager &amp;amp;cc=dfas.indianapolis-in.zh.mbx.pfi@mail.mil&amp;amp;body=Please find my resume and bio attached for consideration."&gt;TSgt Megan Spencer&lt;/a&gt;&lt;/strong&gt; - 317-435-2378</v>
      </c>
    </row>
    <row r="3" spans="1:18" ht="140.5" customHeight="1">
      <c r="A3" s="1" t="s">
        <v>731</v>
      </c>
      <c r="B3" s="23" t="s">
        <v>62</v>
      </c>
      <c r="C3" s="23" t="s">
        <v>732</v>
      </c>
      <c r="D3" s="15" t="s">
        <v>617</v>
      </c>
      <c r="E3" s="24" t="s">
        <v>733</v>
      </c>
      <c r="F3" s="23" t="s">
        <v>1</v>
      </c>
      <c r="G3" s="23" t="s">
        <v>40</v>
      </c>
      <c r="H3" s="23" t="s">
        <v>4</v>
      </c>
      <c r="I3" s="3"/>
      <c r="J3" s="55" t="s">
        <v>5</v>
      </c>
      <c r="K3" s="75" t="str">
        <f>HYPERLINK("mailto:"&amp;VLOOKUP(L3,'CONCAT Codes'!$A$14:$G$26,5,FALSE)&amp;"?subject="&amp;_xlfn.CONCAT(C3," - APPLICANT for ",A3)&amp;"&amp;cc="&amp;'CONCAT Codes'!$A$32&amp;"&amp;body="&amp;D3&amp;"%0A%0APlease see my resume and bio for the above tour.","Click HERE to apply")</f>
        <v>Click HERE to apply</v>
      </c>
      <c r="L3" s="56" t="s">
        <v>59</v>
      </c>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Operations Officer 26-6070 &lt;/span&gt;&lt;/strong&gt;&lt;/h3&gt;
   &lt;/td&gt;
   &lt;td&gt;
   &lt;h4 style="text-align: right;"&gt;&lt;span style="color:#ffffff;"&gt; Army: O3:O4&lt;/span&gt;&lt;/h4&gt;
   &lt;/td&gt;
   &lt;th scope="col"&gt;&amp;nbsp;&lt;/th&gt;
  &lt;/tr&gt;
 &lt;/thead&gt;
&lt;/table&gt;'</v>
      </c>
      <c r="P3" s="26" t="str">
        <f>CONCATENATE('CONCAT Codes'!$A$6,'CONCAT Codes'!$B$6,'Tours Added'!H3,", ",'Tours Added'!I3,'CONCAT Codes'!C$6,B3,'CONCAT Codes'!$D$6,C3,'CONCAT Codes'!$E$6,F3,'CONCAT Codes'!$F$6,G3,'CONCAT Codes'!$G$6,'Tours Added'!E3)</f>
        <v>&lt;strong&gt; Location:&lt;/strong&gt; Riyadh, &lt;br /&gt;
&lt;strong&gt;Agency:&lt;/strong&gt; USA Security Assistance Command&lt;strong&gt; Activity:&lt;/strong&gt; USASAC-TMO&lt;br /&gt;
&lt;strong&gt;Service:&lt;/strong&gt; Army&lt;strong&gt; Desired Grade:&lt;/strong&gt; O3:O4&lt;br /&gt;
&lt;br /&gt;
&lt;strong&gt;Tour Description:&lt;/strong&gt; 26-6070, Length 420 days: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v>
      </c>
      <c r="R3" s="25" t="str">
        <f>_xlfn.CONCAT('CONCAT Codes'!$A$10,VLOOKUP(L3,'CONCAT Codes'!$A$14:$G$26,5,FALSE),'CONCAT Codes'!$B$10,'Tours Added'!A3," ",C3," ",D3," ",'CONCAT Codes'!$C$10,VLOOKUP(L3,'CONCAT Codes'!$A$14:$G$253,7,FALSE),'CONCAT Codes'!$D$10,VLOOKUP(L3,'CONCAT Codes'!$A$14:$G$26,6,FALSE))</f>
        <v>&lt;br /&gt; &lt;br /&gt; &lt;strong&gt;To apply, contact: &lt;a href="mailto:joseph.h.sorg2.mil@mail.mil?subject=Tour 26-6070 USASAC-TMO Operations Officer &amp;amp;cc=dfas.indianapolis-in.zh.mbx.pfi@mail.mil&amp;amp;body=Please find my resume and bio attached for consideration."&gt;SFC Joe Sorg&lt;/a&gt;&lt;/strong&gt; - 317-627-0951</v>
      </c>
    </row>
    <row r="4" spans="1:18" ht="142.25" customHeight="1">
      <c r="A4" s="1" t="s">
        <v>734</v>
      </c>
      <c r="B4" s="23" t="s">
        <v>62</v>
      </c>
      <c r="C4" s="23" t="s">
        <v>732</v>
      </c>
      <c r="D4" s="15" t="s">
        <v>507</v>
      </c>
      <c r="E4" s="24" t="s">
        <v>735</v>
      </c>
      <c r="F4" s="23" t="s">
        <v>1</v>
      </c>
      <c r="G4" s="23" t="s">
        <v>40</v>
      </c>
      <c r="H4" s="23" t="s">
        <v>4</v>
      </c>
      <c r="I4" s="3"/>
      <c r="J4" s="55" t="s">
        <v>5</v>
      </c>
      <c r="K4" s="75" t="str">
        <f>HYPERLINK("mailto:"&amp;VLOOKUP(L4,'CONCAT Codes'!$A$14:$G$26,5,FALSE)&amp;"?subject="&amp;_xlfn.CONCAT(C4," - APPLICANT for ",A4)&amp;"&amp;cc="&amp;'CONCAT Codes'!$A$32&amp;"&amp;body="&amp;D4&amp;"%0A%0APlease see my resume and bio for the above tour.","Click HERE to apply")</f>
        <v>Click HERE to apply</v>
      </c>
      <c r="L4" s="56" t="s">
        <v>59</v>
      </c>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Operations NCO 26-6071 &lt;/span&gt;&lt;/strong&gt;&lt;/h3&gt;
   &lt;/td&gt;
   &lt;td&gt;
   &lt;h4 style="text-align: right;"&gt;&lt;span style="color:#ffffff;"&gt; Army: O3:O4&lt;/span&gt;&lt;/h4&gt;
   &lt;/td&gt;
   &lt;th scope="col"&gt;&amp;nbsp;&lt;/th&gt;
  &lt;/tr&gt;
 &lt;/thead&gt;
&lt;/table&gt;'</v>
      </c>
      <c r="P4" s="26" t="str">
        <f>CONCATENATE('CONCAT Codes'!$A$6,'CONCAT Codes'!$B$6,'Tours Added'!H4,", ",'Tours Added'!I4,'CONCAT Codes'!C$6,B4,'CONCAT Codes'!$D$6,C4,'CONCAT Codes'!$E$6,F4,'CONCAT Codes'!$F$6,G4,'CONCAT Codes'!$G$6,'Tours Added'!E4)</f>
        <v>&lt;strong&gt; Location:&lt;/strong&gt; Riyadh, &lt;br /&gt;
&lt;strong&gt;Agency:&lt;/strong&gt; USA Security Assistance Command&lt;strong&gt; Activity:&lt;/strong&gt; USASAC-TMO&lt;br /&gt;
&lt;strong&gt;Service:&lt;/strong&gt; Army&lt;strong&gt; Desired Grade:&lt;/strong&gt; O3:O4&lt;br /&gt;
&lt;br /&gt;
&lt;strong&gt;Tour Description:&lt;/strong&gt; 26-6071, Length 420 days: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v>
      </c>
      <c r="R4" s="25" t="str">
        <f>_xlfn.CONCAT('CONCAT Codes'!$A$10,VLOOKUP(L4,'CONCAT Codes'!$A$14:$G$26,5,FALSE),'CONCAT Codes'!$B$10,'Tours Added'!A4," ",C4," ",D4," ",'CONCAT Codes'!$C$10,VLOOKUP(L4,'CONCAT Codes'!$A$14:$G$253,7,FALSE),'CONCAT Codes'!$D$10,VLOOKUP(L4,'CONCAT Codes'!$A$14:$G$26,6,FALSE))</f>
        <v>&lt;br /&gt; &lt;br /&gt; &lt;strong&gt;To apply, contact: &lt;a href="mailto:joseph.h.sorg2.mil@mail.mil?subject=Tour 26-6071 USASAC-TMO Operations NCO &amp;amp;cc=dfas.indianapolis-in.zh.mbx.pfi@mail.mil&amp;amp;body=Please find my resume and bio attached for consideration."&gt;SFC Joe Sorg&lt;/a&gt;&lt;/strong&gt; - 317-627-0951</v>
      </c>
    </row>
    <row r="5" spans="1:18" ht="90.5" customHeight="1">
      <c r="A5" s="1" t="s">
        <v>736</v>
      </c>
      <c r="B5" s="23" t="s">
        <v>62</v>
      </c>
      <c r="C5" s="23" t="s">
        <v>732</v>
      </c>
      <c r="D5" s="15" t="s">
        <v>737</v>
      </c>
      <c r="E5" s="24" t="s">
        <v>738</v>
      </c>
      <c r="F5" s="23" t="s">
        <v>1</v>
      </c>
      <c r="G5" s="23" t="s">
        <v>50</v>
      </c>
      <c r="H5" s="23" t="s">
        <v>4</v>
      </c>
      <c r="I5" s="3"/>
      <c r="J5" s="55" t="s">
        <v>5</v>
      </c>
      <c r="K5" s="75" t="str">
        <f>HYPERLINK("mailto:"&amp;VLOOKUP(L5,'CONCAT Codes'!$A$14:$G$26,5,FALSE)&amp;"?subject="&amp;_xlfn.CONCAT(C5," - APPLICANT for ",A5)&amp;"&amp;cc="&amp;'CONCAT Codes'!$A$32&amp;"&amp;body="&amp;D5&amp;"%0A%0APlease see my resume and bio for the above tour.","Click HERE to apply")</f>
        <v>Click HERE to apply</v>
      </c>
      <c r="L5" s="56" t="s">
        <v>59</v>
      </c>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Human Resources NCO 26-6072 &lt;/span&gt;&lt;/strong&gt;&lt;/h3&gt;
   &lt;/td&gt;
   &lt;td&gt;
   &lt;h4 style="text-align: right;"&gt;&lt;span style="color:#ffffff;"&gt; Army: E6:E7&lt;/span&gt;&lt;/h4&gt;
   &lt;/td&gt;
   &lt;th scope="col"&gt;&amp;nbsp;&lt;/th&gt;
  &lt;/tr&gt;
 &lt;/thead&gt;
&lt;/table&gt;'</v>
      </c>
      <c r="P5" s="26" t="str">
        <f>CONCATENATE('CONCAT Codes'!$A$6,'CONCAT Codes'!$B$6,'Tours Added'!H5,", ",'Tours Added'!I5,'CONCAT Codes'!C$6,B5,'CONCAT Codes'!$D$6,C5,'CONCAT Codes'!$E$6,F5,'CONCAT Codes'!$F$6,G5,'CONCAT Codes'!$G$6,'Tours Added'!E5)</f>
        <v>&lt;strong&gt; Location:&lt;/strong&gt; Riyadh, &lt;br /&gt;
&lt;strong&gt;Agency:&lt;/strong&gt; USA Security Assistance Command&lt;strong&gt; Activity:&lt;/strong&gt; USASAC-TMO&lt;br /&gt;
&lt;strong&gt;Service:&lt;/strong&gt; Army&lt;strong&gt; Desired Grade:&lt;/strong&gt; E6:E7&lt;br /&gt;
&lt;br /&gt;
&lt;strong&gt;Tour Description:&lt;/strong&gt; 26-6072, Length 420 days: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v>
      </c>
      <c r="R5" s="25" t="str">
        <f>_xlfn.CONCAT('CONCAT Codes'!$A$10,VLOOKUP(L5,'CONCAT Codes'!$A$14:$G$26,5,FALSE),'CONCAT Codes'!$B$10,'Tours Added'!A5," ",C5," ",D5," ",'CONCAT Codes'!$C$10,VLOOKUP(L5,'CONCAT Codes'!$A$14:$G$253,7,FALSE),'CONCAT Codes'!$D$10,VLOOKUP(L5,'CONCAT Codes'!$A$14:$G$26,6,FALSE))</f>
        <v>&lt;br /&gt; &lt;br /&gt; &lt;strong&gt;To apply, contact: &lt;a href="mailto:joseph.h.sorg2.mil@mail.mil?subject=Tour 26-6072 USASAC-TMO Human Resources NCO &amp;amp;cc=dfas.indianapolis-in.zh.mbx.pfi@mail.mil&amp;amp;body=Please find my resume and bio attached for consideration."&gt;SFC Joe Sorg&lt;/a&gt;&lt;/strong&gt; - 317-627-0951</v>
      </c>
    </row>
    <row r="6" spans="1:18" ht="165.5" customHeight="1">
      <c r="A6" s="1" t="s">
        <v>739</v>
      </c>
      <c r="B6" s="23" t="s">
        <v>62</v>
      </c>
      <c r="C6" s="23" t="s">
        <v>732</v>
      </c>
      <c r="D6" s="15" t="s">
        <v>740</v>
      </c>
      <c r="E6" s="24" t="s">
        <v>768</v>
      </c>
      <c r="F6" s="23" t="s">
        <v>1</v>
      </c>
      <c r="G6" s="23" t="s">
        <v>40</v>
      </c>
      <c r="H6" s="23" t="s">
        <v>4</v>
      </c>
      <c r="I6" s="3"/>
      <c r="J6" s="55" t="s">
        <v>5</v>
      </c>
      <c r="K6" s="75" t="str">
        <f>HYPERLINK("mailto:"&amp;VLOOKUP(L6,'CONCAT Codes'!$A$14:$G$26,5,FALSE)&amp;"?subject="&amp;_xlfn.CONCAT(C6," - APPLICANT for ",A6)&amp;"&amp;cc="&amp;'CONCAT Codes'!$A$32&amp;"&amp;body="&amp;D6&amp;"%0A%0APlease see my resume and bio for the above tour.","Click HERE to apply")</f>
        <v>Click HERE to apply</v>
      </c>
      <c r="L6" s="56" t="s">
        <v>59</v>
      </c>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Human Resources Advisor 26-6073 &lt;/span&gt;&lt;/strong&gt;&lt;/h3&gt;
   &lt;/td&gt;
   &lt;td&gt;
   &lt;h4 style="text-align: right;"&gt;&lt;span style="color:#ffffff;"&gt; Army: O3:O4&lt;/span&gt;&lt;/h4&gt;
   &lt;/td&gt;
   &lt;th scope="col"&gt;&amp;nbsp;&lt;/th&gt;
  &lt;/tr&gt;
 &lt;/thead&gt;
&lt;/table&gt;'</v>
      </c>
      <c r="P6" s="26" t="str">
        <f>CONCATENATE('CONCAT Codes'!$A$6,'CONCAT Codes'!$B$6,'Tours Added'!H6,", ",'Tours Added'!I6,'CONCAT Codes'!C$6,B6,'CONCAT Codes'!$D$6,C6,'CONCAT Codes'!$E$6,F6,'CONCAT Codes'!$F$6,G6,'CONCAT Codes'!$G$6,'Tours Added'!E6)</f>
        <v>&lt;strong&gt; Location:&lt;/strong&gt; Riyadh, &lt;br /&gt;
&lt;strong&gt;Agency:&lt;/strong&gt; USA Security Assistance Command&lt;strong&gt; Activity:&lt;/strong&gt; USASAC-TMO&lt;br /&gt;
&lt;strong&gt;Service:&lt;/strong&gt; Army&lt;strong&gt; Desired Grade:&lt;/strong&gt; O3:O4&lt;br /&gt;
&lt;br /&gt;
&lt;strong&gt;Tour Description:&lt;/strong&gt; 26-6073, Length 420 days: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v>
      </c>
      <c r="R6" s="25" t="str">
        <f>_xlfn.CONCAT('CONCAT Codes'!$A$10,VLOOKUP(L6,'CONCAT Codes'!$A$14:$G$26,5,FALSE),'CONCAT Codes'!$B$10,'Tours Added'!A6," ",C6," ",D6," ",'CONCAT Codes'!$C$10,VLOOKUP(L6,'CONCAT Codes'!$A$14:$G$253,7,FALSE),'CONCAT Codes'!$D$10,VLOOKUP(L6,'CONCAT Codes'!$A$14:$G$26,6,FALSE))</f>
        <v>&lt;br /&gt; &lt;br /&gt; &lt;strong&gt;To apply, contact: &lt;a href="mailto:joseph.h.sorg2.mil@mail.mil?subject=Tour 26-6073 USASAC-TMO Human Resources Advisor &amp;amp;cc=dfas.indianapolis-in.zh.mbx.pfi@mail.mil&amp;amp;body=Please find my resume and bio attached for consideration."&gt;SFC Joe Sorg&lt;/a&gt;&lt;/strong&gt; - 317-627-0951</v>
      </c>
    </row>
    <row r="7" spans="1:18" ht="165.5" customHeight="1">
      <c r="A7" s="1" t="s">
        <v>741</v>
      </c>
      <c r="B7" s="23" t="s">
        <v>62</v>
      </c>
      <c r="C7" s="23" t="s">
        <v>732</v>
      </c>
      <c r="D7" s="15" t="s">
        <v>742</v>
      </c>
      <c r="E7" s="24" t="s">
        <v>769</v>
      </c>
      <c r="F7" s="23" t="s">
        <v>1</v>
      </c>
      <c r="G7" s="23" t="s">
        <v>743</v>
      </c>
      <c r="H7" s="23" t="s">
        <v>4</v>
      </c>
      <c r="I7" s="3"/>
      <c r="J7" s="55" t="s">
        <v>5</v>
      </c>
      <c r="K7" s="75" t="str">
        <f>HYPERLINK("mailto:"&amp;VLOOKUP(L7,'CONCAT Codes'!$A$14:$G$26,5,FALSE)&amp;"?subject="&amp;_xlfn.CONCAT(C7," - APPLICANT for ",A7)&amp;"&amp;cc="&amp;'CONCAT Codes'!$A$32&amp;"&amp;body="&amp;D7&amp;"%0A%0APlease see my resume and bio for the above tour.","Click HERE to apply")</f>
        <v>Click HERE to apply</v>
      </c>
      <c r="L7" s="56" t="s">
        <v>59</v>
      </c>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Joint Force NCO Military Advisor 26-6074 &lt;/span&gt;&lt;/strong&gt;&lt;/h3&gt;
   &lt;/td&gt;
   &lt;td&gt;
   &lt;h4 style="text-align: right;"&gt;&lt;span style="color:#ffffff;"&gt; Army: E7:E8&lt;/span&gt;&lt;/h4&gt;
   &lt;/td&gt;
   &lt;th scope="col"&gt;&amp;nbsp;&lt;/th&gt;
  &lt;/tr&gt;
 &lt;/thead&gt;
&lt;/table&gt;'</v>
      </c>
      <c r="P7" s="26" t="str">
        <f>CONCATENATE('CONCAT Codes'!$A$6,'CONCAT Codes'!$B$6,'Tours Added'!H7,", ",'Tours Added'!I7,'CONCAT Codes'!C$6,B7,'CONCAT Codes'!$D$6,C7,'CONCAT Codes'!$E$6,F7,'CONCAT Codes'!$F$6,G7,'CONCAT Codes'!$G$6,'Tours Added'!E7)</f>
        <v>&lt;strong&gt; Location:&lt;/strong&gt; Riyadh, &lt;br /&gt;
&lt;strong&gt;Agency:&lt;/strong&gt; USA Security Assistance Command&lt;strong&gt; Activity:&lt;/strong&gt; USASAC-TMO&lt;br /&gt;
&lt;strong&gt;Service:&lt;/strong&gt; Army&lt;strong&gt; Desired Grade:&lt;/strong&gt; E7:E8&lt;br /&gt;
&lt;br /&gt;
&lt;strong&gt;Tour Description:&lt;/strong&gt; 26-6074, Length 420 days: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v>
      </c>
      <c r="R7" s="25" t="str">
        <f>_xlfn.CONCAT('CONCAT Codes'!$A$10,VLOOKUP(L7,'CONCAT Codes'!$A$14:$G$26,5,FALSE),'CONCAT Codes'!$B$10,'Tours Added'!A7," ",C7," ",D7," ",'CONCAT Codes'!$C$10,VLOOKUP(L7,'CONCAT Codes'!$A$14:$G$253,7,FALSE),'CONCAT Codes'!$D$10,VLOOKUP(L7,'CONCAT Codes'!$A$14:$G$26,6,FALSE))</f>
        <v>&lt;br /&gt; &lt;br /&gt; &lt;strong&gt;To apply, contact: &lt;a href="mailto:joseph.h.sorg2.mil@mail.mil?subject=Tour 26-6074 USASAC-TMO Joint Force NCO Military Advisor &amp;amp;cc=dfas.indianapolis-in.zh.mbx.pfi@mail.mil&amp;amp;body=Please find my resume and bio attached for consideration."&gt;SFC Joe Sorg&lt;/a&gt;&lt;/strong&gt; - 317-627-0951</v>
      </c>
    </row>
    <row r="8" spans="1:18" ht="165.5" customHeight="1">
      <c r="A8" s="1" t="s">
        <v>744</v>
      </c>
      <c r="B8" s="23" t="s">
        <v>62</v>
      </c>
      <c r="C8" s="23" t="s">
        <v>732</v>
      </c>
      <c r="D8" s="15" t="s">
        <v>745</v>
      </c>
      <c r="E8" s="24" t="s">
        <v>770</v>
      </c>
      <c r="F8" s="23" t="s">
        <v>1</v>
      </c>
      <c r="G8" s="23" t="s">
        <v>743</v>
      </c>
      <c r="H8" s="23" t="s">
        <v>4</v>
      </c>
      <c r="I8" s="3"/>
      <c r="J8" s="55" t="s">
        <v>5</v>
      </c>
      <c r="K8" s="75" t="str">
        <f>HYPERLINK("mailto:"&amp;VLOOKUP(L8,'CONCAT Codes'!$A$14:$G$26,5,FALSE)&amp;"?subject="&amp;_xlfn.CONCAT(C8," - APPLICANT for ",A8)&amp;"&amp;cc="&amp;'CONCAT Codes'!$A$32&amp;"&amp;body="&amp;D8&amp;"%0A%0APlease see my resume and bio for the above tour.","Click HERE to apply")</f>
        <v>Click HERE to apply</v>
      </c>
      <c r="L8" s="56" t="s">
        <v>59</v>
      </c>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Intel NCO Military Advisor 26-6076 &lt;/span&gt;&lt;/strong&gt;&lt;/h3&gt;
   &lt;/td&gt;
   &lt;td&gt;
   &lt;h4 style="text-align: right;"&gt;&lt;span style="color:#ffffff;"&gt; Army: E7:E8&lt;/span&gt;&lt;/h4&gt;
   &lt;/td&gt;
   &lt;th scope="col"&gt;&amp;nbsp;&lt;/th&gt;
  &lt;/tr&gt;
 &lt;/thead&gt;
&lt;/table&gt;'</v>
      </c>
      <c r="P8" s="26" t="str">
        <f>CONCATENATE('CONCAT Codes'!$A$6,'CONCAT Codes'!$B$6,'Tours Added'!H8,", ",'Tours Added'!I8,'CONCAT Codes'!C$6,B8,'CONCAT Codes'!$D$6,C8,'CONCAT Codes'!$E$6,F8,'CONCAT Codes'!$F$6,G8,'CONCAT Codes'!$G$6,'Tours Added'!E8)</f>
        <v>&lt;strong&gt; Location:&lt;/strong&gt; Riyadh, &lt;br /&gt;
&lt;strong&gt;Agency:&lt;/strong&gt; USA Security Assistance Command&lt;strong&gt; Activity:&lt;/strong&gt; USASAC-TMO&lt;br /&gt;
&lt;strong&gt;Service:&lt;/strong&gt; Army&lt;strong&gt; Desired Grade:&lt;/strong&gt; E7:E8&lt;br /&gt;
&lt;br /&gt;
&lt;strong&gt;Tour Description:&lt;/strong&gt; 26-6076, Length 420 days: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v>
      </c>
      <c r="R8" s="25" t="str">
        <f>_xlfn.CONCAT('CONCAT Codes'!$A$10,VLOOKUP(L8,'CONCAT Codes'!$A$14:$G$26,5,FALSE),'CONCAT Codes'!$B$10,'Tours Added'!A8," ",C8," ",D8," ",'CONCAT Codes'!$C$10,VLOOKUP(L8,'CONCAT Codes'!$A$14:$G$253,7,FALSE),'CONCAT Codes'!$D$10,VLOOKUP(L8,'CONCAT Codes'!$A$14:$G$26,6,FALSE))</f>
        <v>&lt;br /&gt; &lt;br /&gt; &lt;strong&gt;To apply, contact: &lt;a href="mailto:joseph.h.sorg2.mil@mail.mil?subject=Tour 26-6076 USASAC-TMO Intel NCO Military Advisor &amp;amp;cc=dfas.indianapolis-in.zh.mbx.pfi@mail.mil&amp;amp;body=Please find my resume and bio attached for consideration."&gt;SFC Joe Sorg&lt;/a&gt;&lt;/strong&gt; - 317-627-0951</v>
      </c>
    </row>
    <row r="9" spans="1:18" ht="165.5" customHeight="1">
      <c r="A9" s="1" t="s">
        <v>746</v>
      </c>
      <c r="B9" s="23" t="s">
        <v>62</v>
      </c>
      <c r="C9" s="23" t="s">
        <v>732</v>
      </c>
      <c r="D9" s="15" t="s">
        <v>742</v>
      </c>
      <c r="E9" s="24" t="s">
        <v>771</v>
      </c>
      <c r="F9" s="23" t="s">
        <v>1</v>
      </c>
      <c r="G9" s="23" t="s">
        <v>743</v>
      </c>
      <c r="H9" s="23" t="s">
        <v>4</v>
      </c>
      <c r="I9" s="3"/>
      <c r="J9" s="55" t="s">
        <v>5</v>
      </c>
      <c r="K9" s="75" t="str">
        <f>HYPERLINK("mailto:"&amp;VLOOKUP(L9,'CONCAT Codes'!$A$14:$G$26,5,FALSE)&amp;"?subject="&amp;_xlfn.CONCAT(C9," - APPLICANT for ",A9)&amp;"&amp;cc="&amp;'CONCAT Codes'!$A$32&amp;"&amp;body="&amp;D9&amp;"%0A%0APlease see my resume and bio for the above tour.","Click HERE to apply")</f>
        <v>Click HERE to apply</v>
      </c>
      <c r="L9" s="56" t="s">
        <v>59</v>
      </c>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Joint Force NCO Military Advisor 26-6077 &lt;/span&gt;&lt;/strong&gt;&lt;/h3&gt;
   &lt;/td&gt;
   &lt;td&gt;
   &lt;h4 style="text-align: right;"&gt;&lt;span style="color:#ffffff;"&gt; Army: E7:E8&lt;/span&gt;&lt;/h4&gt;
   &lt;/td&gt;
   &lt;th scope="col"&gt;&amp;nbsp;&lt;/th&gt;
  &lt;/tr&gt;
 &lt;/thead&gt;
&lt;/table&gt;'</v>
      </c>
      <c r="P9" s="26" t="str">
        <f>CONCATENATE('CONCAT Codes'!$A$6,'CONCAT Codes'!$B$6,'Tours Added'!H9,", ",'Tours Added'!I9,'CONCAT Codes'!C$6,B9,'CONCAT Codes'!$D$6,C9,'CONCAT Codes'!$E$6,F9,'CONCAT Codes'!$F$6,G9,'CONCAT Codes'!$G$6,'Tours Added'!E9)</f>
        <v>&lt;strong&gt; Location:&lt;/strong&gt; Riyadh, &lt;br /&gt;
&lt;strong&gt;Agency:&lt;/strong&gt; USA Security Assistance Command&lt;strong&gt; Activity:&lt;/strong&gt; USASAC-TMO&lt;br /&gt;
&lt;strong&gt;Service:&lt;/strong&gt; Army&lt;strong&gt; Desired Grade:&lt;/strong&gt; E7:E8&lt;br /&gt;
&lt;br /&gt;
&lt;strong&gt;Tour Description:&lt;/strong&gt; 26-6077, Length 420 days: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v>
      </c>
      <c r="R9" s="25" t="str">
        <f>_xlfn.CONCAT('CONCAT Codes'!$A$10,VLOOKUP(L9,'CONCAT Codes'!$A$14:$G$26,5,FALSE),'CONCAT Codes'!$B$10,'Tours Added'!A9," ",C9," ",D9," ",'CONCAT Codes'!$C$10,VLOOKUP(L9,'CONCAT Codes'!$A$14:$G$253,7,FALSE),'CONCAT Codes'!$D$10,VLOOKUP(L9,'CONCAT Codes'!$A$14:$G$26,6,FALSE))</f>
        <v>&lt;br /&gt; &lt;br /&gt; &lt;strong&gt;To apply, contact: &lt;a href="mailto:joseph.h.sorg2.mil@mail.mil?subject=Tour 26-6077 USASAC-TMO Joint Force NCO Military Advisor &amp;amp;cc=dfas.indianapolis-in.zh.mbx.pfi@mail.mil&amp;amp;body=Please find my resume and bio attached for consideration."&gt;SFC Joe Sorg&lt;/a&gt;&lt;/strong&gt; - 317-627-0951</v>
      </c>
    </row>
    <row r="10" spans="1:18" ht="165.5" customHeight="1">
      <c r="A10" s="1" t="s">
        <v>747</v>
      </c>
      <c r="B10" s="23" t="s">
        <v>62</v>
      </c>
      <c r="C10" s="23" t="s">
        <v>732</v>
      </c>
      <c r="D10" s="15" t="s">
        <v>748</v>
      </c>
      <c r="E10" s="24" t="s">
        <v>772</v>
      </c>
      <c r="F10" s="23" t="s">
        <v>1</v>
      </c>
      <c r="G10" s="23" t="s">
        <v>743</v>
      </c>
      <c r="H10" s="23" t="s">
        <v>4</v>
      </c>
      <c r="I10" s="3"/>
      <c r="J10" s="55" t="s">
        <v>5</v>
      </c>
      <c r="K10" s="75" t="str">
        <f>HYPERLINK("mailto:"&amp;VLOOKUP(L10,'CONCAT Codes'!$A$14:$G$26,5,FALSE)&amp;"?subject="&amp;_xlfn.CONCAT(C10," - APPLICANT for ",A10)&amp;"&amp;cc="&amp;'CONCAT Codes'!$A$32&amp;"&amp;body="&amp;D10&amp;"%0A%0APlease see my resume and bio for the above tour.","Click HERE to apply")</f>
        <v>Click HERE to apply</v>
      </c>
      <c r="L10" s="56" t="s">
        <v>59</v>
      </c>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Counter Intel NCO Military Advisor 26-6078 &lt;/span&gt;&lt;/strong&gt;&lt;/h3&gt;
   &lt;/td&gt;
   &lt;td&gt;
   &lt;h4 style="text-align: right;"&gt;&lt;span style="color:#ffffff;"&gt; Army: E7:E8&lt;/span&gt;&lt;/h4&gt;
   &lt;/td&gt;
   &lt;th scope="col"&gt;&amp;nbsp;&lt;/th&gt;
  &lt;/tr&gt;
 &lt;/thead&gt;
&lt;/table&gt;'</v>
      </c>
      <c r="P10" s="26" t="str">
        <f>CONCATENATE('CONCAT Codes'!$A$6,'CONCAT Codes'!$B$6,'Tours Added'!H10,", ",'Tours Added'!I10,'CONCAT Codes'!C$6,B10,'CONCAT Codes'!$D$6,C10,'CONCAT Codes'!$E$6,F10,'CONCAT Codes'!$F$6,G10,'CONCAT Codes'!$G$6,'Tours Added'!E10)</f>
        <v>&lt;strong&gt; Location:&lt;/strong&gt; Riyadh, &lt;br /&gt;
&lt;strong&gt;Agency:&lt;/strong&gt; USA Security Assistance Command&lt;strong&gt; Activity:&lt;/strong&gt; USASAC-TMO&lt;br /&gt;
&lt;strong&gt;Service:&lt;/strong&gt; Army&lt;strong&gt; Desired Grade:&lt;/strong&gt; E7:E8&lt;br /&gt;
&lt;br /&gt;
&lt;strong&gt;Tour Description:&lt;/strong&gt; 26-6078, Length 420 days: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v>
      </c>
      <c r="R10" s="25" t="str">
        <f>_xlfn.CONCAT('CONCAT Codes'!$A$10,VLOOKUP(L10,'CONCAT Codes'!$A$14:$G$26,5,FALSE),'CONCAT Codes'!$B$10,'Tours Added'!A10," ",C10," ",D10," ",'CONCAT Codes'!$C$10,VLOOKUP(L10,'CONCAT Codes'!$A$14:$G$253,7,FALSE),'CONCAT Codes'!$D$10,VLOOKUP(L10,'CONCAT Codes'!$A$14:$G$26,6,FALSE))</f>
        <v>&lt;br /&gt; &lt;br /&gt; &lt;strong&gt;To apply, contact: &lt;a href="mailto:joseph.h.sorg2.mil@mail.mil?subject=Tour 26-6078 USASAC-TMO Counter Intel NCO Military Advisor &amp;amp;cc=dfas.indianapolis-in.zh.mbx.pfi@mail.mil&amp;amp;body=Please find my resume and bio attached for consideration."&gt;SFC Joe Sorg&lt;/a&gt;&lt;/strong&gt; - 317-627-0951</v>
      </c>
    </row>
    <row r="11" spans="1:18" ht="165.5" customHeight="1">
      <c r="A11" s="1" t="s">
        <v>749</v>
      </c>
      <c r="B11" s="23" t="s">
        <v>62</v>
      </c>
      <c r="C11" s="23" t="s">
        <v>732</v>
      </c>
      <c r="D11" s="15" t="s">
        <v>750</v>
      </c>
      <c r="E11" s="24" t="s">
        <v>773</v>
      </c>
      <c r="F11" s="23" t="s">
        <v>1</v>
      </c>
      <c r="G11" s="23" t="s">
        <v>523</v>
      </c>
      <c r="H11" s="23" t="s">
        <v>4</v>
      </c>
      <c r="I11" s="3"/>
      <c r="J11" s="55" t="s">
        <v>5</v>
      </c>
      <c r="K11" s="75" t="str">
        <f>HYPERLINK("mailto:"&amp;VLOOKUP(L11,'CONCAT Codes'!$A$14:$G$26,5,FALSE)&amp;"?subject="&amp;_xlfn.CONCAT(C11," - APPLICANT for ",A11)&amp;"&amp;cc="&amp;'CONCAT Codes'!$A$32&amp;"&amp;body="&amp;D11&amp;"%0A%0APlease see my resume and bio for the above tour.","Click HERE to apply")</f>
        <v>Click HERE to apply</v>
      </c>
      <c r="L11" s="56" t="s">
        <v>59</v>
      </c>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Signal Intel NCO Military Advisor 26-6079 &lt;/span&gt;&lt;/strong&gt;&lt;/h3&gt;
   &lt;/td&gt;
   &lt;td&gt;
   &lt;h4 style="text-align: right;"&gt;&lt;span style="color:#ffffff;"&gt; Army: O4:O5&lt;/span&gt;&lt;/h4&gt;
   &lt;/td&gt;
   &lt;th scope="col"&gt;&amp;nbsp;&lt;/th&gt;
  &lt;/tr&gt;
 &lt;/thead&gt;
&lt;/table&gt;'</v>
      </c>
      <c r="P11" s="26" t="str">
        <f>CONCATENATE('CONCAT Codes'!$A$6,'CONCAT Codes'!$B$6,'Tours Added'!H11,", ",'Tours Added'!I11,'CONCAT Codes'!C$6,B11,'CONCAT Codes'!$D$6,C11,'CONCAT Codes'!$E$6,F11,'CONCAT Codes'!$F$6,G11,'CONCAT Codes'!$G$6,'Tours Added'!E11)</f>
        <v>&lt;strong&gt; Location:&lt;/strong&gt; Riyadh, &lt;br /&gt;
&lt;strong&gt;Agency:&lt;/strong&gt; USA Security Assistance Command&lt;strong&gt; Activity:&lt;/strong&gt; USASAC-TMO&lt;br /&gt;
&lt;strong&gt;Service:&lt;/strong&gt; Army&lt;strong&gt; Desired Grade:&lt;/strong&gt; O4:O5&lt;br /&gt;
&lt;br /&gt;
&lt;strong&gt;Tour Description:&lt;/strong&gt; 26-6079, Length 420 days: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v>
      </c>
      <c r="R11" s="25" t="str">
        <f>_xlfn.CONCAT('CONCAT Codes'!$A$10,VLOOKUP(L11,'CONCAT Codes'!$A$14:$G$26,5,FALSE),'CONCAT Codes'!$B$10,'Tours Added'!A11," ",C11," ",D11," ",'CONCAT Codes'!$C$10,VLOOKUP(L11,'CONCAT Codes'!$A$14:$G$253,7,FALSE),'CONCAT Codes'!$D$10,VLOOKUP(L11,'CONCAT Codes'!$A$14:$G$26,6,FALSE))</f>
        <v>&lt;br /&gt; &lt;br /&gt; &lt;strong&gt;To apply, contact: &lt;a href="mailto:joseph.h.sorg2.mil@mail.mil?subject=Tour 26-6079 USASAC-TMO Signal Intel NCO Military Advisor &amp;amp;cc=dfas.indianapolis-in.zh.mbx.pfi@mail.mil&amp;amp;body=Please find my resume and bio attached for consideration."&gt;SFC Joe Sorg&lt;/a&gt;&lt;/strong&gt; - 317-627-0951</v>
      </c>
    </row>
    <row r="12" spans="1:18" ht="165.5" customHeight="1">
      <c r="A12" s="1" t="s">
        <v>751</v>
      </c>
      <c r="B12" s="23" t="s">
        <v>62</v>
      </c>
      <c r="C12" s="23" t="s">
        <v>732</v>
      </c>
      <c r="D12" s="15" t="s">
        <v>752</v>
      </c>
      <c r="E12" s="24" t="s">
        <v>774</v>
      </c>
      <c r="F12" s="23" t="s">
        <v>1</v>
      </c>
      <c r="G12" s="23" t="s">
        <v>523</v>
      </c>
      <c r="H12" s="23" t="s">
        <v>4</v>
      </c>
      <c r="I12" s="3"/>
      <c r="J12" s="55" t="s">
        <v>5</v>
      </c>
      <c r="K12" s="75" t="str">
        <f>HYPERLINK("mailto:"&amp;VLOOKUP(L12,'CONCAT Codes'!$A$14:$G$26,5,FALSE)&amp;"?subject="&amp;_xlfn.CONCAT(C12," - APPLICANT for ",A12)&amp;"&amp;cc="&amp;'CONCAT Codes'!$A$32&amp;"&amp;body="&amp;D12&amp;"%0A%0APlease see my resume and bio for the above tour.","Click HERE to apply")</f>
        <v>Click HERE to apply</v>
      </c>
      <c r="L12" s="56" t="s">
        <v>59</v>
      </c>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Joint Forces Military Advisor 26-6080 &lt;/span&gt;&lt;/strong&gt;&lt;/h3&gt;
   &lt;/td&gt;
   &lt;td&gt;
   &lt;h4 style="text-align: right;"&gt;&lt;span style="color:#ffffff;"&gt; Army: O4:O5&lt;/span&gt;&lt;/h4&gt;
   &lt;/td&gt;
   &lt;th scope="col"&gt;&amp;nbsp;&lt;/th&gt;
  &lt;/tr&gt;
 &lt;/thead&gt;
&lt;/table&gt;'</v>
      </c>
      <c r="P12" s="26" t="str">
        <f>CONCATENATE('CONCAT Codes'!$A$6,'CONCAT Codes'!$B$6,'Tours Added'!H12,", ",'Tours Added'!I12,'CONCAT Codes'!C$6,B12,'CONCAT Codes'!$D$6,C12,'CONCAT Codes'!$E$6,F12,'CONCAT Codes'!$F$6,G12,'CONCAT Codes'!$G$6,'Tours Added'!E12)</f>
        <v>&lt;strong&gt; Location:&lt;/strong&gt; Riyadh, &lt;br /&gt;
&lt;strong&gt;Agency:&lt;/strong&gt; USA Security Assistance Command&lt;strong&gt; Activity:&lt;/strong&gt; USASAC-TMO&lt;br /&gt;
&lt;strong&gt;Service:&lt;/strong&gt; Army&lt;strong&gt; Desired Grade:&lt;/strong&gt; O4:O5&lt;br /&gt;
&lt;br /&gt;
&lt;strong&gt;Tour Description:&lt;/strong&gt; 26-6080, Length 420 days.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v>
      </c>
      <c r="R12" s="25" t="str">
        <f>_xlfn.CONCAT('CONCAT Codes'!$A$10,VLOOKUP(L12,'CONCAT Codes'!$A$14:$G$26,5,FALSE),'CONCAT Codes'!$B$10,'Tours Added'!A12," ",C12," ",D12," ",'CONCAT Codes'!$C$10,VLOOKUP(L12,'CONCAT Codes'!$A$14:$G$253,7,FALSE),'CONCAT Codes'!$D$10,VLOOKUP(L12,'CONCAT Codes'!$A$14:$G$26,6,FALSE))</f>
        <v>&lt;br /&gt; &lt;br /&gt; &lt;strong&gt;To apply, contact: &lt;a href="mailto:joseph.h.sorg2.mil@mail.mil?subject=Tour 26-6080 USASAC-TMO Joint Forces Military Advisor &amp;amp;cc=dfas.indianapolis-in.zh.mbx.pfi@mail.mil&amp;amp;body=Please find my resume and bio attached for consideration."&gt;SFC Joe Sorg&lt;/a&gt;&lt;/strong&gt; - 317-627-0951</v>
      </c>
    </row>
    <row r="13" spans="1:18" ht="165.5" customHeight="1">
      <c r="A13" s="1" t="s">
        <v>753</v>
      </c>
      <c r="B13" s="23" t="s">
        <v>62</v>
      </c>
      <c r="C13" s="23" t="s">
        <v>732</v>
      </c>
      <c r="D13" s="15" t="s">
        <v>754</v>
      </c>
      <c r="E13" s="24" t="s">
        <v>775</v>
      </c>
      <c r="F13" s="23" t="s">
        <v>1</v>
      </c>
      <c r="G13" s="23" t="s">
        <v>523</v>
      </c>
      <c r="H13" s="23" t="s">
        <v>4</v>
      </c>
      <c r="I13" s="3"/>
      <c r="J13" s="55" t="s">
        <v>5</v>
      </c>
      <c r="K13" s="75" t="str">
        <f>HYPERLINK("mailto:"&amp;VLOOKUP(L13,'CONCAT Codes'!$A$14:$G$26,5,FALSE)&amp;"?subject="&amp;_xlfn.CONCAT(C13," - APPLICANT for ",A13)&amp;"&amp;cc="&amp;'CONCAT Codes'!$A$32&amp;"&amp;body="&amp;D13&amp;"%0A%0APlease see my resume and bio for the above tour.","Click HERE to apply")</f>
        <v>Click HERE to apply</v>
      </c>
      <c r="L13" s="56" t="s">
        <v>59</v>
      </c>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Signal Intel Military Advisor 26-6081 &lt;/span&gt;&lt;/strong&gt;&lt;/h3&gt;
   &lt;/td&gt;
   &lt;td&gt;
   &lt;h4 style="text-align: right;"&gt;&lt;span style="color:#ffffff;"&gt; Army: O4:O5&lt;/span&gt;&lt;/h4&gt;
   &lt;/td&gt;
   &lt;th scope="col"&gt;&amp;nbsp;&lt;/th&gt;
  &lt;/tr&gt;
 &lt;/thead&gt;
&lt;/table&gt;'</v>
      </c>
      <c r="P13" s="26" t="str">
        <f>CONCATENATE('CONCAT Codes'!$A$6,'CONCAT Codes'!$B$6,'Tours Added'!H13,", ",'Tours Added'!I13,'CONCAT Codes'!C$6,B13,'CONCAT Codes'!$D$6,C13,'CONCAT Codes'!$E$6,F13,'CONCAT Codes'!$F$6,G13,'CONCAT Codes'!$G$6,'Tours Added'!E13)</f>
        <v>&lt;strong&gt; Location:&lt;/strong&gt; Riyadh, &lt;br /&gt;
&lt;strong&gt;Agency:&lt;/strong&gt; USA Security Assistance Command&lt;strong&gt; Activity:&lt;/strong&gt; USASAC-TMO&lt;br /&gt;
&lt;strong&gt;Service:&lt;/strong&gt; Army&lt;strong&gt; Desired Grade:&lt;/strong&gt; O4:O5&lt;br /&gt;
&lt;br /&gt;
&lt;strong&gt;Tour Description:&lt;/strong&gt; 26-6081, Length 420 days: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v>
      </c>
      <c r="R13" s="25" t="str">
        <f>_xlfn.CONCAT('CONCAT Codes'!$A$10,VLOOKUP(L13,'CONCAT Codes'!$A$14:$G$26,5,FALSE),'CONCAT Codes'!$B$10,'Tours Added'!A13," ",C13," ",D13," ",'CONCAT Codes'!$C$10,VLOOKUP(L13,'CONCAT Codes'!$A$14:$G$253,7,FALSE),'CONCAT Codes'!$D$10,VLOOKUP(L13,'CONCAT Codes'!$A$14:$G$26,6,FALSE))</f>
        <v>&lt;br /&gt; &lt;br /&gt; &lt;strong&gt;To apply, contact: &lt;a href="mailto:joseph.h.sorg2.mil@mail.mil?subject=Tour 26-6081 USASAC-TMO Signal Intel Military Advisor &amp;amp;cc=dfas.indianapolis-in.zh.mbx.pfi@mail.mil&amp;amp;body=Please find my resume and bio attached for consideration."&gt;SFC Joe Sorg&lt;/a&gt;&lt;/strong&gt; - 317-627-0951</v>
      </c>
    </row>
    <row r="14" spans="1:18" ht="165.5" customHeight="1">
      <c r="A14" s="1" t="s">
        <v>755</v>
      </c>
      <c r="B14" s="23" t="s">
        <v>6</v>
      </c>
      <c r="C14" s="23" t="s">
        <v>39</v>
      </c>
      <c r="D14" s="15" t="s">
        <v>756</v>
      </c>
      <c r="E14" s="24" t="s">
        <v>776</v>
      </c>
      <c r="F14" s="23" t="s">
        <v>1</v>
      </c>
      <c r="G14" s="23" t="s">
        <v>359</v>
      </c>
      <c r="H14" s="23" t="s">
        <v>4</v>
      </c>
      <c r="I14" s="3"/>
      <c r="J14" s="55" t="s">
        <v>5</v>
      </c>
      <c r="K14" s="75" t="str">
        <f>HYPERLINK("mailto:"&amp;VLOOKUP(L14,'CONCAT Codes'!$A$14:$G$26,5,FALSE)&amp;"?subject="&amp;_xlfn.CONCAT(C14," - APPLICANT for ",A14)&amp;"&amp;cc="&amp;'CONCAT Codes'!$A$32&amp;"&amp;body="&amp;D14&amp;"%0A%0APlease see my resume and bio for the above tour.","Click HERE to apply")</f>
        <v>Click HERE to apply</v>
      </c>
      <c r="L14" s="56" t="s">
        <v>59</v>
      </c>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Supply System Training Advisor 26-6082 &lt;/span&gt;&lt;/strong&gt;&lt;/h3&gt;
   &lt;/td&gt;
   &lt;td&gt;
   &lt;h4 style="text-align: right;"&gt;&lt;span style="color:#ffffff;"&gt; Army: W2:W3:W4&lt;/span&gt;&lt;/h4&gt;
   &lt;/td&gt;
   &lt;th scope="col"&gt;&amp;nbsp;&lt;/th&gt;
  &lt;/tr&gt;
 &lt;/thead&gt;
&lt;/table&gt;'</v>
      </c>
      <c r="P14" s="26" t="str">
        <f>CONCATENATE('CONCAT Codes'!$A$6,'CONCAT Codes'!$B$6,'Tours Added'!H14,", ",'Tours Added'!I14,'CONCAT Codes'!C$6,B14,'CONCAT Codes'!$D$6,C14,'CONCAT Codes'!$E$6,F14,'CONCAT Codes'!$F$6,G14,'CONCAT Codes'!$G$6,'Tours Added'!E14)</f>
        <v>&lt;strong&gt; Location:&lt;/strong&gt; Riyadh, &lt;br /&gt;
&lt;strong&gt;Agency:&lt;/strong&gt; Army Materiel Command&lt;strong&gt; Activity:&lt;/strong&gt; USASAC-OPM-SANG&lt;br /&gt;
&lt;strong&gt;Service:&lt;/strong&gt; Army&lt;strong&gt; Desired Grade:&lt;/strong&gt; W2:W3:W4&lt;br /&gt;
&lt;br /&gt;
&lt;strong&gt;Tour Description:&lt;/strong&gt; 26-6082, Length 420 days:
Serves as the Supply Systems Training Advisor in daily activities to include oversight of all supply systems and
procedures for the Office of the Program Manager, Saudi Arabian National Guard (OPM-SANG). Officer will be
assigned a 2-3 bedroom villa in a western-compound residential resort (Al Nakhla), Chevy Tahoe, and receive $4,600 for R&amp;R travel. There are options for non-command sponsored dependents to live in Saudi Arabia with Soldier and several current OPM-SANG members have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duties: The Supply Systems Advisor, advises the Ministry of the National Guard, Saudi Arabian National
Guard and Aviation Program Manager on all aspect of supply systems policy and functional procedures and associated training programs for the sang. Responsible for managing the receipt, storage, and issuance of supplies and equipment at the technical supply or DSU level in accordance with established policies and regulations. Plans requirements for stockage and control based on accumulation of demand data. Conducts periodic inventories of stockage supply items, initiates action for disposition of excesses and makes recommendations for changes to the authorized stockage list (ASL). Prepares, implements, and maintains standard operating procedures for supply systems activities. Interprets regulations, technical manuals, and orders pertaining to supply systems for commanders and subordinates.
Qualifications:  To be considered please add the following: ARB/ORB IMR Military Bio Last 3 OERs/NCOERs SSC DA Form 1059, DA Form 705, DA Form 5500/5501 (if required) DD Form 3349 (if applicable) DA Form 5016 or NGB23 DA Form 1506, Security Clearance Verification Memo</v>
      </c>
      <c r="R14" s="25" t="str">
        <f>_xlfn.CONCAT('CONCAT Codes'!$A$10,VLOOKUP(L14,'CONCAT Codes'!$A$14:$G$26,5,FALSE),'CONCAT Codes'!$B$10,'Tours Added'!A14," ",C14," ",D14," ",'CONCAT Codes'!$C$10,VLOOKUP(L14,'CONCAT Codes'!$A$14:$G$253,7,FALSE),'CONCAT Codes'!$D$10,VLOOKUP(L14,'CONCAT Codes'!$A$14:$G$26,6,FALSE))</f>
        <v>&lt;br /&gt; &lt;br /&gt; &lt;strong&gt;To apply, contact: &lt;a href="mailto:joseph.h.sorg2.mil@mail.mil?subject=Tour 26-6082 USASAC-OPM-SANG Supply System Training Advisor &amp;amp;cc=dfas.indianapolis-in.zh.mbx.pfi@mail.mil&amp;amp;body=Please find my resume and bio attached for consideration."&gt;SFC Joe Sorg&lt;/a&gt;&lt;/strong&gt; - 317-627-0951</v>
      </c>
    </row>
    <row r="15" spans="1:18" ht="165.5" customHeight="1">
      <c r="A15" s="1" t="s">
        <v>757</v>
      </c>
      <c r="B15" s="23" t="s">
        <v>185</v>
      </c>
      <c r="C15" s="23" t="s">
        <v>758</v>
      </c>
      <c r="D15" s="15" t="s">
        <v>759</v>
      </c>
      <c r="E15" s="24" t="s">
        <v>781</v>
      </c>
      <c r="F15" s="23" t="s">
        <v>16</v>
      </c>
      <c r="G15" s="23" t="s">
        <v>326</v>
      </c>
      <c r="H15" s="23" t="s">
        <v>760</v>
      </c>
      <c r="I15" s="3" t="s">
        <v>787</v>
      </c>
      <c r="J15" s="55" t="s">
        <v>3</v>
      </c>
      <c r="K15" s="75" t="str">
        <f>HYPERLINK("mailto:"&amp;VLOOKUP(L15,'CONCAT Codes'!$A$14:$G$26,5,FALSE)&amp;"?subject="&amp;_xlfn.CONCAT(C15," - APPLICANT for ",A15)&amp;"&amp;cc="&amp;'CONCAT Codes'!$A$32&amp;"&amp;body="&amp;D15&amp;"%0A%0APlease see my resume and bio for the above tour.","Click HERE to apply")</f>
        <v>Click HERE to apply</v>
      </c>
      <c r="L15" s="56" t="s">
        <v>77</v>
      </c>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Link Unit Manager 26-6083 &lt;/span&gt;&lt;/strong&gt;&lt;/h3&gt;
   &lt;/td&gt;
   &lt;td&gt;
   &lt;h4 style="text-align: right;"&gt;&lt;span style="color:#ffffff;"&gt; Air Force: E2:E3:E4:E5:E6&lt;/span&gt;&lt;/h4&gt;
   &lt;/td&gt;
   &lt;th scope="col"&gt;&amp;nbsp;&lt;/th&gt;
  &lt;/tr&gt;
 &lt;/thead&gt;
&lt;/table&gt;'</v>
      </c>
      <c r="P15" s="26" t="str">
        <f>CONCATENATE('CONCAT Codes'!$A$6,'CONCAT Codes'!$B$6,'Tours Added'!H15,", ",'Tours Added'!I15,'CONCAT Codes'!C$6,B15,'CONCAT Codes'!$D$6,C15,'CONCAT Codes'!$E$6,F15,'CONCAT Codes'!$F$6,G15,'CONCAT Codes'!$G$6,'Tours Added'!E15)</f>
        <v>&lt;strong&gt; Location:&lt;/strong&gt; Mountain Home, ID&lt;br /&gt;
&lt;strong&gt;Agency:&lt;/strong&gt; Air Combat Command&lt;strong&gt; Activity:&lt;/strong&gt; 266th Range Squadron&lt;br /&gt;
&lt;strong&gt;Service:&lt;/strong&gt; Air Force&lt;strong&gt; Desired Grade:&lt;/strong&gt; E2:E3:E4:E5:E6&lt;br /&gt;
&lt;br /&gt;
&lt;strong&gt;Tour Description:&lt;/strong&gt; 26-6083, Length 1 Year:
Input data into Link 16 Pulse Deconfliction Server (LPDS) for TFA approval. Ensure that the annual TFA waiver process is completed. Member will be the POC for any IDLs and network descriptions for the F-15SG. Assist as the TDLMO liaison and any exercise participation wavers needed for L-16 use. Assist with NDF to support Link 16.
Qualifications:  Link 16 Unit Manager (LUM) Course JT-220 or Multi-TDL Operations Planners Course, JT-201. Member must also hold at a minimum a SECRET clearance.</v>
      </c>
      <c r="R15" s="25" t="str">
        <f>_xlfn.CONCAT('CONCAT Codes'!$A$10,VLOOKUP(L15,'CONCAT Codes'!$A$14:$G$26,5,FALSE),'CONCAT Codes'!$B$10,'Tours Added'!A15," ",C15," ",D15," ",'CONCAT Codes'!$C$10,VLOOKUP(L15,'CONCAT Codes'!$A$14:$G$253,7,FALSE),'CONCAT Codes'!$D$10,VLOOKUP(L15,'CONCAT Codes'!$A$14:$G$26,6,FALSE))</f>
        <v>&lt;br /&gt; &lt;br /&gt; &lt;strong&gt;To apply, contact: &lt;a href="mailto:tania.a.cousineau.mil@mail.mil?subject=Tour 26-6083 266th Range Squadron Link Unit Manager &amp;amp;cc=dfas.indianapolis-in.zh.mbx.pfi@mail.mil&amp;amp;body=Please find my resume and bio attached for consideration."&gt;SMSgt Tania 'TC' Cousineau&lt;/a&gt;&lt;/strong&gt; - 317-270-2066</v>
      </c>
    </row>
    <row r="16" spans="1:18" ht="165.5" customHeight="1">
      <c r="A16" s="1" t="s">
        <v>761</v>
      </c>
      <c r="B16" s="23" t="s">
        <v>6</v>
      </c>
      <c r="C16" s="23" t="s">
        <v>39</v>
      </c>
      <c r="D16" s="15" t="s">
        <v>762</v>
      </c>
      <c r="E16" s="24" t="s">
        <v>777</v>
      </c>
      <c r="F16" s="23" t="s">
        <v>1</v>
      </c>
      <c r="G16" s="23" t="s">
        <v>33</v>
      </c>
      <c r="H16" s="23" t="s">
        <v>4</v>
      </c>
      <c r="I16" s="3"/>
      <c r="J16" s="55" t="s">
        <v>5</v>
      </c>
      <c r="K16" s="75" t="str">
        <f>HYPERLINK("mailto:"&amp;VLOOKUP(L16,'CONCAT Codes'!$A$14:$G$26,5,FALSE)&amp;"?subject="&amp;_xlfn.CONCAT(C16," - APPLICANT for ",A16)&amp;"&amp;cc="&amp;'CONCAT Codes'!$A$32&amp;"&amp;body="&amp;D16&amp;"%0A%0APlease see my resume and bio for the above tour.","Click HERE to apply")</f>
        <v>Click HERE to apply</v>
      </c>
      <c r="L16" s="56" t="s">
        <v>59</v>
      </c>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Religious Affairs Specialist 26-6085 &lt;/span&gt;&lt;/strong&gt;&lt;/h3&gt;
   &lt;/td&gt;
   &lt;td&gt;
   &lt;h4 style="text-align: right;"&gt;&lt;span style="color:#ffffff;"&gt; Army: E5:E6&lt;/span&gt;&lt;/h4&gt;
   &lt;/td&gt;
   &lt;th scope="col"&gt;&amp;nbsp;&lt;/th&gt;
  &lt;/tr&gt;
 &lt;/thead&gt;
&lt;/table&gt;'</v>
      </c>
      <c r="P16" s="26" t="str">
        <f>CONCATENATE('CONCAT Codes'!$A$6,'CONCAT Codes'!$B$6,'Tours Added'!H16,", ",'Tours Added'!I16,'CONCAT Codes'!C$6,B16,'CONCAT Codes'!$D$6,C16,'CONCAT Codes'!$E$6,F16,'CONCAT Codes'!$F$6,G16,'CONCAT Codes'!$G$6,'Tours Added'!E16)</f>
        <v>&lt;strong&gt; Location:&lt;/strong&gt; Riyadh, &lt;br /&gt;
&lt;strong&gt;Agency:&lt;/strong&gt; Army Materiel Command&lt;strong&gt; Activity:&lt;/strong&gt; USASAC-OPM-SANG&lt;br /&gt;
&lt;strong&gt;Service:&lt;/strong&gt; Army&lt;strong&gt; Desired Grade:&lt;/strong&gt; E5:E6&lt;br /&gt;
&lt;br /&gt;
&lt;strong&gt;Tour Description:&lt;/strong&gt; 26-6085, Length 420 days:
Serves as a Religious Affairs Specialists (RAS), designated as Chaplain Assistants, are vital personnel who work directly with Chaplains to provide religious support and care to Soldiers, Civilian personnel, and their families. Soldier will be assigned a 1-2 bedroom villa in a western-compound residential resort (Al Nakhla), Chevy Tahoe, and receive $4,600 for R&amp;R travel. There are options for non-command sponsored dependents to live in Saudi Arabia and there is current OPM-SANG members with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Details: RAS assist Chaplains in a broad range of duties, including the planning and execution of religious
services, provision of pastoral care, and management of administrative tasks related to religious support. As integral
members of the Unit Ministry Team, RAS collaborate closely with the Chaplain to ensure the religious needs of all personnel are met. In addition to assisting with religious functions, RAS are entrusted with a high degree of confidentiality – comparable to that of a Chaplain – and may serve as peer counselors.</v>
      </c>
      <c r="R16" s="25" t="str">
        <f>_xlfn.CONCAT('CONCAT Codes'!$A$10,VLOOKUP(L16,'CONCAT Codes'!$A$14:$G$26,5,FALSE),'CONCAT Codes'!$B$10,'Tours Added'!A16," ",C16," ",D16," ",'CONCAT Codes'!$C$10,VLOOKUP(L16,'CONCAT Codes'!$A$14:$G$253,7,FALSE),'CONCAT Codes'!$D$10,VLOOKUP(L16,'CONCAT Codes'!$A$14:$G$26,6,FALSE))</f>
        <v>&lt;br /&gt; &lt;br /&gt; &lt;strong&gt;To apply, contact: &lt;a href="mailto:joseph.h.sorg2.mil@mail.mil?subject=Tour 26-6085 USASAC-OPM-SANG Religious Affairs Specialist &amp;amp;cc=dfas.indianapolis-in.zh.mbx.pfi@mail.mil&amp;amp;body=Please find my resume and bio attached for consideration."&gt;SFC Joe Sorg&lt;/a&gt;&lt;/strong&gt; - 317-627-0951</v>
      </c>
    </row>
    <row r="17" spans="1:18" ht="165.5" customHeight="1">
      <c r="A17" s="1" t="s">
        <v>763</v>
      </c>
      <c r="B17" s="23" t="s">
        <v>6</v>
      </c>
      <c r="C17" s="23" t="s">
        <v>39</v>
      </c>
      <c r="D17" s="15" t="s">
        <v>764</v>
      </c>
      <c r="E17" s="24" t="s">
        <v>778</v>
      </c>
      <c r="F17" s="23" t="s">
        <v>1</v>
      </c>
      <c r="G17" s="23" t="s">
        <v>28</v>
      </c>
      <c r="H17" s="23" t="s">
        <v>4</v>
      </c>
      <c r="I17" s="3"/>
      <c r="J17" s="55" t="s">
        <v>5</v>
      </c>
      <c r="K17" s="75" t="str">
        <f>HYPERLINK("mailto:"&amp;VLOOKUP(L17,'CONCAT Codes'!$A$14:$G$26,5,FALSE)&amp;"?subject="&amp;_xlfn.CONCAT(C17," - APPLICANT for ",A17)&amp;"&amp;cc="&amp;'CONCAT Codes'!$A$32&amp;"&amp;body="&amp;D17&amp;"%0A%0APlease see my resume and bio for the above tour.","Click HERE to apply")</f>
        <v>Click HERE to apply</v>
      </c>
      <c r="L17" s="56" t="s">
        <v>59</v>
      </c>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Finance Specialist 26-6086 &lt;/span&gt;&lt;/strong&gt;&lt;/h3&gt;
   &lt;/td&gt;
   &lt;td&gt;
   &lt;h4 style="text-align: right;"&gt;&lt;span style="color:#ffffff;"&gt; Army: E5:E6:E7&lt;/span&gt;&lt;/h4&gt;
   &lt;/td&gt;
   &lt;th scope="col"&gt;&amp;nbsp;&lt;/th&gt;
  &lt;/tr&gt;
 &lt;/thead&gt;
&lt;/table&gt;'</v>
      </c>
      <c r="P17" s="26" t="str">
        <f>CONCATENATE('CONCAT Codes'!$A$6,'CONCAT Codes'!$B$6,'Tours Added'!H17,", ",'Tours Added'!I17,'CONCAT Codes'!C$6,B17,'CONCAT Codes'!$D$6,C17,'CONCAT Codes'!$E$6,F17,'CONCAT Codes'!$F$6,G17,'CONCAT Codes'!$G$6,'Tours Added'!E17)</f>
        <v>&lt;strong&gt; Location:&lt;/strong&gt; Riyadh, &lt;br /&gt;
&lt;strong&gt;Agency:&lt;/strong&gt; Army Materiel Command&lt;strong&gt; Activity:&lt;/strong&gt; USASAC-OPM-SANG&lt;br /&gt;
&lt;strong&gt;Service:&lt;/strong&gt; Army&lt;strong&gt; Desired Grade:&lt;/strong&gt; E5:E6:E7&lt;br /&gt;
&lt;br /&gt;
&lt;strong&gt;Tour Description:&lt;/strong&gt; 26-6086, Length 420 days:
Serves as the Finance Specialist within the G8 for the Office of the Program Manager Saudi Arabian National Guard (OPM-SANG). Soldier will be assigned a 2-3 bedroom villa in a western-compound residential resort (Al Nakhla), Chevy Tahoe, and receive $4,600 for R&amp;R travel. There are options for non-command sponsored dependents to live in Saudi Arabia with Soldier and several current OPM-SANG members have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Detail: This position is responsible for budget analytics and accounting on routine financial operations and providing financial guidance as new changes arises concerning the General Fund Enterprise Business System (GFEBS). Advises the Program Manager in financial analysis on upcoming new cases. Submits PBACs, Financial Management Reviews and assist on the Command Operating Budget, and quarterly execution reviews. Provides technical expertise regarding the use of Foreign Military Sales (FMS) funding. Collaborates on decreasing current ULO's and closing cases. Monitors the expenditure of funds and recommends fiscal priorities in support of MNG efforts. Reviews military and civilian travel (PCS and TDY) claims for processing.</v>
      </c>
      <c r="R17" s="25" t="str">
        <f>_xlfn.CONCAT('CONCAT Codes'!$A$10,VLOOKUP(L17,'CONCAT Codes'!$A$14:$G$26,5,FALSE),'CONCAT Codes'!$B$10,'Tours Added'!A17," ",C17," ",D17," ",'CONCAT Codes'!$C$10,VLOOKUP(L17,'CONCAT Codes'!$A$14:$G$253,7,FALSE),'CONCAT Codes'!$D$10,VLOOKUP(L17,'CONCAT Codes'!$A$14:$G$26,6,FALSE))</f>
        <v>&lt;br /&gt; &lt;br /&gt; &lt;strong&gt;To apply, contact: &lt;a href="mailto:joseph.h.sorg2.mil@mail.mil?subject=Tour 26-6086 USASAC-OPM-SANG Finance Specialist &amp;amp;cc=dfas.indianapolis-in.zh.mbx.pfi@mail.mil&amp;amp;body=Please find my resume and bio attached for consideration."&gt;SFC Joe Sorg&lt;/a&gt;&lt;/strong&gt; - 317-627-0951</v>
      </c>
    </row>
    <row r="18" spans="1:18" ht="165.5" customHeight="1">
      <c r="A18" s="1" t="s">
        <v>765</v>
      </c>
      <c r="B18" s="23" t="s">
        <v>62</v>
      </c>
      <c r="C18" s="23" t="s">
        <v>63</v>
      </c>
      <c r="D18" s="15" t="s">
        <v>766</v>
      </c>
      <c r="E18" s="24" t="s">
        <v>782</v>
      </c>
      <c r="F18" s="23" t="s">
        <v>1</v>
      </c>
      <c r="G18" s="23" t="s">
        <v>40</v>
      </c>
      <c r="H18" s="23" t="s">
        <v>154</v>
      </c>
      <c r="I18" s="3" t="s">
        <v>32</v>
      </c>
      <c r="J18" s="55" t="s">
        <v>3</v>
      </c>
      <c r="K18" s="75" t="str">
        <f>HYPERLINK("mailto:"&amp;VLOOKUP(L18,'CONCAT Codes'!$A$14:$G$26,5,FALSE)&amp;"?subject="&amp;_xlfn.CONCAT(C18," - APPLICANT for ",A18)&amp;"&amp;cc="&amp;'CONCAT Codes'!$A$32&amp;"&amp;body="&amp;D18&amp;"%0A%0APlease see my resume and bio for the above tour.","Click HERE to apply")</f>
        <v>Click HERE to apply</v>
      </c>
      <c r="L18" s="56" t="s">
        <v>59</v>
      </c>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OPERATIONS OFFICER/S-3 26-6087 &lt;/span&gt;&lt;/strong&gt;&lt;/h3&gt;
   &lt;/td&gt;
   &lt;td&gt;
   &lt;h4 style="text-align: right;"&gt;&lt;span style="color:#ffffff;"&gt; Army: O3:O4&lt;/span&gt;&lt;/h4&gt;
   &lt;/td&gt;
   &lt;th scope="col"&gt;&amp;nbsp;&lt;/th&gt;
  &lt;/tr&gt;
 &lt;/thead&gt;
&lt;/table&gt;'</v>
      </c>
      <c r="P18" s="26" t="str">
        <f>CONCATENATE('CONCAT Codes'!$A$6,'CONCAT Codes'!$B$6,'Tours Added'!H18,", ",'Tours Added'!I18,'CONCAT Codes'!C$6,B18,'CONCAT Codes'!$D$6,C18,'CONCAT Codes'!$E$6,F18,'CONCAT Codes'!$F$6,G18,'CONCAT Codes'!$G$6,'Tours Added'!E18)</f>
        <v>&lt;strong&gt; Location:&lt;/strong&gt; Red Rock, AZ&lt;br /&gt;
&lt;strong&gt;Agency:&lt;/strong&gt; USA Security Assistance Command&lt;strong&gt; Activity:&lt;/strong&gt; USASAC-NGB-OPV&lt;br /&gt;
&lt;strong&gt;Service:&lt;/strong&gt; Army&lt;strong&gt; Desired Grade:&lt;/strong&gt; O3:O4&lt;br /&gt;
&lt;br /&gt;
&lt;strong&gt;Tour Description:&lt;/strong&gt; 26-6087, Length 1 Year:
Serves as the Operations Officer for the United States Army Flight Training Detachment - Peace Vanguard (USAFTD-PV) . Assists in the leadership and management of over 50 assigned personnel. Technical management and oversight includes training management, operations, command and control and development of assigned missions with associated key logistics packages. Serves as representative for the Command and Detachment in all operational matters. Develops policy and procedural guidance for subordinate leaders, as well as coordinating FMS mission planning objectives with other governmental agencies. Simultaneously coordinates mission logistics, personnel movements and aircraft transportation for multiple exercises. Execute short/long-term planning, annual training guidance development, and CCIR process management.</v>
      </c>
      <c r="R18" s="25" t="str">
        <f>_xlfn.CONCAT('CONCAT Codes'!$A$10,VLOOKUP(L18,'CONCAT Codes'!$A$14:$G$26,5,FALSE),'CONCAT Codes'!$B$10,'Tours Added'!A18," ",C18," ",D18," ",'CONCAT Codes'!$C$10,VLOOKUP(L18,'CONCAT Codes'!$A$14:$G$253,7,FALSE),'CONCAT Codes'!$D$10,VLOOKUP(L18,'CONCAT Codes'!$A$14:$G$26,6,FALSE))</f>
        <v>&lt;br /&gt; &lt;br /&gt; &lt;strong&gt;To apply, contact: &lt;a href="mailto:joseph.h.sorg2.mil@mail.mil?subject=Tour 26-6087 USASAC-NGB-OPV OPERATIONS OFFICER/S-3 &amp;amp;cc=dfas.indianapolis-in.zh.mbx.pfi@mail.mil&amp;amp;body=Please find my resume and bio attached for consideration."&gt;SFC Joe Sorg&lt;/a&gt;&lt;/strong&gt; - 317-627-0951</v>
      </c>
    </row>
    <row r="19" spans="1:18" ht="165.5" customHeight="1">
      <c r="A19" s="1" t="s">
        <v>767</v>
      </c>
      <c r="B19" s="23" t="s">
        <v>62</v>
      </c>
      <c r="C19" s="23" t="s">
        <v>63</v>
      </c>
      <c r="D19" s="15" t="s">
        <v>436</v>
      </c>
      <c r="E19" s="24" t="s">
        <v>780</v>
      </c>
      <c r="F19" s="23" t="s">
        <v>1</v>
      </c>
      <c r="G19" s="23" t="s">
        <v>29</v>
      </c>
      <c r="H19" s="23" t="s">
        <v>154</v>
      </c>
      <c r="I19" s="3" t="s">
        <v>32</v>
      </c>
      <c r="J19" s="55" t="s">
        <v>3</v>
      </c>
      <c r="K19" s="75" t="str">
        <f>HYPERLINK("mailto:"&amp;VLOOKUP(L19,'CONCAT Codes'!$A$14:$G$26,5,FALSE)&amp;"?subject="&amp;_xlfn.CONCAT(C19," - APPLICANT for ",A19)&amp;"&amp;cc="&amp;'CONCAT Codes'!$A$32&amp;"&amp;body="&amp;D19&amp;"%0A%0APlease see my resume and bio for the above tour.","Click HERE to apply")</f>
        <v>Click HERE to apply</v>
      </c>
      <c r="L19" s="56" t="s">
        <v>59</v>
      </c>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AH-64 Armament/Electronics/Avionics Repairer 26-6088 &lt;/span&gt;&lt;/strong&gt;&lt;/h3&gt;
   &lt;/td&gt;
   &lt;td&gt;
   &lt;h4 style="text-align: right;"&gt;&lt;span style="color:#ffffff;"&gt; Army: E4:E5:E6&lt;/span&gt;&lt;/h4&gt;
   &lt;/td&gt;
   &lt;th scope="col"&gt;&amp;nbsp;&lt;/th&gt;
  &lt;/tr&gt;
 &lt;/thead&gt;
&lt;/table&gt;'</v>
      </c>
      <c r="P19" s="26" t="str">
        <f>CONCATENATE('CONCAT Codes'!$A$6,'CONCAT Codes'!$B$6,'Tours Added'!H19,", ",'Tours Added'!I19,'CONCAT Codes'!C$6,B19,'CONCAT Codes'!$D$6,C19,'CONCAT Codes'!$E$6,F19,'CONCAT Codes'!$F$6,G19,'CONCAT Codes'!$G$6,'Tours Added'!E19)</f>
        <v>&lt;strong&gt; Location:&lt;/strong&gt; Red Rock, AZ&lt;br /&gt;
&lt;strong&gt;Agency:&lt;/strong&gt; USA Security Assistance Command&lt;strong&gt; Activity:&lt;/strong&gt; USASAC-NGB-OPV&lt;br /&gt;
&lt;strong&gt;Service:&lt;/strong&gt; Army&lt;strong&gt; Desired Grade:&lt;/strong&gt; E4:E5:E6&lt;br /&gt;
&lt;br /&gt;
&lt;strong&gt;Tour Description:&lt;/strong&gt; 26-6088, Length 1 Year:
Serve as an AH-64 Armament/Electronics/Avionics Repairer (15Y) on AH-64D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Troubleshoot, inspect, and repair all armament and electronic equipment associated with the AH-64 Apache. Assist other 15 series MOSs with their aviation maintenance tasks as needed. Perform FARP ops such as re-arm and re-fuel. This opportunity is for a 2 year tour with optional extension after the 1st year.</v>
      </c>
      <c r="R19" s="25" t="str">
        <f>_xlfn.CONCAT('CONCAT Codes'!$A$10,VLOOKUP(L19,'CONCAT Codes'!$A$14:$G$26,5,FALSE),'CONCAT Codes'!$B$10,'Tours Added'!A19," ",C19," ",D19," ",'CONCAT Codes'!$C$10,VLOOKUP(L19,'CONCAT Codes'!$A$14:$G$253,7,FALSE),'CONCAT Codes'!$D$10,VLOOKUP(L19,'CONCAT Codes'!$A$14:$G$26,6,FALSE))</f>
        <v>&lt;br /&gt; &lt;br /&gt; &lt;strong&gt;To apply, contact: &lt;a href="mailto:joseph.h.sorg2.mil@mail.mil?subject=Tour 26-6088 USASAC-NGB-OPV AH-64 Armament/Electronics/Avionics Repairer &amp;amp;cc=dfas.indianapolis-in.zh.mbx.pfi@mail.mil&amp;amp;body=Please find my resume and bio attached for consideration."&gt;SFC Joe Sorg&lt;/a&gt;&lt;/strong&gt; - 317-627-0951</v>
      </c>
    </row>
    <row r="20" spans="1:18" ht="165.5" customHeight="1">
      <c r="A20" s="1"/>
      <c r="B20" s="23"/>
      <c r="C20" s="23"/>
      <c r="D20" s="15"/>
      <c r="E20" s="24"/>
      <c r="F20" s="23"/>
      <c r="G20" s="23"/>
      <c r="H20" s="23"/>
      <c r="I20" s="3"/>
      <c r="J20" s="53"/>
      <c r="L20" s="56"/>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5" customHeight="1">
      <c r="A21" s="1"/>
      <c r="B21" s="23"/>
      <c r="C21" s="23"/>
      <c r="D21" s="15"/>
      <c r="E21" s="24"/>
      <c r="F21" s="23"/>
      <c r="G21" s="23"/>
      <c r="H21" s="23"/>
      <c r="I21" s="3"/>
      <c r="J21" s="53"/>
      <c r="L21" s="56"/>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5" customHeight="1">
      <c r="A22" s="1"/>
      <c r="B22" s="23"/>
      <c r="C22" s="23"/>
      <c r="D22" s="15"/>
      <c r="E22" s="24"/>
      <c r="F22" s="23"/>
      <c r="G22" s="23"/>
      <c r="H22" s="23"/>
      <c r="I22" s="3"/>
      <c r="J22" s="61"/>
      <c r="L22" s="24"/>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5" customHeight="1">
      <c r="A23" s="1"/>
      <c r="B23" s="23"/>
      <c r="C23" s="23"/>
      <c r="D23" s="15"/>
      <c r="E23" s="24"/>
      <c r="F23" s="23"/>
      <c r="G23" s="23"/>
      <c r="H23" s="23"/>
      <c r="I23" s="3"/>
      <c r="J23" s="61"/>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5" customHeight="1">
      <c r="A24" s="1"/>
      <c r="B24" s="23"/>
      <c r="C24" s="23"/>
      <c r="D24" s="15"/>
      <c r="E24" s="24"/>
      <c r="F24" s="23"/>
      <c r="G24" s="23"/>
      <c r="H24" s="23"/>
      <c r="I24" s="3"/>
      <c r="J24" s="61"/>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5" customHeight="1">
      <c r="A25" s="1"/>
      <c r="B25" s="23"/>
      <c r="C25" s="23"/>
      <c r="D25" s="15"/>
      <c r="E25" s="24"/>
      <c r="F25" s="23"/>
      <c r="G25" s="23"/>
      <c r="H25" s="23"/>
      <c r="I25" s="3"/>
      <c r="J25" s="61"/>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row r="26" spans="1:18" ht="165.5" customHeight="1">
      <c r="A26" s="1"/>
      <c r="B26" s="23"/>
      <c r="C26" s="23"/>
      <c r="D26" s="15"/>
      <c r="E26" s="24"/>
      <c r="F26" s="23"/>
      <c r="G26" s="23"/>
      <c r="H26" s="23"/>
      <c r="I26" s="3"/>
      <c r="J26" s="61"/>
      <c r="L26" s="24"/>
      <c r="N26" s="26" t="str">
        <f>CONCATENATE('CONCAT Codes'!$A$2," ",D26," ",A26," ",'CONCAT Codes'!$B$2," ",F26,": ",G26,'CONCAT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6" s="26" t="str">
        <f>CONCATENATE('CONCAT Codes'!$A$6,'CONCAT Codes'!$B$6,'Tours Added'!H26,", ",'Tours Added'!I26,'CONCAT Codes'!C$6,B26,'CONCAT Codes'!$D$6,C26,'CONCAT Codes'!$E$6,F26,'CONCAT Codes'!$F$6,G26,'CONCAT Codes'!$G$6,'Tours Added'!E26)</f>
        <v xml:space="preserve">&lt;strong&gt; Location:&lt;/strong&gt; , &lt;br /&gt;
&lt;strong&gt;Agency:&lt;/strong&gt; &lt;strong&gt; Activity:&lt;/strong&gt; &lt;br /&gt;
&lt;strong&gt;Service:&lt;/strong&gt; &lt;strong&gt; Desired Grade:&lt;/strong&gt; &lt;br /&gt;
&lt;br /&gt;
&lt;strong&gt;Tour Description:&lt;/strong&gt; </v>
      </c>
      <c r="R26" s="25" t="e">
        <f>_xlfn.CONCAT('CONCAT Codes'!$A$10,VLOOKUP(L26,'CONCAT Codes'!$A$14:$G$26,5,FALSE),'CONCAT Codes'!$B$10,'Tours Added'!A26," ",C26," ",D26," ",'CONCAT Codes'!$C$10,VLOOKUP(L26,'CONCAT Codes'!$A$14:$G$253,7,FALSE),'CONCAT Codes'!$D$10,VLOOKUP(L26,'CONCAT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11" priority="161"/>
  </conditionalFormatting>
  <conditionalFormatting sqref="A2:A19">
    <cfRule type="duplicateValues" dxfId="10" priority="1"/>
    <cfRule type="duplicateValues" dxfId="9" priority="2"/>
  </conditionalFormatting>
  <conditionalFormatting sqref="A20:A21">
    <cfRule type="duplicateValues" dxfId="8" priority="68"/>
  </conditionalFormatting>
  <conditionalFormatting sqref="A22:A26">
    <cfRule type="duplicateValues" dxfId="7" priority="67"/>
  </conditionalFormatting>
  <conditionalFormatting sqref="A27:A1048576 A1">
    <cfRule type="duplicateValues" dxfId="6" priority="207"/>
  </conditionalFormatting>
  <conditionalFormatting sqref="K2:K19">
    <cfRule type="containsText" dxfId="5" priority="3" operator="containsText" text="Click HERE to apply">
      <formula>NOT(ISERROR(SEARCH("Click HERE to apply",K2)))</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6" workbookViewId="0">
      <selection activeCell="F25" sqref="F25"/>
    </sheetView>
  </sheetViews>
  <sheetFormatPr defaultRowHeight="14.5"/>
  <cols>
    <col min="1" max="1" width="37.1796875" customWidth="1"/>
    <col min="2" max="2" width="28.81640625" customWidth="1"/>
    <col min="3" max="3" width="21.1796875" customWidth="1"/>
    <col min="4" max="4" width="34.81640625" bestFit="1" customWidth="1"/>
    <col min="5" max="5" width="27.81640625" customWidth="1"/>
    <col min="6" max="6" width="40.81640625" bestFit="1" customWidth="1"/>
    <col min="7" max="7" width="37.54296875" customWidth="1"/>
    <col min="8" max="8" width="29" customWidth="1"/>
    <col min="9" max="10" width="26.1796875" customWidth="1"/>
    <col min="11" max="11" width="60.1796875" customWidth="1"/>
    <col min="12" max="16" width="26.1796875" customWidth="1"/>
  </cols>
  <sheetData>
    <row r="1" spans="1:12" s="30" customFormat="1">
      <c r="A1" s="106" t="s">
        <v>81</v>
      </c>
      <c r="B1" s="106"/>
      <c r="C1" s="106"/>
    </row>
    <row r="2" spans="1:12" s="34" customFormat="1" ht="145">
      <c r="A2" s="33" t="s">
        <v>80</v>
      </c>
      <c r="B2" s="33" t="s">
        <v>79</v>
      </c>
      <c r="C2" s="33" t="s">
        <v>78</v>
      </c>
    </row>
    <row r="5" spans="1:12" s="29" customFormat="1">
      <c r="A5" s="28" t="s">
        <v>83</v>
      </c>
    </row>
    <row r="6" spans="1:12" s="39" customFormat="1" ht="70">
      <c r="A6" s="35"/>
      <c r="B6" s="35" t="s">
        <v>153</v>
      </c>
      <c r="C6" s="36" t="s">
        <v>85</v>
      </c>
      <c r="D6" s="35" t="s">
        <v>84</v>
      </c>
      <c r="E6" s="36" t="s">
        <v>86</v>
      </c>
      <c r="F6" s="35" t="s">
        <v>87</v>
      </c>
      <c r="G6" s="36" t="s">
        <v>88</v>
      </c>
      <c r="H6" s="36" t="s">
        <v>89</v>
      </c>
      <c r="I6" s="36" t="s">
        <v>90</v>
      </c>
      <c r="J6" s="35" t="s">
        <v>92</v>
      </c>
      <c r="K6" s="37" t="s">
        <v>93</v>
      </c>
      <c r="L6" s="38" t="s">
        <v>94</v>
      </c>
    </row>
    <row r="7" spans="1:12" s="48" customFormat="1">
      <c r="A7" s="44"/>
      <c r="B7" s="44"/>
      <c r="C7" s="45"/>
      <c r="D7" s="44"/>
      <c r="E7" s="45"/>
      <c r="F7" s="44"/>
      <c r="G7" s="45"/>
      <c r="H7" s="45"/>
      <c r="I7" s="45"/>
      <c r="J7" s="44"/>
      <c r="K7" s="46"/>
      <c r="L7" s="47"/>
    </row>
    <row r="8" spans="1:12" s="48" customFormat="1">
      <c r="A8" s="44"/>
      <c r="B8" s="44"/>
      <c r="C8" s="45"/>
      <c r="D8" s="44"/>
      <c r="E8" s="45"/>
      <c r="F8" s="44"/>
      <c r="G8" s="45"/>
      <c r="H8" s="45"/>
      <c r="I8" s="45"/>
      <c r="J8" s="44"/>
      <c r="K8" s="46"/>
      <c r="L8" s="47"/>
    </row>
    <row r="9" spans="1:12" s="29" customFormat="1">
      <c r="A9" s="28" t="s">
        <v>141</v>
      </c>
    </row>
    <row r="10" spans="1:12" ht="101.5">
      <c r="A10" t="s">
        <v>160</v>
      </c>
      <c r="B10" t="s">
        <v>92</v>
      </c>
      <c r="C10" s="40" t="s">
        <v>93</v>
      </c>
      <c r="D10" t="s">
        <v>94</v>
      </c>
    </row>
    <row r="12" spans="1:12" s="29" customFormat="1">
      <c r="A12" s="28" t="s">
        <v>91</v>
      </c>
    </row>
    <row r="13" spans="1:12" s="42" customFormat="1">
      <c r="A13" s="43" t="s">
        <v>144</v>
      </c>
      <c r="B13" s="41" t="s">
        <v>103</v>
      </c>
      <c r="C13" s="41" t="s">
        <v>104</v>
      </c>
      <c r="D13" s="41" t="s">
        <v>105</v>
      </c>
      <c r="E13" s="41" t="s">
        <v>139</v>
      </c>
      <c r="F13" s="41" t="s">
        <v>140</v>
      </c>
      <c r="G13" s="43" t="s">
        <v>152</v>
      </c>
    </row>
    <row r="14" spans="1:12">
      <c r="A14" t="s">
        <v>58</v>
      </c>
      <c r="B14" t="s">
        <v>106</v>
      </c>
      <c r="C14" t="s">
        <v>107</v>
      </c>
      <c r="D14" t="s">
        <v>108</v>
      </c>
      <c r="E14" t="s">
        <v>109</v>
      </c>
      <c r="F14" t="s">
        <v>98</v>
      </c>
      <c r="G14" s="40" t="s">
        <v>146</v>
      </c>
      <c r="H14" s="42"/>
    </row>
    <row r="15" spans="1:12">
      <c r="A15" t="s">
        <v>77</v>
      </c>
      <c r="B15" t="s">
        <v>110</v>
      </c>
      <c r="C15" t="s">
        <v>111</v>
      </c>
      <c r="D15" t="s">
        <v>112</v>
      </c>
      <c r="E15" t="s">
        <v>113</v>
      </c>
      <c r="F15" t="s">
        <v>96</v>
      </c>
      <c r="G15" s="40" t="s">
        <v>147</v>
      </c>
    </row>
    <row r="16" spans="1:12">
      <c r="A16" t="s">
        <v>57</v>
      </c>
      <c r="B16" t="s">
        <v>114</v>
      </c>
      <c r="C16" t="s">
        <v>115</v>
      </c>
      <c r="D16" t="s">
        <v>116</v>
      </c>
      <c r="E16" t="s">
        <v>117</v>
      </c>
      <c r="F16" t="s">
        <v>101</v>
      </c>
      <c r="G16" s="40" t="s">
        <v>148</v>
      </c>
    </row>
    <row r="17" spans="1:7">
      <c r="A17" t="s">
        <v>61</v>
      </c>
      <c r="B17" t="s">
        <v>118</v>
      </c>
      <c r="C17" t="s">
        <v>119</v>
      </c>
      <c r="D17" t="s">
        <v>120</v>
      </c>
      <c r="E17" t="s">
        <v>566</v>
      </c>
      <c r="F17" t="s">
        <v>100</v>
      </c>
      <c r="G17" t="s">
        <v>142</v>
      </c>
    </row>
    <row r="18" spans="1:7">
      <c r="A18" t="s">
        <v>60</v>
      </c>
      <c r="B18" t="s">
        <v>118</v>
      </c>
      <c r="C18" t="s">
        <v>121</v>
      </c>
      <c r="D18" t="s">
        <v>122</v>
      </c>
      <c r="E18" t="s">
        <v>123</v>
      </c>
      <c r="F18" t="s">
        <v>97</v>
      </c>
      <c r="G18" s="40" t="s">
        <v>149</v>
      </c>
    </row>
    <row r="19" spans="1:7">
      <c r="A19" t="s">
        <v>145</v>
      </c>
      <c r="B19" t="s">
        <v>124</v>
      </c>
      <c r="C19" t="s">
        <v>125</v>
      </c>
      <c r="D19" t="s">
        <v>126</v>
      </c>
      <c r="E19" t="s">
        <v>127</v>
      </c>
      <c r="F19" t="s">
        <v>128</v>
      </c>
      <c r="G19" s="40" t="s">
        <v>150</v>
      </c>
    </row>
    <row r="20" spans="1:7">
      <c r="A20" t="s">
        <v>76</v>
      </c>
      <c r="B20" t="s">
        <v>114</v>
      </c>
      <c r="C20" t="s">
        <v>129</v>
      </c>
      <c r="D20" t="s">
        <v>130</v>
      </c>
      <c r="E20" t="s">
        <v>131</v>
      </c>
      <c r="F20" t="s">
        <v>102</v>
      </c>
      <c r="G20" t="s">
        <v>143</v>
      </c>
    </row>
    <row r="21" spans="1:7">
      <c r="A21" t="s">
        <v>59</v>
      </c>
      <c r="B21" t="s">
        <v>118</v>
      </c>
      <c r="C21" t="s">
        <v>132</v>
      </c>
      <c r="D21" t="s">
        <v>133</v>
      </c>
      <c r="E21" t="s">
        <v>134</v>
      </c>
      <c r="F21" t="s">
        <v>99</v>
      </c>
      <c r="G21" s="40" t="s">
        <v>151</v>
      </c>
    </row>
    <row r="22" spans="1:7">
      <c r="A22" t="s">
        <v>56</v>
      </c>
      <c r="B22" t="s">
        <v>110</v>
      </c>
      <c r="C22" t="s">
        <v>135</v>
      </c>
      <c r="D22" t="s">
        <v>136</v>
      </c>
      <c r="E22" t="s">
        <v>137</v>
      </c>
      <c r="F22" t="s">
        <v>138</v>
      </c>
      <c r="G22" s="40" t="s">
        <v>319</v>
      </c>
    </row>
    <row r="23" spans="1:7">
      <c r="A23" t="s">
        <v>191</v>
      </c>
      <c r="B23" t="s">
        <v>192</v>
      </c>
      <c r="C23" t="s">
        <v>193</v>
      </c>
      <c r="D23" t="s">
        <v>194</v>
      </c>
      <c r="E23" t="s">
        <v>195</v>
      </c>
      <c r="F23" t="s">
        <v>197</v>
      </c>
      <c r="G23" s="40" t="s">
        <v>196</v>
      </c>
    </row>
    <row r="24" spans="1:7">
      <c r="A24" t="s">
        <v>369</v>
      </c>
      <c r="B24" t="s">
        <v>118</v>
      </c>
      <c r="C24" t="s">
        <v>378</v>
      </c>
      <c r="D24" t="s">
        <v>379</v>
      </c>
      <c r="E24" t="s">
        <v>380</v>
      </c>
      <c r="F24" t="s">
        <v>581</v>
      </c>
      <c r="G24" s="40" t="s">
        <v>381</v>
      </c>
    </row>
    <row r="25" spans="1:7">
      <c r="A25" s="76" t="s">
        <v>370</v>
      </c>
      <c r="B25" t="s">
        <v>382</v>
      </c>
      <c r="C25" t="s">
        <v>383</v>
      </c>
      <c r="D25" t="s">
        <v>384</v>
      </c>
      <c r="E25" t="s">
        <v>385</v>
      </c>
      <c r="F25" t="s">
        <v>386</v>
      </c>
      <c r="G25" s="40" t="s">
        <v>387</v>
      </c>
    </row>
    <row r="26" spans="1:7">
      <c r="A26" t="s">
        <v>488</v>
      </c>
      <c r="B26" t="s">
        <v>453</v>
      </c>
      <c r="C26" t="s">
        <v>454</v>
      </c>
      <c r="D26" t="s">
        <v>455</v>
      </c>
      <c r="E26" t="s">
        <v>457</v>
      </c>
      <c r="F26" t="s">
        <v>493</v>
      </c>
      <c r="G26" s="40" t="s">
        <v>456</v>
      </c>
    </row>
    <row r="32" spans="1:7">
      <c r="A32" t="s">
        <v>389</v>
      </c>
    </row>
    <row r="34" spans="1:1">
      <c r="A34" t="s">
        <v>403</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dimension ref="A1:N14"/>
  <sheetViews>
    <sheetView zoomScale="70" zoomScaleNormal="70" workbookViewId="0">
      <selection activeCell="E32" sqref="E32"/>
    </sheetView>
  </sheetViews>
  <sheetFormatPr defaultRowHeight="14.5"/>
  <cols>
    <col min="1" max="1" width="14.1796875" customWidth="1"/>
    <col min="2" max="2" width="31" customWidth="1"/>
    <col min="3" max="3" width="23.81640625" customWidth="1"/>
    <col min="4" max="4" width="33.1796875" customWidth="1"/>
    <col min="5" max="5" width="113.81640625" customWidth="1"/>
    <col min="6" max="6" width="13.54296875" customWidth="1"/>
    <col min="7" max="7" width="15" customWidth="1"/>
    <col min="8" max="8" width="16.81640625" customWidth="1"/>
    <col min="9" max="9" width="14.54296875" customWidth="1"/>
    <col min="10" max="10" width="12.81640625" bestFit="1" customWidth="1"/>
    <col min="11" max="11" width="17.1796875" customWidth="1"/>
    <col min="12" max="12" width="21" customWidth="1"/>
    <col min="13" max="13" width="43.81640625" style="60" bestFit="1" customWidth="1"/>
  </cols>
  <sheetData>
    <row r="1" spans="1:14" ht="29.5" customHeight="1">
      <c r="A1" s="17" t="s">
        <v>22</v>
      </c>
      <c r="B1" s="21" t="s">
        <v>23</v>
      </c>
      <c r="C1" s="21" t="s">
        <v>24</v>
      </c>
      <c r="D1" s="18" t="s">
        <v>25</v>
      </c>
      <c r="E1" s="17" t="s">
        <v>21</v>
      </c>
      <c r="F1" s="21" t="s">
        <v>18</v>
      </c>
      <c r="G1" s="21" t="s">
        <v>19</v>
      </c>
      <c r="H1" s="21" t="s">
        <v>20</v>
      </c>
      <c r="I1" s="17" t="s">
        <v>52</v>
      </c>
      <c r="J1" s="52" t="s">
        <v>53</v>
      </c>
      <c r="K1" s="19" t="s">
        <v>27</v>
      </c>
      <c r="L1" s="54" t="s">
        <v>55</v>
      </c>
      <c r="M1" s="17" t="s">
        <v>202</v>
      </c>
    </row>
    <row r="2" spans="1:14">
      <c r="A2" s="93"/>
      <c r="B2" s="82"/>
      <c r="C2" s="82"/>
      <c r="D2" s="83"/>
      <c r="E2" s="84"/>
      <c r="F2" s="82"/>
      <c r="G2" s="82"/>
      <c r="H2" s="82"/>
      <c r="I2" s="94"/>
      <c r="J2" s="95"/>
      <c r="K2" s="96"/>
      <c r="L2" s="56"/>
      <c r="M2" s="98" t="s">
        <v>711</v>
      </c>
      <c r="N2" s="99"/>
    </row>
    <row r="3" spans="1:14">
      <c r="A3" s="1"/>
      <c r="B3" s="23"/>
      <c r="C3" s="23"/>
      <c r="D3" s="15"/>
      <c r="E3" s="24"/>
      <c r="F3" s="23"/>
      <c r="G3" s="23"/>
      <c r="H3" s="23"/>
      <c r="I3" s="3"/>
      <c r="J3" s="53"/>
      <c r="K3" s="75"/>
      <c r="L3" s="56"/>
      <c r="M3" s="92" t="s">
        <v>711</v>
      </c>
    </row>
    <row r="4" spans="1:14">
      <c r="A4" s="86"/>
      <c r="B4" s="87"/>
      <c r="C4" s="87"/>
      <c r="D4" s="88"/>
      <c r="E4" s="89"/>
      <c r="F4" s="87"/>
      <c r="G4" s="87"/>
      <c r="H4" s="87"/>
      <c r="I4" s="90"/>
      <c r="J4" s="91"/>
      <c r="K4" s="75"/>
      <c r="L4" s="56"/>
      <c r="M4" s="92" t="s">
        <v>711</v>
      </c>
    </row>
    <row r="5" spans="1:14">
      <c r="A5" s="1"/>
      <c r="B5" s="23"/>
      <c r="C5" s="23"/>
      <c r="D5" s="15"/>
      <c r="E5" s="24"/>
      <c r="F5" s="23"/>
      <c r="G5" s="23"/>
      <c r="H5" s="23"/>
      <c r="I5" s="3"/>
      <c r="J5" s="53"/>
      <c r="K5" s="75"/>
      <c r="L5" s="56"/>
      <c r="M5" s="92" t="s">
        <v>711</v>
      </c>
    </row>
    <row r="6" spans="1:14">
      <c r="A6" s="1"/>
      <c r="B6" s="23"/>
      <c r="C6" s="23"/>
      <c r="D6" s="15"/>
      <c r="E6" s="24"/>
      <c r="F6" s="23"/>
      <c r="G6" s="23"/>
      <c r="H6" s="23"/>
      <c r="I6" s="3"/>
      <c r="J6" s="53"/>
      <c r="K6" s="75"/>
      <c r="L6" s="56"/>
      <c r="M6" s="92" t="s">
        <v>711</v>
      </c>
    </row>
    <row r="7" spans="1:14">
      <c r="A7" s="1"/>
      <c r="B7" s="23"/>
      <c r="C7" s="23"/>
      <c r="D7" s="15"/>
      <c r="E7" s="24"/>
      <c r="F7" s="23"/>
      <c r="G7" s="23"/>
      <c r="H7" s="23"/>
      <c r="I7" s="3"/>
      <c r="J7" s="53"/>
      <c r="K7" s="75"/>
      <c r="L7" s="56"/>
      <c r="M7" s="92" t="s">
        <v>711</v>
      </c>
    </row>
    <row r="8" spans="1:14">
      <c r="A8" s="1"/>
      <c r="B8" s="23"/>
      <c r="C8" s="23"/>
      <c r="D8" s="15"/>
      <c r="E8" s="24"/>
      <c r="F8" s="23"/>
      <c r="G8" s="23"/>
      <c r="H8" s="23"/>
      <c r="I8" s="3"/>
      <c r="J8" s="53"/>
      <c r="K8" s="75"/>
      <c r="L8" s="56"/>
      <c r="M8" s="92" t="s">
        <v>711</v>
      </c>
    </row>
    <row r="9" spans="1:14">
      <c r="A9" s="1"/>
      <c r="B9" s="23"/>
      <c r="C9" s="23"/>
      <c r="D9" s="15"/>
      <c r="E9" s="24"/>
      <c r="F9" s="23"/>
      <c r="G9" s="23"/>
      <c r="H9" s="23"/>
      <c r="I9" s="3"/>
      <c r="J9" s="53"/>
      <c r="K9" s="75"/>
      <c r="L9" s="56"/>
      <c r="M9" s="92" t="s">
        <v>711</v>
      </c>
    </row>
    <row r="10" spans="1:14">
      <c r="A10" s="92"/>
      <c r="B10" s="24"/>
      <c r="C10" s="24"/>
      <c r="D10" s="92"/>
      <c r="E10" s="24"/>
      <c r="F10" s="24"/>
      <c r="G10" s="24"/>
      <c r="H10" s="24"/>
      <c r="I10" s="3"/>
      <c r="J10" s="61"/>
      <c r="K10" s="75"/>
      <c r="L10" s="56"/>
      <c r="M10" s="92" t="s">
        <v>711</v>
      </c>
    </row>
    <row r="11" spans="1:14" s="97" customFormat="1">
      <c r="A11" s="23"/>
      <c r="B11" s="23"/>
      <c r="C11" s="23"/>
      <c r="D11" s="23"/>
      <c r="E11" s="23"/>
      <c r="F11" s="23"/>
      <c r="G11" s="23"/>
      <c r="H11" s="23"/>
      <c r="I11" s="23"/>
      <c r="J11" s="23"/>
      <c r="K11" s="75"/>
      <c r="L11" s="23"/>
      <c r="M11" s="92" t="s">
        <v>711</v>
      </c>
    </row>
    <row r="12" spans="1:14" s="97" customFormat="1">
      <c r="A12" s="23"/>
      <c r="B12" s="23"/>
      <c r="C12" s="23"/>
      <c r="D12" s="23"/>
      <c r="E12" s="23"/>
      <c r="F12" s="23"/>
      <c r="G12" s="23"/>
      <c r="H12" s="23"/>
      <c r="I12" s="23"/>
      <c r="J12" s="23"/>
      <c r="K12" s="75"/>
      <c r="L12" s="23"/>
      <c r="M12" s="92" t="s">
        <v>711</v>
      </c>
    </row>
    <row r="13" spans="1:14" s="97" customFormat="1">
      <c r="A13" s="23"/>
      <c r="B13" s="23"/>
      <c r="C13" s="23"/>
      <c r="D13" s="23"/>
      <c r="E13" s="23"/>
      <c r="F13" s="23"/>
      <c r="G13" s="23"/>
      <c r="H13" s="23"/>
      <c r="I13" s="23"/>
      <c r="J13" s="23"/>
      <c r="K13" s="75"/>
      <c r="L13" s="23"/>
      <c r="M13" s="92" t="s">
        <v>711</v>
      </c>
    </row>
    <row r="14" spans="1:14" s="97" customFormat="1">
      <c r="A14" s="23"/>
      <c r="B14" s="23"/>
      <c r="C14" s="23"/>
      <c r="D14" s="23"/>
      <c r="E14" s="23"/>
      <c r="F14" s="23"/>
      <c r="G14" s="23"/>
      <c r="H14" s="23"/>
      <c r="I14" s="23"/>
      <c r="J14" s="23"/>
      <c r="K14" s="75"/>
      <c r="L14" s="23"/>
      <c r="M14" s="92" t="s">
        <v>711</v>
      </c>
    </row>
  </sheetData>
  <autoFilter ref="A1:M1" xr:uid="{D60CF029-A45F-4B09-BEA1-AAAF1A79F49F}">
    <sortState xmlns:xlrd2="http://schemas.microsoft.com/office/spreadsheetml/2017/richdata2" ref="A2:M35">
      <sortCondition ref="C1"/>
    </sortState>
  </autoFilter>
  <conditionalFormatting sqref="A1">
    <cfRule type="duplicateValues" dxfId="4" priority="49"/>
  </conditionalFormatting>
  <conditionalFormatting sqref="A1:A1048576">
    <cfRule type="duplicateValues" dxfId="3" priority="2"/>
  </conditionalFormatting>
  <conditionalFormatting sqref="A2">
    <cfRule type="duplicateValues" dxfId="2" priority="3"/>
  </conditionalFormatting>
  <conditionalFormatting sqref="A3:A10">
    <cfRule type="duplicateValues" dxfId="1" priority="15"/>
  </conditionalFormatting>
  <conditionalFormatting sqref="K2:K14">
    <cfRule type="containsText" dxfId="0" priority="1" operator="containsText" text="Click HERE to apply">
      <formula>NOT(ISERROR(SEARCH("Click HERE to apply",K2)))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18Dec2025</vt:lpstr>
      <vt:lpstr>Tours Closed</vt:lpstr>
      <vt:lpstr>Tours Added</vt:lpstr>
      <vt:lpstr>CONCAT Codes</vt:lpstr>
      <vt:lpstr>Tours to be Updated</vt:lpstr>
      <vt:lpstr>'ADOS Tours Updated 18Dec2025'!Print_Area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Pickett, Jeffrey C (Craig) SGM USARMY DFAS ZHP (USA)</cp:lastModifiedBy>
  <cp:lastPrinted>2022-06-25T19:10:57Z</cp:lastPrinted>
  <dcterms:created xsi:type="dcterms:W3CDTF">2020-11-03T13:32:22Z</dcterms:created>
  <dcterms:modified xsi:type="dcterms:W3CDTF">2025-12-18T14:10:10Z</dcterms:modified>
</cp:coreProperties>
</file>