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983C6F8A-2AC0-46B0-87BB-11E88DC178D2}" xr6:coauthVersionLast="47" xr6:coauthVersionMax="47" xr10:uidLastSave="{00000000-0000-0000-0000-000000000000}"/>
  <bookViews>
    <workbookView xWindow="14790" yWindow="-16110" windowWidth="29040" windowHeight="15510" tabRatio="707" activeTab="1" xr2:uid="{00000000-000D-0000-FFFF-FFFF00000000}"/>
  </bookViews>
  <sheets>
    <sheet name="Instructions" sheetId="4" r:id="rId1"/>
    <sheet name="ADOS Tours Updated 6NOV2025"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6NOV2025'!$A$1:$L$117</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6NOV2025'!$A$1:$L$1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 l="1"/>
  <c r="K14" i="3"/>
  <c r="K13" i="3"/>
  <c r="K12" i="3"/>
  <c r="K11" i="3"/>
  <c r="K10" i="3"/>
  <c r="K9" i="3"/>
  <c r="K8" i="3"/>
  <c r="K7" i="3"/>
  <c r="K6" i="3"/>
  <c r="K5" i="3"/>
  <c r="K4" i="3"/>
  <c r="K3" i="3"/>
  <c r="K2" i="3"/>
  <c r="K70" i="1"/>
  <c r="K78" i="1"/>
  <c r="K50" i="1"/>
  <c r="K71" i="1"/>
  <c r="K69" i="1"/>
  <c r="K49" i="1"/>
  <c r="K137" i="1"/>
  <c r="K106" i="1"/>
  <c r="K66" i="1"/>
  <c r="K65" i="1"/>
  <c r="K64" i="1"/>
  <c r="K63" i="1"/>
  <c r="K62" i="1"/>
  <c r="K61" i="1"/>
  <c r="K9" i="2"/>
  <c r="K8" i="2"/>
  <c r="K7" i="2"/>
  <c r="K6" i="2"/>
  <c r="K5" i="2"/>
  <c r="K4" i="2"/>
  <c r="K3" i="2"/>
  <c r="K2" i="2"/>
  <c r="K118" i="1"/>
  <c r="K35" i="1"/>
  <c r="K20" i="1"/>
  <c r="K88" i="1"/>
  <c r="K34" i="1"/>
  <c r="K75" i="1"/>
  <c r="K102" i="1"/>
  <c r="K48" i="1"/>
  <c r="K101" i="1"/>
  <c r="K100" i="1"/>
  <c r="K86" i="1"/>
  <c r="K73" i="1"/>
  <c r="K72" i="1"/>
  <c r="K76" i="1"/>
  <c r="K80" i="1"/>
  <c r="K99" i="1"/>
  <c r="K11" i="1"/>
  <c r="K10" i="1"/>
  <c r="K121" i="1"/>
  <c r="K136" i="1"/>
  <c r="K60" i="1"/>
  <c r="K117" i="1"/>
  <c r="K55" i="1"/>
  <c r="K47" i="1"/>
  <c r="K33" i="1"/>
  <c r="K32" i="1"/>
  <c r="K31" i="1"/>
  <c r="K30" i="1"/>
  <c r="K112" i="1"/>
  <c r="K94" i="1"/>
  <c r="K26" i="1"/>
  <c r="K46" i="1"/>
  <c r="K19" i="1"/>
  <c r="K135" i="1"/>
  <c r="K9" i="1"/>
  <c r="K104" i="1"/>
  <c r="K3" i="1"/>
  <c r="K4" i="1"/>
  <c r="K5" i="1"/>
  <c r="K6" i="1"/>
  <c r="K8" i="1"/>
  <c r="K7" i="1"/>
  <c r="K13" i="1"/>
  <c r="K14" i="1"/>
  <c r="K12" i="1"/>
  <c r="K21" i="1"/>
  <c r="K22" i="1"/>
  <c r="K23" i="1"/>
  <c r="K24" i="1"/>
  <c r="K25" i="1"/>
  <c r="K27" i="1"/>
  <c r="K28" i="1"/>
  <c r="K29" i="1"/>
  <c r="K37" i="1"/>
  <c r="K39" i="1"/>
  <c r="K36" i="1"/>
  <c r="K40" i="1"/>
  <c r="K41" i="1"/>
  <c r="K42" i="1"/>
  <c r="K43" i="1"/>
  <c r="K44" i="1"/>
  <c r="K45" i="1"/>
  <c r="K38" i="1"/>
  <c r="K52" i="1"/>
  <c r="K53" i="1"/>
  <c r="K59" i="1"/>
  <c r="K57" i="1"/>
  <c r="K56" i="1"/>
  <c r="K58" i="1"/>
  <c r="K67" i="1"/>
  <c r="K68" i="1"/>
  <c r="K74" i="1"/>
  <c r="K77" i="1"/>
  <c r="K81" i="1"/>
  <c r="K82" i="1"/>
  <c r="K79" i="1"/>
  <c r="K83" i="1"/>
  <c r="K87" i="1"/>
  <c r="K89" i="1"/>
  <c r="K90" i="1"/>
  <c r="K91" i="1"/>
  <c r="K92" i="1"/>
  <c r="K95" i="1"/>
  <c r="K96" i="1"/>
  <c r="K97" i="1"/>
  <c r="K98" i="1"/>
  <c r="K93" i="1"/>
  <c r="K103" i="1"/>
  <c r="K105" i="1"/>
  <c r="K111" i="1"/>
  <c r="K108" i="1"/>
  <c r="K110" i="1"/>
  <c r="K113" i="1"/>
  <c r="K114" i="1"/>
  <c r="K115" i="1"/>
  <c r="K116" i="1"/>
  <c r="K107" i="1"/>
  <c r="K109" i="1"/>
  <c r="K119" i="1"/>
  <c r="K120" i="1"/>
  <c r="K130" i="1"/>
  <c r="K122" i="1"/>
  <c r="K123" i="1"/>
  <c r="K124" i="1"/>
  <c r="K125" i="1"/>
  <c r="K126" i="1"/>
  <c r="K127" i="1"/>
  <c r="K128" i="1"/>
  <c r="K129" i="1"/>
  <c r="K131" i="1"/>
  <c r="K132" i="1"/>
  <c r="K133" i="1"/>
  <c r="K134" i="1"/>
  <c r="K84" i="1"/>
  <c r="K85" i="1"/>
  <c r="K15" i="1"/>
  <c r="K54" i="1"/>
  <c r="K51" i="1"/>
  <c r="K16" i="1"/>
  <c r="K17" i="1"/>
  <c r="K18" i="1"/>
  <c r="K2" i="1"/>
  <c r="R3" i="3"/>
  <c r="R4" i="3"/>
  <c r="R5" i="3"/>
  <c r="R6" i="3"/>
  <c r="R7" i="3"/>
  <c r="R8" i="3"/>
  <c r="R9" i="3"/>
  <c r="R10" i="3"/>
  <c r="R11" i="3"/>
  <c r="R12" i="3"/>
  <c r="R13" i="3"/>
  <c r="R14" i="3"/>
  <c r="R15" i="3"/>
  <c r="R16" i="3"/>
  <c r="R17" i="3"/>
  <c r="R18" i="3"/>
  <c r="R19" i="3"/>
  <c r="R20" i="3"/>
  <c r="R21" i="3"/>
  <c r="R22" i="3"/>
  <c r="R23" i="3"/>
  <c r="R24" i="3"/>
  <c r="R25" i="3"/>
  <c r="R26" i="3"/>
  <c r="R27" i="3"/>
  <c r="R2" i="3"/>
  <c r="N2" i="3"/>
  <c r="N3" i="3"/>
  <c r="N4" i="3"/>
  <c r="N5" i="3"/>
  <c r="P27" i="3" l="1"/>
  <c r="N27" i="3"/>
  <c r="P26" i="3"/>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P10" i="3"/>
  <c r="P9" i="3"/>
  <c r="P8" i="3"/>
  <c r="P7" i="3"/>
  <c r="P6" i="3"/>
  <c r="P5" i="3"/>
  <c r="P4" i="3"/>
  <c r="P3" i="3"/>
  <c r="P2" i="3"/>
  <c r="N10" i="3"/>
  <c r="N11" i="3"/>
  <c r="N9" i="3"/>
  <c r="N8" i="3"/>
  <c r="N7" i="3"/>
  <c r="N6" i="3"/>
</calcChain>
</file>

<file path=xl/sharedStrings.xml><?xml version="1.0" encoding="utf-8"?>
<sst xmlns="http://schemas.openxmlformats.org/spreadsheetml/2006/main" count="1910" uniqueCount="781">
  <si>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</si>
  <si>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</si>
  <si>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</si>
  <si>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</si>
  <si>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</si>
  <si>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</si>
  <si>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</si>
  <si>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</si>
  <si>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</si>
  <si>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</si>
  <si>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</si>
  <si>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</si>
  <si>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</si>
  <si>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</si>
  <si>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</si>
  <si>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</si>
  <si>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</si>
  <si>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</si>
  <si>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</si>
  <si>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</si>
  <si>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</si>
  <si>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</si>
  <si>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</si>
  <si>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</si>
  <si>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</si>
  <si>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</si>
  <si>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</si>
  <si>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</si>
  <si>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</si>
  <si>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</si>
  <si>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</si>
  <si>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</si>
  <si>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</si>
  <si>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</si>
  <si>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</si>
  <si>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</si>
  <si>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</si>
  <si>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</si>
  <si>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</si>
  <si>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</si>
  <si>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</si>
  <si>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</si>
  <si>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</si>
  <si>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</si>
  <si>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</si>
  <si>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</si>
  <si>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</si>
  <si>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</si>
  <si>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USTRANSCOM-SDDC-596th BDE 834th BN</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</si>
  <si>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</si>
  <si>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</si>
  <si>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</si>
  <si>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</si>
  <si>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</si>
  <si>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</si>
  <si>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</si>
  <si>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</si>
  <si>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</si>
  <si>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</si>
  <si>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</si>
  <si>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</si>
  <si>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</si>
  <si>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</si>
  <si>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</si>
  <si>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</si>
  <si>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</si>
  <si>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</si>
  <si>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</si>
  <si>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</si>
  <si>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</si>
  <si>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</si>
  <si>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</si>
  <si>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</si>
  <si>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</si>
  <si>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</si>
  <si>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</si>
  <si>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</si>
  <si>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</si>
  <si>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</si>
  <si>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</si>
  <si>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</si>
  <si>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</si>
  <si>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</si>
  <si>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</si>
  <si>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</si>
  <si>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</si>
  <si>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</si>
  <si>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</si>
  <si>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</si>
  <si>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</si>
  <si>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</si>
  <si>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</si>
  <si>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</si>
  <si>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</si>
  <si>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</si>
  <si>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</si>
  <si>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</si>
  <si>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</si>
  <si>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</si>
  <si>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</si>
  <si>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</si>
  <si>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</si>
  <si>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</si>
  <si>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</si>
  <si>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</si>
  <si>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</si>
  <si>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</si>
  <si>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</si>
  <si>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</si>
  <si>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</si>
  <si>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</si>
  <si>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</si>
  <si>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</si>
  <si>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</si>
  <si>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</si>
  <si>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</si>
  <si>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</si>
  <si>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</si>
  <si>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</si>
  <si>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</si>
  <si>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</si>
  <si>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</si>
  <si>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</si>
  <si>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</si>
  <si>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</si>
  <si>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</si>
  <si>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</si>
  <si>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</si>
  <si>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</si>
  <si>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</si>
  <si>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</si>
  <si>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</si>
  <si>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</si>
  <si>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</si>
  <si>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</si>
  <si>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</si>
  <si>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</si>
  <si>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</si>
  <si>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</si>
  <si>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</si>
  <si>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</si>
  <si>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</si>
  <si>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</si>
  <si>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</si>
  <si>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</si>
  <si>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</si>
  <si>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</si>
  <si>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</si>
  <si>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</si>
  <si>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</si>
  <si>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</si>
  <si>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</si>
  <si>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</si>
  <si>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</si>
  <si>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</si>
  <si>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</si>
  <si>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</si>
  <si>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</si>
  <si>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</si>
  <si>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</si>
  <si>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</si>
  <si>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</si>
  <si>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</si>
  <si>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</si>
  <si>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</si>
  <si>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</si>
  <si>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</si>
  <si>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25-6027</t>
  </si>
  <si>
    <t>Allied Trades Specialist</t>
  </si>
  <si>
    <t>E2:E3:E4:E5:E6:E7</t>
  </si>
  <si>
    <r>
      <rPr>
        <b/>
        <sz val="11"/>
        <color rgb="FF000000"/>
        <rFont val="Calibri"/>
        <family val="2"/>
        <scheme val="minor"/>
      </rPr>
      <t xml:space="preserve">25-6027, Length 1 Year: </t>
    </r>
    <r>
      <rPr>
        <sz val="11"/>
        <color indexed="8"/>
        <rFont val="Calibri"/>
        <family val="2"/>
        <scheme val="minor"/>
      </rPr>
      <t xml:space="preserve">Personnel will deploy as part of a small team and perform weld, cold spray (depot will train) and as needed, perform mechanical and electrical troubleshooting and repairs under the guidance of an engineer or senior technician aboard the depot.
</t>
    </r>
    <r>
      <rPr>
        <b/>
        <sz val="11"/>
        <color rgb="FF000000"/>
        <rFont val="Calibri"/>
        <family val="2"/>
        <scheme val="minor"/>
      </rPr>
      <t>Qualifications</t>
    </r>
    <r>
      <rPr>
        <sz val="11"/>
        <color indexed="8"/>
        <rFont val="Calibri"/>
        <family val="2"/>
        <scheme val="minor"/>
      </rPr>
      <t>:  Should have basic machinist and welding experience. Able to lift up to 40 pounds and travel globally as needed.
MOS 91E
Applications must provide the following documents:
· Military Bio
· Professional Resume
· Last three evaluations (if applicable)</t>
    </r>
  </si>
  <si>
    <t>25-6099</t>
  </si>
  <si>
    <t>Military Police</t>
  </si>
  <si>
    <t>E2:E3:E4:E5</t>
  </si>
  <si>
    <r>
      <rPr>
        <b/>
        <sz val="11"/>
        <color rgb="FF000000"/>
        <rFont val="Calibri"/>
        <family val="2"/>
        <scheme val="minor"/>
      </rPr>
      <t>25-6099, Length 1 Year:</t>
    </r>
    <r>
      <rPr>
        <sz val="11"/>
        <color indexed="8"/>
        <rFont val="Calibri"/>
        <family val="2"/>
        <scheme val="minor"/>
      </rPr>
      <t xml:space="preserve">
Military Police - Tobyhanna Army Depot, in Northeastern Pennsylvania, seeks military police. Duties include Will be assigned law enforcement/Security duties to uphold Federal Laws and Regulations, maintain good order and discipline, and support the installation commander's law enforcement and security requirements. Typical duties include foot and motorized patrol and control of pedestrian and vehicular traffic and conducting random anti-terrorism measures (RAM) in accordance with local regulations and policies.
</t>
    </r>
    <r>
      <rPr>
        <b/>
        <sz val="11"/>
        <color rgb="FF000000"/>
        <rFont val="Calibri"/>
        <family val="2"/>
        <scheme val="minor"/>
      </rPr>
      <t>Qualifications</t>
    </r>
    <r>
      <rPr>
        <sz val="11"/>
        <color indexed="8"/>
        <rFont val="Calibri"/>
        <family val="2"/>
        <scheme val="minor"/>
      </rPr>
      <t>:  31B (MP) preferred or (02C) Combat Arms Immaterial with Secret Security Clearance.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Last three evaluations (if applicable)
* DA 705/5500
* STP</t>
    </r>
  </si>
  <si>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</si>
  <si>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</si>
  <si>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</si>
  <si>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</si>
  <si>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</si>
  <si>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</si>
  <si>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</si>
  <si>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</si>
  <si>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</si>
  <si>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25-6137</t>
  </si>
  <si>
    <t>Supervisor Security Guard (Security Officer)</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</si>
  <si>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</si>
  <si>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</si>
  <si>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</si>
  <si>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</si>
  <si>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</si>
  <si>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</si>
  <si>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</si>
  <si>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</si>
  <si>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</si>
  <si>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</si>
  <si>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</si>
  <si>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</si>
  <si>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</si>
  <si>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</si>
  <si>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</si>
  <si>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</si>
  <si>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</si>
  <si>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</si>
  <si>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</si>
  <si>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</si>
  <si>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</si>
  <si>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</si>
  <si>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</si>
  <si>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</si>
  <si>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</si>
  <si>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</si>
  <si>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DCSA</t>
  </si>
  <si>
    <t>Risk Management Internal Control</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</si>
  <si>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</si>
  <si>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</si>
  <si>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</si>
  <si>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</si>
  <si>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</si>
  <si>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</si>
  <si>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</si>
  <si>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</si>
  <si>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</si>
  <si>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</si>
  <si>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</si>
  <si>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</si>
  <si>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</si>
  <si>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</si>
  <si>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</si>
  <si>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t>USTRANSCOM-SDDC-HQ</t>
  </si>
  <si>
    <t>25-6246</t>
  </si>
  <si>
    <t>Mail and Security Operations Specialist</t>
  </si>
  <si>
    <r>
      <rPr>
        <b/>
        <sz val="11"/>
        <color rgb="FF000000"/>
        <rFont val="Calibri"/>
        <family val="2"/>
        <scheme val="minor"/>
      </rPr>
      <t>25-6246, Length 1 Year:</t>
    </r>
    <r>
      <rPr>
        <sz val="11"/>
        <color indexed="8"/>
        <rFont val="Calibri"/>
        <family val="2"/>
        <scheme val="minor"/>
      </rPr>
      <t xml:space="preserve">
Provides administrative and security support to Soldiers and civilians assigned to Tobyhanna Army Depot.  Will be assigned to Law Enforcement and Security Branch to support Mail Screening/Delivery, Pass an ID and security specialist operations.   Required to complete training and system access requirements for mail room and DEERS/RAPIDS verifying official.   May be assigned to provide administrative support working with Personnel Management Branch for maintaining TYAD Soldier Readiness to include access to IPPS-A, managing soldier travel (DTS) and tracking NCOER/OER, ACFT and annual requirements. May be assigned nonstandard work schedule and additional duty bus driver.
</t>
    </r>
    <r>
      <rPr>
        <b/>
        <sz val="11"/>
        <color rgb="FF000000"/>
        <rFont val="Calibri"/>
        <family val="2"/>
        <scheme val="minor"/>
      </rPr>
      <t>Qualifications</t>
    </r>
    <r>
      <rPr>
        <sz val="11"/>
        <color indexed="8"/>
        <rFont val="Calibri"/>
        <family val="2"/>
        <scheme val="minor"/>
      </rPr>
      <t>:  42A (HR Specialist) preferred or (00G) Immaterial with Secret Security Clearance. The work requires independent lifting of packages up to 45 lbs, extended periods of physical exertion from mail screening and delivery. Required to maintain Secret Clearance and Civilian/Military driver license. Will be trained for mail truck and bus license.
Applications must provide the following documents:
· Military Bio
· Professional Resume
· Soldier Talent Profile 
· Last three evaluations (if applicable)</t>
    </r>
  </si>
  <si>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</si>
  <si>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</si>
  <si>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</si>
  <si>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</si>
  <si>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</si>
  <si>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</si>
  <si>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</si>
  <si>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</si>
  <si>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</si>
  <si>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</si>
  <si>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</si>
  <si>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</si>
  <si>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</si>
  <si>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</si>
  <si>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</si>
  <si>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</si>
  <si>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</si>
  <si>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</si>
  <si>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</si>
  <si>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</si>
  <si>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</si>
  <si>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</si>
  <si>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</si>
  <si>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</si>
  <si>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</si>
  <si>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</si>
  <si>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</si>
  <si>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</si>
  <si>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</si>
  <si>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</si>
  <si>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</si>
  <si>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</si>
  <si>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</si>
  <si>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</si>
  <si>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</si>
  <si>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Human Resources Specialist</t>
  </si>
  <si>
    <t>DCSA - EEO</t>
  </si>
  <si>
    <t>Quantico</t>
  </si>
  <si>
    <t>25-6305</t>
  </si>
  <si>
    <t>JMC-Tooele Army Depot</t>
  </si>
  <si>
    <t>Tooele</t>
  </si>
  <si>
    <t>25-6306</t>
  </si>
  <si>
    <t>Installation Security Guard</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</si>
  <si>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</si>
  <si>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</si>
  <si>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</si>
  <si>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</si>
  <si>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r>
      <rPr>
        <b/>
        <sz val="11"/>
        <color rgb="FF000000"/>
        <rFont val="Calibri"/>
        <family val="2"/>
        <scheme val="minor"/>
      </rPr>
      <t>25-6306, Length 1 Year:</t>
    </r>
    <r>
      <rPr>
        <sz val="11"/>
        <color indexed="8"/>
        <rFont val="Calibri"/>
        <family val="2"/>
        <scheme val="minor"/>
      </rPr>
      <t xml:space="preserve">
Tobyhanna Army Depot, in Northeastern Pennsylvania, Seeks Installation Security Guard (02C) Combat Arms Immaterial. 
Duties include: Will be assigned law enforcement/security duties to uphold Federal Laws and Regulations, maintain good order and discipline, and support the installation commander's law enforcement and security requirements. Typical duties include foot a patrol and control of pedestrian and vehicular traffic and conducting random anti-terrorism measures (RAM) in accordance with local regulations and policies.  02C soldiers will be assigned to access control points as Security Guard.  May be assigned nonstandard work schedule and additional duty of mail screening. mail delivery, providing ID and badging for access control or bus driver.
</t>
    </r>
    <r>
      <rPr>
        <b/>
        <sz val="11"/>
        <color rgb="FF000000"/>
        <rFont val="Calibri"/>
        <family val="2"/>
        <scheme val="minor"/>
      </rPr>
      <t>Qualifications</t>
    </r>
    <r>
      <rPr>
        <sz val="11"/>
        <color indexed="8"/>
        <rFont val="Calibri"/>
        <family val="2"/>
        <scheme val="minor"/>
      </rPr>
      <t>:  (02C) Combat Arms Immaterial with secret security clearance and drivers license.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Soldier Talent Profile 
· Last three evaluations (if applicable)</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</si>
  <si>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</si>
  <si>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</si>
  <si>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</si>
  <si>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</si>
  <si>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</si>
  <si>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</si>
  <si>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</si>
  <si>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</si>
  <si>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</si>
  <si>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</si>
  <si>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</si>
  <si>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</si>
  <si>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</si>
  <si>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</si>
  <si>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</si>
  <si>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 xml:space="preserve">25-6137, Length 1 year:  </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</si>
  <si>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</si>
  <si>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</si>
  <si>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25-6336</t>
  </si>
  <si>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</si>
  <si>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</si>
  <si>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</si>
  <si>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</si>
  <si>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</si>
  <si>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</si>
  <si>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</si>
  <si>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</si>
  <si>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</si>
  <si>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</si>
  <si>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25-6360</t>
  </si>
  <si>
    <t>USACE - New England District (NAE)</t>
  </si>
  <si>
    <t>Project Engineer/Manager</t>
  </si>
  <si>
    <t>E6:E7:O2:O3:W2:W3</t>
  </si>
  <si>
    <t>25-6384</t>
  </si>
  <si>
    <t>AVIATION OPS SERGEANT</t>
  </si>
  <si>
    <t>25-6396</t>
  </si>
  <si>
    <t>25-6397</t>
  </si>
  <si>
    <t>Operations Research Analyst</t>
  </si>
  <si>
    <t>25-6401</t>
  </si>
  <si>
    <t>Resource Analyst/Budget Execution Analyst</t>
  </si>
  <si>
    <t>25-6404</t>
  </si>
  <si>
    <t>Business Management Analyst</t>
  </si>
  <si>
    <t>E4:E5:E6:E7:E8:E9:O1:O2:O3:O4:O5:W1:W2:W3:W4:W5</t>
  </si>
  <si>
    <t>25-6405</t>
  </si>
  <si>
    <t>Explosive Handler</t>
  </si>
  <si>
    <t>25-6408</t>
  </si>
  <si>
    <t>Key and Lock Custodian</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</si>
  <si>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</si>
  <si>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</si>
  <si>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</si>
  <si>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</si>
  <si>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</si>
  <si>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</si>
  <si>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</si>
  <si>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r>
      <rPr>
        <b/>
        <sz val="11"/>
        <color rgb="FF000000"/>
        <rFont val="Calibri"/>
        <family val="2"/>
        <scheme val="minor"/>
      </rPr>
      <t>25-6360, Length 1 Year:</t>
    </r>
    <r>
      <rPr>
        <sz val="11"/>
        <color indexed="8"/>
        <rFont val="Calibri"/>
        <family val="2"/>
        <scheme val="minor"/>
      </rPr>
      <t xml:space="preserve">
Serve as a Project Engineer/Manger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develops,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have or the ability to obtain Professional Engineer License and/or Project Management Professional certification.</t>
    </r>
  </si>
  <si>
    <r>
      <rPr>
        <b/>
        <sz val="11"/>
        <color rgb="FF000000"/>
        <rFont val="Calibri"/>
        <family val="2"/>
        <scheme val="minor"/>
      </rPr>
      <t>25-6384, Length 1 Year</t>
    </r>
    <r>
      <rPr>
        <sz val="11"/>
        <color indexed="8"/>
        <rFont val="Calibri"/>
        <family val="2"/>
        <scheme val="minor"/>
      </rPr>
      <t xml:space="preserve">
-Maintains flight information on inbound and outbound --aircraft including coordinating with the proper agencies for overdue flights and/or alert crash crew for emergencies. Assists in maintaining current file on aircraft flying regulations and navigation information, such as Army, Department of Defense and Federal Aviation Administration regulations, Department of Defense flight information publications and aeronautical charts. Understands the CAFRS process and the criticality of updated flight record information. Understand maintenance operations and how it integrates into the mission orientation. Performs program analysis to support Republic of Singapore (RSAF) flight operations including planning and reporting. Analyze and evaluate unexpected changes and gaps in program plans and funding. Maintains Aviation Life Support Equipment (ALSE) for US and RSAF personnel.</t>
    </r>
  </si>
  <si>
    <t>Contract Specialist</t>
  </si>
  <si>
    <t>25-6427</t>
  </si>
  <si>
    <t>Power Plant Electrician</t>
  </si>
  <si>
    <t>E4:E5:E6:E7:E8:W1:W2:W3:W4</t>
  </si>
  <si>
    <t>Pierre</t>
  </si>
  <si>
    <t>25-6428</t>
  </si>
  <si>
    <t>Power Plant Mechanic</t>
  </si>
  <si>
    <t>25-6435</t>
  </si>
  <si>
    <t>DETACHMENT SENIOR NCO</t>
  </si>
  <si>
    <t>25-6438</t>
  </si>
  <si>
    <t>EEO Medical Officer/Physician's Assistant</t>
  </si>
  <si>
    <t>E7:E8:E9:O2:O3:O4</t>
  </si>
  <si>
    <t>25-6439</t>
  </si>
  <si>
    <t>EEO Alternative Dispute Resolution Officer</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</si>
  <si>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</si>
  <si>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</si>
  <si>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r>
      <rPr>
        <b/>
        <sz val="11"/>
        <color rgb="FF000000"/>
        <rFont val="Calibri"/>
        <family val="2"/>
        <scheme val="minor"/>
      </rPr>
      <t>25-6438, Length 1 Year:</t>
    </r>
    <r>
      <rPr>
        <sz val="11"/>
        <color indexed="8"/>
        <rFont val="Calibri"/>
        <family val="2"/>
        <scheme val="minor"/>
      </rPr>
      <t xml:space="preserve">
***Applicants must email the following documents to leanne.felvus-webb.mil@mail.mil for consideration***
Professional Resume
Military Bio
Last three evaluations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Qualifications:  • Excellent analytical, problem-solving, and communication skills .
• Ability to work independently and as part of a team .
• Experience in writing medical briefs.
• Knowledge in use of Excel, PowerPoint and Word.</t>
    </r>
  </si>
  <si>
    <r>
      <rPr>
        <b/>
        <sz val="11"/>
        <color rgb="FF000000"/>
        <rFont val="Calibri"/>
        <family val="2"/>
        <scheme val="minor"/>
      </rPr>
      <t>25-6439, Length 1 Year:</t>
    </r>
    <r>
      <rPr>
        <sz val="11"/>
        <color indexed="8"/>
        <rFont val="Calibri"/>
        <family val="2"/>
        <scheme val="minor"/>
      </rPr>
      <t xml:space="preserve">
MULTIPLE LOCATIONS: QUANTICO, VA / STAFFORD, VA
The reservist will be trained in all aspects of Alternative Dispute Resolution. To include:
Information and Guidance: EEO counselors explain the EEO process, including timeframes and appeal procedures, and advise individuals of their rights and responsibilities. 
Informal Resolution: They attempt to resolve the matter informally, often through mediation or other forms of Alternative Dispute Resolution (ADR). 
Limited Inquiry: They conduct a limited inquiry to understand the situation and identify the specific claims being made. 
Facilitation: They act as a facilitator, translator, and messenger, helping individuals understand the process and communicate their concerns. 
Documentation: They prepare a report documenting the counseling process and any resolutions reached. 
Confidentiality: They generally maintain the confidentiality of the aggrieved person's identity unless they authorize its disclosure or file a formal complaint. 
Neutrality: EEO counselors remain neutral and do not represent either the aggrieved person or the agency during the informal stages. 
Secret clearance
Civilian experience will be considered for this position.
Qualifications:  Minimum Qualification/Skills: Proficient in MS Suite, excellent customer service, proficient in multi-tasking, excellent communication skills both verbally and written, ability to effectively collaborate.
Preferred Qualifications: Experience in facilitating focus groups, public speaking, working knowledge of compliance assessments, and/or previous experience in policy writing.
Minimum clearance requirement: Secret Clearance required for position.</t>
    </r>
  </si>
  <si>
    <t>SMSgt Dennis Tallent</t>
  </si>
  <si>
    <t>25-6218</t>
  </si>
  <si>
    <t>DCSA - PEO</t>
  </si>
  <si>
    <t>Business Management Officer</t>
  </si>
  <si>
    <t>25-6361</t>
  </si>
  <si>
    <t>25-6440</t>
  </si>
  <si>
    <t>USACE - Walla Walla District (NWW)</t>
  </si>
  <si>
    <t>Contracting Specialist</t>
  </si>
  <si>
    <t>Walla Walla</t>
  </si>
  <si>
    <t>25-6444</t>
  </si>
  <si>
    <t>CECOM</t>
  </si>
  <si>
    <t>MILDEP CIO/G6</t>
  </si>
  <si>
    <t>Aberdeen Proving Ground</t>
  </si>
  <si>
    <t>25-6448</t>
  </si>
  <si>
    <t>Allied Trade Specialist</t>
  </si>
  <si>
    <t>E2:E3:E4:E5:E6</t>
  </si>
  <si>
    <t>25-6449</t>
  </si>
  <si>
    <t>Machinist/CNC Programmer</t>
  </si>
  <si>
    <r>
      <rPr>
        <b/>
        <sz val="11"/>
        <color rgb="FF000000"/>
        <rFont val="Calibri"/>
        <family val="2"/>
        <scheme val="minor"/>
      </rPr>
      <t>25-6361, Length 1 Year:</t>
    </r>
    <r>
      <rPr>
        <sz val="11"/>
        <color indexed="8"/>
        <rFont val="Calibri"/>
        <family val="2"/>
        <scheme val="minor"/>
      </rPr>
      <t xml:space="preserve">
Serves as a Civil Works Contracting Specials for USACE New England District. Responsible for pre-award and post-award administration of construction, A&amp;E, supply and service contracts of all types. Additionally, ensures quality assurance through technical evaluations; site safety inspections, and reporting. Process purchase request and Small Business coordination records in the Corps of Engineers Financial Management System and Procurement Desktop Defense. Prepares solicitations for request for quotes, invitations of bids, and request for proposals; evaluates and awards contract actions. Applies broad range of experience and knowledge of the Federal, DoD, DA, USACE acquisition policies and procedures to plan, develop, coordinate, implement, direct, and manage requirements/acquisition activities. Potential to deploy on notice in support of natural disasters and contingency operations.
Qualifications:  Candidate must be complete with Army Acquisition Transition Course (AATC) prior to applying</t>
    </r>
  </si>
  <si>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</si>
  <si>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</si>
  <si>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r>
      <rPr>
        <b/>
        <sz val="11"/>
        <color rgb="FF000000"/>
        <rFont val="Calibri"/>
        <family val="2"/>
        <scheme val="minor"/>
      </rPr>
      <t>Tour 25-6444, Length 1 year</t>
    </r>
    <r>
      <rPr>
        <sz val="11"/>
        <color indexed="8"/>
        <rFont val="Calibri"/>
        <family val="2"/>
        <scheme val="minor"/>
      </rPr>
      <t xml:space="preserve">
***Applicants must email the following documents to leanne.felvus-webb.mil@mail.mil for consideration***
Professional Resume
Military Bio
Last three evaluations
- Acts as the Primary Military Deputy to the CECOM CIO/G6, providing comprehensive leadership and management for all Information Technology (IT) operations. This includes: directly supporting the G6 in planning and overseeing activities, leading and mentoring a team of subordinate civilian Division Chiefs and personnel, efficiently managing resources (personnel, equipment, funding), and ensuring strict compliance with all Army regulations and policies for multiple disciplines of IT and Information Management.
- Responsible for the effective planning and execution of all CECOM IT operations, including: developing and implementing short and long-range information management plans (operational and operational contingencies) and projects, managing and securing communication networks, coordinating with U.S. Army Materiel Command , and overseeing the implementation and cybersecurity of information systems.
- Serves as a subject matter expert in communication technologies, staying abreast of emerging trends and advising CECOM CIO G6 leadership on system capabilities and limitations. They also lead troubleshooting efforts to resolve complex technical issues, ensuring the smooth operation of communication systems.
- Functions as primary deputy to the CECOM CIO/G6, responsible for all facets of strategic IT planning, resource allocation, and operational management. This includes: developing long-term IT roadmaps, optimizing investments in current and future technologies, overseeing the development and implementation of information systems, serving as the primary advisor to leadership on all IT matters, and directing the Information Resource Management (IRM), including personnel, budget, and daily operations.
QUALIFICATIONS: AOC: 25A
Position requires an individual with a unique blend of leadership, technical expertise, and strategic vision to excel as the primary deputy to the CECOM CIO/G6. Possesses deep technical expertise in communication systems and cybersecurity, effectively analyzes and solves complex problems, develops strategic IT plans, and manages resources efficiently. A well-rounded leader with a strong grasp of both the technical and strategic aspects of IT within an organization.</t>
    </r>
  </si>
  <si>
    <r>
      <rPr>
        <b/>
        <sz val="11"/>
        <color rgb="FF000000"/>
        <rFont val="Calibri"/>
        <family val="2"/>
        <scheme val="minor"/>
      </rPr>
      <t>25-6218, Length 1 Year:</t>
    </r>
    <r>
      <rPr>
        <sz val="11"/>
        <color indexed="8"/>
        <rFont val="Calibri"/>
        <family val="2"/>
        <scheme val="minor"/>
      </rPr>
      <t xml:space="preserve">
MULTIPLE DUTY LOCATIONS: QUANTICO, VA / FT. MEADE, MD.
As the PEO continues to mature, the requirement for a Business Management Cell has been identified with the intent to provide mission enhancing critical support functions to the PEO's nine programs, allowing the program management offices to remain focused on the life cycle management of their respective programs. The incumbent(s) will initiate/support programmatic taskers, while reducing the administrative burden on the program managers by eliminating and transferring business processes. The incumbent(s) would be responsible for integrating with and managing the PEO's equities in DCSA's governance process, conducting legislative and policy analysis, aligning the PEO's strategic focus with DCSA's and developing PEO specific performance metrics, and conducting acquisition document reviews in support of the PEO's nine programs.  
*Civilian experience will be considered for eligibility.
Qualifications:  Program Management, planning, information sharing/management, and integration. Knowledge of or familiarity with Acquisition, Contracting, Cybersecurity, Information Technology.
Applications must provide the following documents:
· Military Bio
· Professional Resume
· Last three evaluations (if applicable)</t>
    </r>
  </si>
  <si>
    <t>25-6452</t>
  </si>
  <si>
    <t>Linux Cloud Administrator</t>
  </si>
  <si>
    <t>E4:E5:E6:E7:E8:O1:O2:O3:W1:W2:W3</t>
  </si>
  <si>
    <t>USTRANSCOM</t>
  </si>
  <si>
    <t>Management Analyst</t>
  </si>
  <si>
    <t>25-6466</t>
  </si>
  <si>
    <t>USACE - Louisville District (LRL)</t>
  </si>
  <si>
    <t>Supervisory Contract Specialist</t>
  </si>
  <si>
    <r>
      <rPr>
        <b/>
        <sz val="11"/>
        <color rgb="FF000000"/>
        <rFont val="Calibri"/>
        <family val="2"/>
        <scheme val="minor"/>
      </rPr>
      <t>25-6452, Length 1 Year:</t>
    </r>
    <r>
      <rPr>
        <sz val="11"/>
        <color indexed="8"/>
        <rFont val="Calibri"/>
        <family val="2"/>
        <scheme val="minor"/>
      </rPr>
      <t xml:space="preserve">
***Applicants must email the following documents to leanne.felvus-webb.mil@mail.mil for consideration***
Professional Resume
Military Bio
The Linux Cloud Administrator will play a key role in managing and maintaining Linux servers and related infrastructure in the Amazon Web Services (AWS) Cloud environment. Incumbents will be responsible for monitoring system performance, ensuring high availability of services and applications, and implementing and maintaining STIGs and best practices to safeguard data and systems.
Incumbents will design and implement backup and disaster recovery plans, troubleshoot and resolve system and application issues, and collaborate with other teams to ensure seamless integration and communication with other systems and services. Additionally, incumbents will automate repetitive tasks using scripting and configuration management tools to increase efficiency and scalability.
To excel in this role, incumbents must have a solid understanding of Linux operating systems, cloud computing, and related technologies. Incumbents should have experience working with AWS services and be able to effectively manage and monitor them to ensure optimal performance and availability. Incumbents should be able to Automate network infrastructure and system deployments and configurations using Infrastructure-as-Code tools like Terraform or CloudFormation. Strong problem-solving skills and the ability to work independently and in a team environment are essential.
Qualifications:  Qualifications: Civilian experience will be considered for position eligibility
DoD 8570/8140 Certifications required: At least IAT level II+ (CCNA-Security, CySA+ **, GICSP, GSEC, Security+ CE, CND, SSCP, CASP+ CE, CCNP Security, CISA, CISSP (or Associate), GCED, GCIH, CCSP)
-Linux Certifications IE CompTIA Linux+ or LPIC preferred
-AWS Certifications preferred</t>
    </r>
  </si>
  <si>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</si>
  <si>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</si>
  <si>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</si>
  <si>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</si>
  <si>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</si>
  <si>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</si>
  <si>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</si>
  <si>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</si>
  <si>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</si>
  <si>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</si>
  <si>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</si>
  <si>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</si>
  <si>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</si>
  <si>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</si>
  <si>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</si>
  <si>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r>
      <rPr>
        <b/>
        <sz val="11"/>
        <color rgb="FF000000"/>
        <rFont val="Calibri"/>
        <family val="2"/>
        <scheme val="minor"/>
      </rPr>
      <t>25-6435, Length 1 Year:</t>
    </r>
    <r>
      <rPr>
        <sz val="11"/>
        <color indexed="8"/>
        <rFont val="Calibri"/>
        <family val="2"/>
        <scheme val="minor"/>
      </rPr>
      <t xml:space="preserve">
Serves as the primary Senior NCO for the United States Army Flight Training Detachment (USAFTD), assists the Commander in the development, planning, coordination and execution of all detachment activities. Advises the Commander on all enlisted administrative, training and mission support matters to include, but not limited to operations, maintenance and logistics. Advises the Commander on matters revolving around duty assignments, promotions, UCMJ and retention. Provides technical support as ATTRS Manager, DTS Approval Official, APC for Government Travel Cards and hearing Protection NCO for USAFTD and RSAF personnel. Advises the Commander in integrating mandatory and informal training requirements.  This critical role requires a highly professional and adaptable leader capable of fostering strong relationships with Singaporean military personnel, navigating complex logistical and cultural considerations, and maintaining impeccable standards of conduct and protocol. The Senior NCO will be instrumental in ensuring the successful integration of Singaporean personnel and US Army personnel. A deep understanding of US Army systems for Apache helicopter training, maintenance, and operations and the comparable Singapore systems is preferred. This position demands a understanding of both US Army regulations and a sensitivity to Singaporean customs and traditions. Position is for 1 year with an extension opportunity for 2 years.</t>
    </r>
  </si>
  <si>
    <t>DFAS-IND-JFL-Military Pay Operations</t>
  </si>
  <si>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</si>
  <si>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</si>
  <si>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</si>
  <si>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</si>
  <si>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</si>
  <si>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</si>
  <si>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</si>
  <si>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</si>
  <si>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</si>
  <si>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</si>
  <si>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</si>
  <si>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</si>
  <si>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</si>
  <si>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</si>
  <si>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</si>
  <si>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</si>
  <si>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25-6240</t>
  </si>
  <si>
    <t>Signal Operations Support NCO</t>
  </si>
  <si>
    <t>E6</t>
  </si>
  <si>
    <t>25-6242</t>
  </si>
  <si>
    <t>Information Technology NCO</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</si>
  <si>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</si>
  <si>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</si>
  <si>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</si>
  <si>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</si>
  <si>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</si>
  <si>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</si>
  <si>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</si>
  <si>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</si>
  <si>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</si>
  <si>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</si>
  <si>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</si>
  <si>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</si>
  <si>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</si>
  <si>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</si>
  <si>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</si>
  <si>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</si>
  <si>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</si>
  <si>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</si>
  <si>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</si>
  <si>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r>
      <rPr>
        <b/>
        <sz val="11"/>
        <color rgb="FF000000"/>
        <rFont val="Calibri"/>
        <family val="2"/>
        <scheme val="minor"/>
      </rPr>
      <t>25-6240,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</si>
  <si>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25-6242,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</si>
  <si>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t>PA, MD, VA, DC</t>
  </si>
  <si>
    <t>VA, MD, DC</t>
  </si>
  <si>
    <t>dfas.indianapolis-in.zh.mbx.pfi@mail.mil</t>
  </si>
  <si>
    <t>Equipment Mechanic - Forklift Operator</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</si>
  <si>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</si>
  <si>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</si>
  <si>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</si>
  <si>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</si>
  <si>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</si>
  <si>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</si>
  <si>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25-6543</t>
  </si>
  <si>
    <t>DLA Energy</t>
  </si>
  <si>
    <t>Exercise and Contingency Planner</t>
  </si>
  <si>
    <t>O3:O4:O5</t>
  </si>
  <si>
    <t>25-6545</t>
  </si>
  <si>
    <t>DCSA – PEO – SETS</t>
  </si>
  <si>
    <t>E7:E8:E9:O1:O2</t>
  </si>
  <si>
    <t>25-6549</t>
  </si>
  <si>
    <t>Financial Analyst</t>
  </si>
  <si>
    <t>E6:E7:E8:E9:O1:O2:O3:O4</t>
  </si>
  <si>
    <r>
      <rPr>
        <b/>
        <sz val="11"/>
        <color rgb="FF000000"/>
        <rFont val="Calibri"/>
        <family val="2"/>
        <scheme val="minor"/>
      </rPr>
      <t>25-6545, Length 1 year:</t>
    </r>
    <r>
      <rPr>
        <sz val="11"/>
        <color indexed="8"/>
        <rFont val="Calibri"/>
        <family val="2"/>
        <scheme val="minor"/>
      </rPr>
      <t xml:space="preserve">
***Applicants must email the following documents to leanne.felvus-webb.mil@mail.mil for consideration***
Professional Resume
Military Bio
Last three evaluations
The incumbent serves as the SETS Acquisition Manager, for contracting, acquisition, budgeting, configuration management, and integration. Functions as a lead expert that provides business advice and performs all pre-award and post-award functions for a wide variety of  specialized procurements of significant importance to multiple agencies using a wide range of contracting methods and types. Assist in planning the overall approach to meet contracting program objectives for a wide range of multi-million program that spans multiple years that involve successive program stages. This role ensures that SETS program actions are executed smoothly and effectively. Duties are defined as:
• Develop acquisition artifacts that identify acquisition strategies, including assessment, analysis, risk mitigation and strategies that support the overall program milestones. 
• Assist in the management of the SETS program management processes, ensuring that all timelines, budgets, and milestones are met.
• Collaborate with internal and external stakeholders, including contractors, vendors, and various government departments, to ensure alignment of requirements and seamless transition to future SETS.
• Establish a baseline process for SETS integration, including identifying requirements, understanding where each requirement is contracted, and timing to execute and avoid breaks in service and support future program transition.
• Track financial and contractual actions for SETS requirements to ensure they are met throughout the FYDP process.
• Develop, review and brief (as needed) SETS Quarterly Program Reviews (QPR) to the DCSA CAE and USD(I&amp;S).
• Facilitate the cultural, operational, and technical adjustments necessary for the successful integration of new resources and systems for SETS customers and programs.
• Assess the SETS integration process to ensure that it delivers the intended benefits and identifying any areas for further improvement • Responsible for reporting on various aspects of the acquisition and integration process to ensure transparency, accountability, and alignment with SETS Program Plan.
</t>
    </r>
    <r>
      <rPr>
        <b/>
        <sz val="11"/>
        <color rgb="FF000000"/>
        <rFont val="Calibri"/>
        <family val="2"/>
        <scheme val="minor"/>
      </rPr>
      <t>Qualifications</t>
    </r>
    <r>
      <rPr>
        <sz val="11"/>
        <color indexed="8"/>
        <rFont val="Calibri"/>
        <family val="2"/>
        <scheme val="minor"/>
      </rPr>
      <t>:  1. Civilian experience will be considered for this position. 
2. Candidate must have experience in supporting a Program Executive Office (PEO) or similar program level support and must possess program management certification (PMP or DAU Level 1 or 2)
3. Secret Clearance required for position.</t>
    </r>
  </si>
  <si>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</si>
  <si>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25-6543, Length 1 year:</t>
    </r>
    <r>
      <rPr>
        <sz val="11"/>
        <color indexed="8"/>
        <rFont val="Calibri"/>
        <family val="2"/>
        <scheme val="minor"/>
      </rPr>
      <t xml:space="preserve">
Member will assess, analyze, plan and write DLA Energy support to Combatant Command Operational Plans, host OPT working groups and participate in working groups hosted by J/D Codes, Regional Commands, or other MSCs. Initiates, coordinates, and administers strategic and operational planning efforts for the DLA Energy Headquarters staff and subordinate activities. Coordinates and comments on joint plans, instructions, memorandums and directives pertaining to contingency, disaster response, and consequence management. 
Member will participate in Joint Exercise Planning Groups, Joint Exercise Life Cycle events, and Joint Exercise Control Groups.  Member will use DLA Energy Concepts of Support to Combatant Command Operation Plans (OPLAN) to develop Training Objectives and Master Scenario Event List (MSEL) injects (timeline events) in Joint Training Tool (JTT) in coordination with Energy LNOs, Region Staffs, and Energy HQ.
</t>
    </r>
    <r>
      <rPr>
        <b/>
        <sz val="11"/>
        <color rgb="FF000000"/>
        <rFont val="Calibri"/>
        <family val="2"/>
        <scheme val="minor"/>
      </rPr>
      <t>Qualifications</t>
    </r>
    <r>
      <rPr>
        <sz val="11"/>
        <color indexed="8"/>
        <rFont val="Calibri"/>
        <family val="2"/>
        <scheme val="minor"/>
      </rPr>
      <t>:  MOS 90A/923A, AFSC 21R
Member requires access to NIPR, SIPR, and JWICS. TS/SCI preferred but may be required as determined during the execution of duties.  Active GTC required for multiple TDYs.  Contingency and Exercise Planning highly preferred. Logistics and Fuel experience preferred but not required.</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</si>
  <si>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</si>
  <si>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</si>
  <si>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</si>
  <si>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</si>
  <si>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</si>
  <si>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</si>
  <si>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</si>
  <si>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</si>
  <si>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</si>
  <si>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</si>
  <si>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</si>
  <si>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</si>
  <si>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</si>
  <si>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</si>
  <si>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</si>
  <si>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</si>
  <si>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</si>
  <si>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</si>
  <si>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</si>
  <si>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</si>
  <si>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</si>
  <si>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</si>
  <si>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</si>
  <si>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</si>
  <si>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</si>
  <si>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</si>
  <si>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</si>
  <si>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25-6584, Length 2 years:</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</si>
  <si>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</si>
  <si>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25-6200</t>
  </si>
  <si>
    <t>DCSA – PEO – COS</t>
  </si>
  <si>
    <t>Admin NCO</t>
  </si>
  <si>
    <t>Farmers Branch</t>
  </si>
  <si>
    <t>25-6399</t>
  </si>
  <si>
    <t>O2:O3:O4:O5</t>
  </si>
  <si>
    <t>25-6562</t>
  </si>
  <si>
    <t>Explosives Operator</t>
  </si>
  <si>
    <t>25-6583</t>
  </si>
  <si>
    <t>AH-64 Armament/Electronics/Avionics Repairer</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</si>
  <si>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</si>
  <si>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</si>
  <si>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</si>
  <si>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</si>
  <si>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</si>
  <si>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</si>
  <si>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</si>
  <si>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</si>
  <si>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</si>
  <si>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</si>
  <si>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</si>
  <si>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</si>
  <si>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25-6200, Length 1 Year:</t>
    </r>
    <r>
      <rPr>
        <sz val="11"/>
        <color indexed="8"/>
        <rFont val="Calibri"/>
        <family val="2"/>
        <scheme val="minor"/>
      </rPr>
      <t xml:space="preserve">
MULTIPLE LOCATIONS: Farmer's Branch, TX / Ft. Meade, MD
Review and evaluate work products to ensure accuracy, completeness, and adherence to standards. Effectively communicate verbally and in writing with all levels of management, including leadership and external stakeholders. Analyze workforce needs and recommend solutions to align human capital, position descriptions, and resources with organizational goals. Ensure compliance with national security regulations by tracking and managing workforce certifications and resource allocations. Process and analyze large amounts of information, extracting key details and providing relevant administrative updates. Track and account for organizational property, including equipment and personnel. Manage a wide range of administrative tasks, including scheduling, planning, and prioritizing projects. Ensure adherence to organizational policies and procedures, including tracking and managing qualifications and training certifications.
</t>
    </r>
    <r>
      <rPr>
        <b/>
        <sz val="11"/>
        <color rgb="FF000000"/>
        <rFont val="Calibri"/>
        <family val="2"/>
        <scheme val="minor"/>
      </rPr>
      <t>Qualifications</t>
    </r>
    <r>
      <rPr>
        <sz val="11"/>
        <color indexed="8"/>
        <rFont val="Calibri"/>
        <family val="2"/>
        <scheme val="minor"/>
      </rPr>
      <t>:  Secret clearance is required 
Civilian experience will be considered for this role. 
Has strong organizational and time management skills
Proficiency in Microsoft Office Suite
Experience with project management and event planning
Excellent written and verbal communication skills
Ability to work independently and as part of a team
Knowledge of workforce management principles and practices
Experience with national security regulations and procedures.
Applications must provide the following documents:
· Military Bio
· Professional Resume
· Last three evaluations</t>
    </r>
  </si>
  <si>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</si>
  <si>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</si>
  <si>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</si>
  <si>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</si>
  <si>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</si>
  <si>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</si>
  <si>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</si>
  <si>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</si>
  <si>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</si>
  <si>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</si>
  <si>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</si>
  <si>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</si>
  <si>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</si>
  <si>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</si>
  <si>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</si>
  <si>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</si>
  <si>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</si>
  <si>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</si>
  <si>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</si>
  <si>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</si>
  <si>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</si>
  <si>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</si>
  <si>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25-6609</t>
  </si>
  <si>
    <t>Project Engineer / Manager</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</si>
  <si>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</si>
  <si>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</si>
  <si>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</si>
  <si>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</si>
  <si>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</si>
  <si>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</si>
  <si>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</si>
  <si>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</si>
  <si>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</si>
  <si>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</si>
  <si>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</si>
  <si>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</si>
  <si>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</si>
  <si>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</si>
  <si>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25-6609, Length 2 Years:</t>
    </r>
    <r>
      <rPr>
        <sz val="11"/>
        <color indexed="8"/>
        <rFont val="Calibri"/>
        <family val="2"/>
        <scheme val="minor"/>
      </rPr>
      <t xml:space="preserve">
Serve as a Project Engineer/Manager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developed,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possess or have the ability to obtain a Professional Engineer License and/or Project Management Professional certification.</t>
    </r>
  </si>
  <si>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</si>
  <si>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</si>
  <si>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</si>
  <si>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</si>
  <si>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</si>
  <si>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</si>
  <si>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</si>
  <si>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</si>
  <si>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</si>
  <si>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25-6404, Length 1 Year:</t>
    </r>
    <r>
      <rPr>
        <sz val="11"/>
        <color indexed="8"/>
        <rFont val="Calibri"/>
        <family val="2"/>
        <scheme val="minor"/>
      </rPr>
      <t xml:space="preserve">
***Applicants must email the following documents to holly.c.tilley.mil@mail.mil for consideration***
Professional Resume and Military Bio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t>
    </r>
  </si>
  <si>
    <r>
      <rPr>
        <b/>
        <sz val="11"/>
        <color rgb="FF000000"/>
        <rFont val="Calibri"/>
        <family val="2"/>
        <scheme val="minor"/>
      </rPr>
      <t>25-6340, Length 1 Year:</t>
    </r>
    <r>
      <rPr>
        <sz val="11"/>
        <color indexed="8"/>
        <rFont val="Calibri"/>
        <family val="2"/>
        <scheme val="minor"/>
      </rPr>
      <t xml:space="preserve">
***Applicants must email the following documents to holly.c.tilley.mil@mail.mil for consideration***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t>
    </r>
    <r>
      <rPr>
        <b/>
        <sz val="11"/>
        <color rgb="FF000000"/>
        <rFont val="Calibri"/>
        <family val="2"/>
        <scheme val="minor"/>
      </rPr>
      <t>Qualifications</t>
    </r>
    <r>
      <rPr>
        <sz val="11"/>
        <color indexed="8"/>
        <rFont val="Calibri"/>
        <family val="2"/>
        <scheme val="minor"/>
      </rPr>
      <t>: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t>
    </r>
  </si>
  <si>
    <r>
      <rPr>
        <b/>
        <sz val="11"/>
        <color rgb="FF000000"/>
        <rFont val="Calibri"/>
        <family val="2"/>
        <scheme val="minor"/>
      </rPr>
      <t>25-6346, Length 1 year:</t>
    </r>
    <r>
      <rPr>
        <sz val="11"/>
        <color indexed="8"/>
        <rFont val="Calibri"/>
        <family val="2"/>
        <scheme val="minor"/>
      </rPr>
      <t xml:space="preserve">
***Applicants must email the following documents to holly.c.tilley.mil@mail.mil for consideration***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t>
    </r>
  </si>
  <si>
    <r>
      <rPr>
        <b/>
        <sz val="11"/>
        <color rgb="FF000000"/>
        <rFont val="Calibri"/>
        <family val="2"/>
        <scheme val="minor"/>
      </rPr>
      <t>25-6336, Length 1 Year:</t>
    </r>
    <r>
      <rPr>
        <sz val="11"/>
        <color indexed="8"/>
        <rFont val="Calibri"/>
        <family val="2"/>
        <scheme val="minor"/>
      </rPr>
      <t xml:space="preserve">
***Applicants must email the following documents to holly.c.tilley.mil@mail.mil for consideration***
This role is responsible for managing and coordinating administrative services vital to the effective functioning of the Activity. It involves developing and implementing procedures and policies, resolving conflicts in administrative processes, maintaining communication with higher headquarters, and composing both technical and non-technical correspondence. Additionally, the position covers task management, scheduling, visitor screening, and providing specialized support across various departments, including roles like ALERT Action Officer and staff training administrator.
Candidates should have a strong grasp of organizational structures and administrative functions, combined with expertise in policies and regulatory compliance across both military and civilian sectors. They need to excel in analytical problem-solving, maintain strong verbal and written communication, and be proficient with modern software for managing documents and schedules, ensuring efficient workflow amid complex challenges.
</t>
    </r>
    <r>
      <rPr>
        <b/>
        <sz val="11"/>
        <color rgb="FF000000"/>
        <rFont val="Calibri"/>
        <family val="2"/>
        <scheme val="minor"/>
      </rPr>
      <t>Qualifications</t>
    </r>
    <r>
      <rPr>
        <sz val="11"/>
        <color indexed="8"/>
        <rFont val="Calibri"/>
        <family val="2"/>
        <scheme val="minor"/>
      </rPr>
      <t>:  Civilian experience will be considered for this position.</t>
    </r>
  </si>
  <si>
    <r>
      <rPr>
        <b/>
        <sz val="11"/>
        <color rgb="FF000000"/>
        <rFont val="Calibri"/>
        <family val="2"/>
        <scheme val="minor"/>
      </rPr>
      <t>25-6405, Length 1 Year:</t>
    </r>
    <r>
      <rPr>
        <sz val="11"/>
        <color indexed="8"/>
        <rFont val="Calibri"/>
        <family val="2"/>
        <scheme val="minor"/>
      </rPr>
      <t xml:space="preserve">
***Applicants must email the following documents to holly.c.tilley.mil@mail.mil for consideration***
Professional Resume
Military Bio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t>
    </r>
  </si>
  <si>
    <r>
      <rPr>
        <b/>
        <sz val="11"/>
        <color rgb="FF000000"/>
        <rFont val="Calibri"/>
        <family val="2"/>
        <scheme val="minor"/>
      </rPr>
      <t>25-6408, Length 1 Year:</t>
    </r>
    <r>
      <rPr>
        <sz val="11"/>
        <color indexed="8"/>
        <rFont val="Calibri"/>
        <family val="2"/>
        <scheme val="minor"/>
      </rPr>
      <t xml:space="preserve">
***Applicants must email the following documents to holly.c.tilley.mil@mail.mil for consideration***
Professional Resume
Military Bio
The Key and Lock Custodian works under the supervision of the Depot Operations Director, independently managing all aspects of key and lock control within the Depot Operations Directorate. The custodian ensures compliance with security regulations, oversees procurement, issuance, and accountability of keys and locks, and provides technical guidance to leadership on key control procedures. The role requires conducting inspections, training personnel, and investigating lost or stolen keys while maintaining an accurate database of all assigned keys.
NB: Please ensure that every application and resume received in response to the job advertisement is forwarded. Civilian experience will be considered for this position.
Qualifications:  MOS: 92Y,91E   AFSC: 2S0X1
The Key and Lock Custodian ensures compliance with security regulations, manages inventory, oversees key control operations, and conducts personnel screenings for access authorization. The role requires strong organizational, investigative, and administrative skills to maintain accountability and support security protocols.</t>
    </r>
  </si>
  <si>
    <r>
      <rPr>
        <b/>
        <sz val="11"/>
        <color rgb="FF000000"/>
        <rFont val="Calibri"/>
        <family val="2"/>
        <scheme val="minor"/>
      </rPr>
      <t>25-6409, Length 1 Year:</t>
    </r>
    <r>
      <rPr>
        <sz val="11"/>
        <color indexed="8"/>
        <rFont val="Calibri"/>
        <family val="2"/>
        <scheme val="minor"/>
      </rPr>
      <t xml:space="preserve">
***Applicants must email the following documents to holly.c.tilley.mil@mail.mil for consideration***
Professional Resume
Military Bio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t>
    </r>
  </si>
  <si>
    <r>
      <rPr>
        <b/>
        <sz val="11"/>
        <color rgb="FF000000"/>
        <rFont val="Calibri"/>
        <family val="2"/>
        <scheme val="minor"/>
      </rPr>
      <t>25-6410, Length 1 Year:</t>
    </r>
    <r>
      <rPr>
        <sz val="11"/>
        <color indexed="8"/>
        <rFont val="Calibri"/>
        <family val="2"/>
        <scheme val="minor"/>
      </rPr>
      <t xml:space="preserve">
***Applicants must email the following documents to holly.c.tilley.mil@mail.mil for consideration***
Professional Resume
Military Bio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t>
    </r>
  </si>
  <si>
    <r>
      <rPr>
        <b/>
        <sz val="11"/>
        <color rgb="FF000000"/>
        <rFont val="Calibri"/>
        <family val="2"/>
        <scheme val="minor"/>
      </rPr>
      <t>25-6411, Length 1 Year:</t>
    </r>
    <r>
      <rPr>
        <sz val="11"/>
        <color indexed="8"/>
        <rFont val="Calibri"/>
        <family val="2"/>
        <scheme val="minor"/>
      </rPr>
      <t xml:space="preserve">
***Applicants must email the following documents to holly.c.tilley.mil@mail.mil for consideration***
Professional Resume
Military Bio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t>
    </r>
  </si>
  <si>
    <r>
      <rPr>
        <b/>
        <sz val="11"/>
        <color rgb="FF000000"/>
        <rFont val="Calibri"/>
        <family val="2"/>
        <scheme val="minor"/>
      </rPr>
      <t>25-6341, Length 1 year:</t>
    </r>
    <r>
      <rPr>
        <sz val="11"/>
        <color indexed="8"/>
        <rFont val="Calibri"/>
        <family val="2"/>
        <scheme val="minor"/>
      </rPr>
      <t xml:space="preserve">
***Applicants must email the following documents to holly.c.tilley.mil@mail.mil for consideration***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t>
    </r>
    <r>
      <rPr>
        <b/>
        <sz val="11"/>
        <color rgb="FF000000"/>
        <rFont val="Calibri"/>
        <family val="2"/>
        <scheme val="minor"/>
      </rPr>
      <t>Qualifications</t>
    </r>
    <r>
      <rPr>
        <sz val="11"/>
        <color indexed="8"/>
        <rFont val="Calibri"/>
        <family val="2"/>
        <scheme val="minor"/>
      </rPr>
      <t>: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t>
    </r>
  </si>
  <si>
    <r>
      <rPr>
        <b/>
        <sz val="11"/>
        <color rgb="FF000000"/>
        <rFont val="Calibri"/>
        <family val="2"/>
        <scheme val="minor"/>
      </rPr>
      <t>25-6562, Length 1 Year:</t>
    </r>
    <r>
      <rPr>
        <sz val="11"/>
        <color indexed="8"/>
        <rFont val="Calibri"/>
        <family val="2"/>
        <scheme val="minor"/>
      </rPr>
      <t xml:space="preserve">
***Applicants must email the following documents to holly.c.tilley.mil@mail.mil for consideration***
Professional Resume
Military Bio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
•Operates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t>
    </r>
    <r>
      <rPr>
        <b/>
        <sz val="11"/>
        <color rgb="FF000000"/>
        <rFont val="Calibri"/>
        <family val="2"/>
        <scheme val="minor"/>
      </rPr>
      <t>Qualifications</t>
    </r>
    <r>
      <rPr>
        <sz val="11"/>
        <color indexed="8"/>
        <rFont val="Calibri"/>
        <family val="2"/>
        <scheme val="minor"/>
      </rPr>
      <t>: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t>
    </r>
  </si>
  <si>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</si>
  <si>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</si>
  <si>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</si>
  <si>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</si>
  <si>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E1:E2:E3:E4:E5:E6:E7</t>
  </si>
  <si>
    <t>25-6616</t>
  </si>
  <si>
    <t>Commander</t>
  </si>
  <si>
    <r>
      <rPr>
        <b/>
        <sz val="11"/>
        <color rgb="FF000000"/>
        <rFont val="Calibri"/>
        <family val="2"/>
        <scheme val="minor"/>
      </rPr>
      <t>25-6305, Length 365 days:</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t>
    </r>
    <r>
      <rPr>
        <b/>
        <sz val="11"/>
        <color rgb="FF000000"/>
        <rFont val="Calibri"/>
        <family val="2"/>
        <scheme val="minor"/>
      </rPr>
      <t>Qualifications</t>
    </r>
    <r>
      <rPr>
        <sz val="11"/>
        <color indexed="8"/>
        <rFont val="Calibri"/>
        <family val="2"/>
        <scheme val="minor"/>
      </rPr>
      <t>: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leanne.felvus-webb.mil@mail.mil for consideration***
Professional Resume
Military Bio
Last three evaluations (if applicable)
Soldier Talent Profile</t>
    </r>
  </si>
  <si>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</si>
  <si>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</si>
  <si>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</si>
  <si>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</si>
  <si>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</si>
  <si>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Morocco</t>
  </si>
  <si>
    <t>25-6637</t>
  </si>
  <si>
    <t>Operations NCO</t>
  </si>
  <si>
    <t>Seal Beach</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</si>
  <si>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</si>
  <si>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</si>
  <si>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t>25-6642</t>
  </si>
  <si>
    <t>Military Pay Technician Lead</t>
  </si>
  <si>
    <t>E7:E8:E9</t>
  </si>
  <si>
    <t>25-6646</t>
  </si>
  <si>
    <t>ACC-USAFWC-53 WG-68 EWS</t>
  </si>
  <si>
    <t>Fighter Electronic Warfare Test SME</t>
  </si>
  <si>
    <r>
      <rPr>
        <b/>
        <sz val="11"/>
        <color rgb="FF000000"/>
        <rFont val="Calibri"/>
        <family val="2"/>
        <scheme val="minor"/>
      </rPr>
      <t>25-6642,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</si>
  <si>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</si>
  <si>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</si>
  <si>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</si>
  <si>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</si>
  <si>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</si>
  <si>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</si>
  <si>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</si>
  <si>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</si>
  <si>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</si>
  <si>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</si>
  <si>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</si>
  <si>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</si>
  <si>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</si>
  <si>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</si>
  <si>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</si>
  <si>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</si>
  <si>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</si>
  <si>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</si>
  <si>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25-6649</t>
  </si>
  <si>
    <t>DCSA - MIO</t>
  </si>
  <si>
    <t>Military Administration Assistant</t>
  </si>
  <si>
    <t>25-6650</t>
  </si>
  <si>
    <t>Program Analyst – Executive Secretariat Support</t>
  </si>
  <si>
    <t>E6:E7:E8:O1:O2</t>
  </si>
  <si>
    <t>DISA - FE3B</t>
  </si>
  <si>
    <t>25-6653</t>
  </si>
  <si>
    <t>Tierll DoDNet Support</t>
  </si>
  <si>
    <t>25-6654</t>
  </si>
  <si>
    <t>Stuttgart</t>
  </si>
  <si>
    <t>Germany</t>
  </si>
  <si>
    <t>25-6655</t>
  </si>
  <si>
    <t>DISA - RE33</t>
  </si>
  <si>
    <t>SCRM Analyst</t>
  </si>
  <si>
    <t>Camp Dawson</t>
  </si>
  <si>
    <t>WV</t>
  </si>
  <si>
    <t>25-6662</t>
  </si>
  <si>
    <t>Senior Supply Sergeant</t>
  </si>
  <si>
    <t>25-6663</t>
  </si>
  <si>
    <t>26-6001</t>
  </si>
  <si>
    <t>Customer Account Specialist</t>
  </si>
  <si>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t>
    </r>
  </si>
  <si>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</si>
  <si>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25-6650, Length 1 Year:</t>
    </r>
    <r>
      <rPr>
        <sz val="11"/>
        <color indexed="8"/>
        <rFont val="Calibri"/>
        <family val="2"/>
        <scheme val="minor"/>
      </rPr>
      <t xml:space="preserve">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</si>
  <si>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</si>
  <si>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25-6662, Length 1 Year:</t>
    </r>
    <r>
      <rPr>
        <sz val="11"/>
        <color indexed="8"/>
        <rFont val="Calibri"/>
        <family val="2"/>
        <scheme val="minor"/>
      </rPr>
      <t xml:space="preserve">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</si>
  <si>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</si>
  <si>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</si>
  <si>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</si>
  <si>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</si>
  <si>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</si>
  <si>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</si>
  <si>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</si>
  <si>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</si>
  <si>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</si>
  <si>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</si>
  <si>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</si>
  <si>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</si>
  <si>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</si>
  <si>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</si>
  <si>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</si>
  <si>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</si>
  <si>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</si>
  <si>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</si>
  <si>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</si>
  <si>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</si>
  <si>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</si>
  <si>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</si>
  <si>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</si>
  <si>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</si>
  <si>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</si>
  <si>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</si>
  <si>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</si>
  <si>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</si>
  <si>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</si>
  <si>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</si>
  <si>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</si>
  <si>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</si>
  <si>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</si>
  <si>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</si>
  <si>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</si>
  <si>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</si>
  <si>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</si>
  <si>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</si>
  <si>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</si>
  <si>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</si>
  <si>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26-6015</t>
  </si>
  <si>
    <t>DFAS-IND-JBD-Facilities Logistics Administration</t>
  </si>
  <si>
    <t>File Clerk</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</si>
  <si>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</si>
  <si>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</si>
  <si>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</si>
  <si>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</si>
  <si>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23-6242, Length 1 year;</t>
    </r>
    <r>
      <rPr>
        <sz val="11"/>
        <color indexed="8"/>
        <rFont val="Calibri"/>
        <family val="2"/>
        <scheme val="minor"/>
      </rPr>
      <t xml:space="preserve">
The incumbent serves as a file clerk in the facilities, logistic, and administration Most Effective Organization at DFAS Denver, Kansas City, and Indianapolis Centers.
Performs all administration support and processes to operate office administration and records maintenance functions.
Reviews all SF-135 forms, uses FRC accession numbers to maintain a tracking system for all records.
Receives, examines, stores, retrieves, reproduces, refiles, and arranges for transportation and disposal of all records. 
Reconstructs any records damaged during transportation or storage due to natural disaster, acts of God, or inadequate storage conditions.
Prepares and sends letters of discrepancies to correct problems with shipping receipt of records. Correspondence with appropriate agency concerning records maintained and processed by external records holding areas. 
Receives and processes world-wide requests for supported activities. 
Maintains a customer service window for walk-up requests for immediate search and retrieval requirements. 
Prior to shipment to FRC, ensures accuracy and range of vouchers and appropriately stamps boxes with accession numbers. 
Replies to inquiries, as appropriate.
Performs other duties as assigned.
</t>
    </r>
    <r>
      <rPr>
        <b/>
        <sz val="11"/>
        <color rgb="FF000000"/>
        <rFont val="Calibri"/>
        <family val="2"/>
        <scheme val="minor"/>
      </rPr>
      <t>Qualifications</t>
    </r>
    <r>
      <rPr>
        <sz val="11"/>
        <color indexed="8"/>
        <rFont val="Calibri"/>
        <family val="2"/>
        <scheme val="minor"/>
      </rPr>
      <t>:  Incumbent must hold a minimum of T3 clearance. Incumbent must also be able to lift 70lbs from floor to waist level. Incumbent should have basic computer skills and be familiar with Microsoft suit to include but not limited to Access, Word, and Excell. As well as Adobe Acrobat Pro pdf. reader and builder.</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</si>
  <si>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</si>
  <si>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r>
      <t xml:space="preserve">25-6649, Length 1 Year:
</t>
    </r>
    <r>
      <rPr>
        <sz val="11"/>
        <color rgb="FF000000"/>
        <rFont val="Calibri"/>
        <family val="2"/>
        <scheme val="minor"/>
      </rPr>
      <t xml:space="preserve">***Applicants must email the following documents to leanne.felvus-webb.mil@mail.mil for consideration***
Professional Resume
Military Bio
Last three evaluations
Overall mission:
Support the Military Integration Office of the Defense Counterintelligence and Security Agency (DCSA) as it combines active, National Guard, and reserve military personnel.
Coordinate, prioritize, align, and oversee administration, operations and production support for all Service members.
Enable DCSA sustainment of the Intelligence, Security, Counterintelligence, Training, and Support missions using active, National Guard, and reserve military talent.
Review incoming directives and policies, advising the Chief on those affecting overall organizations functions.
Researches and analyzes data to be used in the preparation of various recurring and one-time reports. 
Administrative mission - personnel management, compose memos, correspondence, in-process/out-process management and tracking, record keeping, manage awards and decorations, conduct evaluation coordination, SOP development and improvement, manage distribution lists, monitor task management, facilitate staff actions, regulate and improve workflows, scrutinize financial and other transactions, advise senior leaders.
Enable DCSA sustainment of the Intelligence, Security, Counterintelligence, Training, and Support mission using active, National Guard, and reserve military talent. 
Civilian experience will be considered for eligibility.
PCS is authorized.
Qualifications:  Familiarity with the following: Army specific systems - IPPS-A, EES, PERSTAT; Air Force specific systems - Leave Web, MyFSS; DOD systems - DTS, CATMS
Secret Clearance required for position. Eligibility for upgrade to TS/SCI required.
Secret Clearance required for position. Eligibility for upgrade to TS/SCI required.
</t>
    </r>
  </si>
  <si>
    <t>Andover</t>
  </si>
  <si>
    <t>USTRANSCOM-ARTRANS-596th BDE 834th BN</t>
  </si>
  <si>
    <t>USTRANSCOM-ARTRANS-HQ</t>
  </si>
  <si>
    <t>25-6358</t>
  </si>
  <si>
    <t>HR Specialist</t>
  </si>
  <si>
    <t>Southport</t>
  </si>
  <si>
    <t>NC</t>
  </si>
  <si>
    <t>26-6024</t>
  </si>
  <si>
    <t>Chaplain</t>
  </si>
  <si>
    <t>26-6028</t>
  </si>
  <si>
    <t>USACE - Charleston District (SAC)</t>
  </si>
  <si>
    <t>Construction Project Engineer</t>
  </si>
  <si>
    <t>E5:E6:E7:E8:O2:O3:W1:W2:W3</t>
  </si>
  <si>
    <t>Myrtle Beach</t>
  </si>
  <si>
    <t>SC</t>
  </si>
  <si>
    <t>26-6029</t>
  </si>
  <si>
    <t>Security Guard</t>
  </si>
  <si>
    <t>26-6030</t>
  </si>
  <si>
    <t>G37 Senior Readiness Officer (CSRO)</t>
  </si>
  <si>
    <t>26-6031</t>
  </si>
  <si>
    <t>DLA - Small Business</t>
  </si>
  <si>
    <t>Operations Officer</t>
  </si>
  <si>
    <t>x</t>
  </si>
  <si>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</si>
  <si>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rPr>
        <b/>
        <sz val="11"/>
        <color rgb="FF000000"/>
        <rFont val="Calibri"/>
        <family val="2"/>
        <scheme val="minor"/>
      </rPr>
      <t>26-6024, Length 1 Year:</t>
    </r>
    <r>
      <rPr>
        <sz val="11"/>
        <color indexed="8"/>
        <rFont val="Calibri"/>
        <family val="2"/>
        <scheme val="minor"/>
      </rPr>
      <t xml:space="preserve">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t>
    </r>
    <r>
      <rPr>
        <b/>
        <sz val="11"/>
        <color rgb="FF000000"/>
        <rFont val="Calibri"/>
        <family val="2"/>
        <scheme val="minor"/>
      </rPr>
      <t>Qualifications</t>
    </r>
    <r>
      <rPr>
        <sz val="11"/>
        <color indexed="8"/>
        <rFont val="Calibri"/>
        <family val="2"/>
        <scheme val="minor"/>
      </rPr>
      <t>: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</si>
  <si>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</si>
  <si>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</si>
  <si>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26-6030, Length 215 days:</t>
    </r>
    <r>
      <rPr>
        <sz val="11"/>
        <color indexed="8"/>
        <rFont val="Calibri"/>
        <family val="2"/>
        <scheme val="minor"/>
      </rPr>
      <t xml:space="preserve">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t>
    </r>
    <r>
      <rPr>
        <b/>
        <sz val="11"/>
        <color rgb="FF000000"/>
        <rFont val="Calibri"/>
        <family val="2"/>
        <scheme val="minor"/>
      </rPr>
      <t>Qualifications</t>
    </r>
    <r>
      <rPr>
        <sz val="11"/>
        <color indexed="8"/>
        <rFont val="Calibri"/>
        <family val="2"/>
        <scheme val="minor"/>
      </rPr>
      <t>:  TS Clearance. Strategic planning experience.</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</si>
  <si>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</si>
  <si>
    <t>Police Officer</t>
  </si>
  <si>
    <t>26-6018</t>
  </si>
  <si>
    <t>DCSA - PEO - PM-PSS</t>
  </si>
  <si>
    <t>Acquisition &amp; Budget Manager</t>
  </si>
  <si>
    <t>O3:O4:O5:O6</t>
  </si>
  <si>
    <t>26-6020</t>
  </si>
  <si>
    <t>Budget Analyst</t>
  </si>
  <si>
    <t>26-6021</t>
  </si>
  <si>
    <t>Cybersecurity Specialist</t>
  </si>
  <si>
    <t>E8:E9:O1:O2:O3:W3:W4:W5</t>
  </si>
  <si>
    <t>26-6025</t>
  </si>
  <si>
    <t>Operations and Cyber Manager</t>
  </si>
  <si>
    <t>E8:E9:O3:O4:O5:O6:W3:W4:W5</t>
  </si>
  <si>
    <t>26-6026</t>
  </si>
  <si>
    <t>Operations Lead</t>
  </si>
  <si>
    <t>26-6027</t>
  </si>
  <si>
    <t>E7:E8:E9:O1:O2:O3:O4:W3:W4:W5</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</si>
  <si>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</si>
  <si>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</si>
  <si>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</si>
  <si>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</si>
  <si>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</si>
  <si>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</si>
  <si>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</si>
  <si>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</si>
  <si>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</si>
  <si>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</si>
  <si>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</si>
  <si>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</si>
  <si>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</si>
  <si>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</si>
  <si>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</si>
  <si>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</si>
  <si>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</si>
  <si>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</si>
  <si>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</si>
  <si>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</si>
  <si>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</si>
  <si>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26-6027,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Responsible for tracking and analysis of PSS projects based on cost, schedule and performance. Develop and communicate project plans and MS Project schedules. Responsible for analyzing and evaluating the effectiveness of PSS operations in meeting established goals and objectives. Coordinates and tracks program tasks; providing managers with analytical information for making decisions on the aspects of organizational operations relative to the effectiveness and efficiency of projects, policy, and processes. Works with others in a team setting to ensure customers and project teams are provided needed support to facilitate program execution. Uses communication, education, and leadership to support comprehension of and adaptation to organizational updates. Evaluates content quality and assures access to knowledge resources, eliminating redundancy in duplicate data sources, and improving information interoperability across the organization. Performs quantitative and qualitative analysis, data quality assurance, developing graphics and reports based on the analysis and interpretation of data and delivering analytical capabilities to PSS leadership. Creates performance measures to analyze cost, schedule, and technical performance. Works to keep all program stakeholders informed of program status and issues. Prepares and delivers detailed presentations and briefings to PSS senior leadership.  Proficient in the use of Power Point and MS Project.
Civilian experience will be considered for this position. 
PCS is authorized.
Qualifications:  Project Management Professional (PMP) certificate or DAWIA certification in Program Management or equivalent work experience. 
Proficient in the use of Power Point and MS Project, Microsoft Office Applications.
Secret Clearance required for position.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</si>
  <si>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t>
    </r>
  </si>
  <si>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</si>
  <si>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</si>
  <si>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</si>
  <si>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</si>
  <si>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r>
      <rPr>
        <b/>
        <sz val="11"/>
        <color rgb="FF000000"/>
        <rFont val="Calibri"/>
        <family val="2"/>
        <scheme val="minor"/>
      </rPr>
      <t>26-6018,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incumbent serves as the PSS Manager, for contracting, acquisitions, and budgeting. Functions as a lead expert that provides business advice and management oversight over the PSS budget formulation and execution, all pre- and post-award functions for a wide variety of procurements of significant importance to the PSS program using a wide range of contracting methods and types. Manages the planning and execution of the overall approach to meet contracting program objectives for a wide range of system requirements that spans multiple years. Manages the development of acquisition artifacts that identify acquisition strategies, including assessment, analysis, risk mitigation and strategies that support the overall program milestones.  Supervise PSS program management processes, ensuring that all timelines, budgets, and milestones are met. Collaborate with internal and external stakeholders, including contractors, vendors, and various government departments, to ensure alignment of program requirements.  Establish a baseline process for PSS integration, including identifying new requirements, validating existing requirements, understanding where each requirement is contracted, and timing to execute and avoid breaks in service and support future program transition.  Track financial and contractual actions for PSS requirements to ensure they are met throughout the FYDP process.  Provides input to the PSS Quarterly Program Reviews (QPR), and all other required briefs, reports and/or data calls.  Prepare and present briefings, explanatory papers, justification materials, etc. to higher levels of management within the PEO.  Conducts meetings and discussions with program office staff of DCSA to determine the relative importance and soundness of program budget estimates, acquisition planning, and financial plans.  Facilitates the cultural, operational, and technical adjustments necessary for the successful sustainment of PSS resources and systems for PSS customers and programs.  Assess PSS processes to ensure they deliver the intended benefits and identifying any areas for further improvement.  Responsible for reporting on various aspects of the acquisition and integration process to ensure transparency, accountability, and alignment with PSS Program Plan.  The candidate will be required to brief senior staff including the Chief Financial Officer, Component Acquisition Executive and the PEO.
This a Supervisory role. 
PCS is authorized
</t>
    </r>
    <r>
      <rPr>
        <b/>
        <sz val="11"/>
        <color rgb="FF000000"/>
        <rFont val="Calibri"/>
        <family val="2"/>
        <scheme val="minor"/>
      </rPr>
      <t>Qualifications</t>
    </r>
    <r>
      <rPr>
        <sz val="11"/>
        <color indexed="8"/>
        <rFont val="Calibri"/>
        <family val="2"/>
        <scheme val="minor"/>
      </rPr>
      <t>:  1. Candidate must have experience in supporting a Program Executive Office (PEO) or similar program level support and must possess program management certification (PMP or DAU Practitioner or Advance)
2. Civilian experience will be considered for this position.
3.  Candidate must have experience managing employees within a contracting, acquisition and/or financial management field. 
4. Top Secret Clearance required for position.</t>
    </r>
  </si>
  <si>
    <r>
      <rPr>
        <b/>
        <sz val="11"/>
        <color rgb="FF000000"/>
        <rFont val="Calibri"/>
        <family val="2"/>
        <scheme val="minor"/>
      </rPr>
      <t>26-6020,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Performs various budget functions involving the formulation, justification, and/or execution of the PSS program budget.  Formulate and recommend long-range budgetary requirements based on established policies, concepts and agency strategic direction.  Collaborates with PSS leadership to develop effective resource allocation strategies, track execution rates, and manage spend plan.  Review financial data applicable to operations of the PSS program to determine current and anticipated financial conditions and to alert PSS leadership in instances where funding and financial planning objectives need revision or modification.  Serve as the primary focal point for fiscal policy issues/interpretations involving working capital funds. Generates and analyzes financial reports to track budget performance and identify variances to include commitments, obligations and execution status/thresholds. Perform analysis and research of existing laws, regulations, policies, and practices to solve financial management issues to determine alternatives and/or recommended course action.  Conduct financial analysis and prepare and present briefings, explanatory papers, budget justification material, etc. to higher levels of management to include the Chief Financial Officer, Component Acquisition Executive, PEO and PSS Program Manager.  Provide recommendations to problems, challenges, and/or issues with budget formulation and/or execution areas.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Conduct meetings and discussions with program office staff within DCSA to determine the relative importance and soundness of program budget estimates and financial plans.  Provides quality and professional customer support, fostering effective working relationships with customers and coworkers through collaboration, cooperation, and effective listening.  Pays attention to crucial details and stays involved until all aspects of an issue are answered/resolved.  
Civilian experience will be considered for this position.
PCS is authorized
</t>
    </r>
    <r>
      <rPr>
        <b/>
        <sz val="11"/>
        <color rgb="FF000000"/>
        <rFont val="Calibri"/>
        <family val="2"/>
        <scheme val="minor"/>
      </rPr>
      <t>Qualifications</t>
    </r>
    <r>
      <rPr>
        <sz val="11"/>
        <color indexed="8"/>
        <rFont val="Calibri"/>
        <family val="2"/>
        <scheme val="minor"/>
      </rPr>
      <t>:  Must have DOD financial management experiences associated to the use of Working Capital Funds (WCF) to include spend plan formulation, budget execution documentation and adhering to execution timelines. Completion of a fiscal law/appropriations law course is a requirement of the position. Experience with Oracle-based Enterprise Resource Planning (ERP) system (e.g. DAI, GFEBS, DEAMS) is preferred. Top Secret Clearance required for position.</t>
    </r>
  </si>
  <si>
    <r>
      <rPr>
        <b/>
        <sz val="11"/>
        <color rgb="FF000000"/>
        <rFont val="Calibri"/>
        <family val="2"/>
        <scheme val="minor"/>
      </rPr>
      <t>26-6021,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ensure the security and integrity of DCSA Information systems. The candidate will provide comprehensive cybersecurity and information assurance (IA) support across the enterprise, focusing on risk mitigation, vulnerability management, and compliance with industry best practices and government regulations, specifically within the Case Processing and BIES environments. Responsibilities encompass a broad range of activities, including interpreting legislation, providing security expertise in application development, participating in risk assessments, developing security plans, troubleshooting security issues, ensuring FISMA and DCSA compliance, and maintaining RMF, STIGs, IAVAs, and ATO requirements. The candidate shall ensure the ongoing security posture of systems through proactive measures such as validating postures, applying patches, and conducting STIG reviews, as well as supporting audits and developing robust backup and recovery procedures.
The candidate will support PEO on-premise PSS systems by assisting with risk analysis, accreditation, and certification package development per agency requirements. Assists IA personnel in conducting risk analysis/security tests/evaluations, works with security officers/users/support personnel to ensure security regulation adherence and ensures agency security standards are met.  The candidate must address shortfalls within systems as reported on the DCSA cyber scorecard while developing, tracking and executing timely Plan of Action and Milestones (POA&amp;Ms).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</si>
  <si>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26-6025,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manage/oversee the organization's Information System infrastructure and cybersecurity, ensuring seamless and secure operations of on-premise PSS systems. Responsibilities include day-to-day IT operation, maintenance, and optimization (servers, networks, storage); managing system developers/administrators for efficient provisioning/patching/maintenance; implementing/maintaining monitoring/alerting systems; managing incident response; overseeing change management/disaster recovery/business continuity; vendor SLA management/cost control; and proactive capacity planning. 
The candidate will manage a team enforcing security policy implementation, cybersecurity risk identification/assessment/mitigation, vulnerability scanning/penetration testing (and remediation), security incident investigation/response (malware, breaches), and SIEM system management. Ensuring compliance with security regulations/staying current on threats, designing secure IT architectures, and managing user access controls are essential. Tasks include RMF/STIG/TASKORD/OPORD/INFOCON compliance, IAVA implementation, POAM maintenance, and ATO attainment. 
Additionally, the candidate will manage PEO on-premise PSS systems to include risk analysis, accreditation, and certification package development per agency requirements. Manages IA personnel in conducting risk analysis/security tests/evaluations, works with security officers/users/support personnel to ensure security regulation adherence and ensures agency security standards are met. 
Comprehensive knowledge of automated systems theory, architecture, hardware, software, and interrelationships is required to define system requirements and conduct feasibility studies.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for this position.
This a Supervisory role.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</si>
  <si>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26-6026,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Operations Lead plays a vital role in ensuring the smooth and efficient functioning of the organization's Information System infrastructure. This individual contributor is responsible for maintaining the availability, integrity, and reliability of critical data and services through operational excellence. Key responsibilities include organizing and leading the operation, maintenance, and optimization of IT infrastructure components, such as servers, networks and storage. The candidate will provide guidance and support to developers and system administrators, ensuring efficient system provisioning, patching, and maintenance. A critical task is leading the implementation and maintenance of comprehensive monitoring and alerting systems to proactively identify and address potential issues. The candidate also leads incident response efforts, coordinating with internal and external teams to quickly resolve incidents, including troubleshooting, root cause analysis, and thorough documentation. The candidate ensures the enforcement of change management processes to minimize disruptions to critical systems, guaranteeing proper documentation, testing, and approval of changes. The role involves leading the maintenance and testing of disaster recovery and business continuity plans, participating in DR drills, and identifying areas for improvement. The candidate also manages relationships with IT vendors, ensuring SLAs are met, costs are controlled, and vendor performance is tracked with issue escalation as needed. The candidate leads efforts in forecasting future IT needs, proactively planning capacity upgrades, analyzing resource utilization, and identifying potential bottlenecks. The position demands identifying opportunities for automation, developing scripts and tools to streamline workflows, and improving overall operational efficiency. The candidate collaborates with cybersecurity teams, supporting vulnerability scanning and remediation, participating in security incident response, analyzing security logs for potential threats, and supporting compliance efforts with relevant regulations and standards. As a technical leader, the candidate provides guidance and mentorship to junior IT professionals, shares knowledge, creates and maintains documentation, collaborates with other departments, and drives process improvements. 
Civilian experience will be considered for this position. PCS is authorized. Occasional evening/weekend work. 24/7 On-call availability.
</t>
    </r>
    <r>
      <rPr>
        <b/>
        <sz val="11"/>
        <color rgb="FF000000"/>
        <rFont val="Calibri"/>
        <family val="2"/>
        <scheme val="minor"/>
      </rPr>
      <t>Qualifications</t>
    </r>
    <r>
      <rPr>
        <sz val="11"/>
        <color indexed="8"/>
        <rFont val="Calibri"/>
        <family val="2"/>
        <scheme val="minor"/>
      </rPr>
      <t>:  Strong IT infrastructure and system administration skills, including patching, configuration management, and troubleshooting. Familiar with security best practices. Possesses excellent analytical, communication, documentation, and teamwork skills. Skilled in technical report writing and documentation, with strong English grammar and punctuation. Able to prioritize and manage multiple projects.  Must meet 8140 security requirements. Top Secret Clearance is required.</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</si>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</sst>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91">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1" fillId="0" borderId="0" xfId="0" applyFont="1" applyAlignment="1">
      <alignment horizontal="left" vertical="top"/>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5" fillId="0" borderId="1" xfId="0" applyFont="1" applyBorder="1" applyAlignment="1">
      <alignment horizontal="left" vertical="top" wrapText="1"/>
    </xf>
    <xf numFmtId="0" fontId="1" fillId="5" borderId="0" xfId="0" applyFont="1" applyFill="1" applyAlignment="1">
      <alignment horizontal="left" vertical="top"/>
    </xf>
    <xf numFmtId="0" fontId="1" fillId="0" borderId="1" xfId="0" applyFont="1" applyBorder="1" applyAlignment="1">
      <alignment vertical="top"/>
    </xf>
  </cellXfs>
  <cellStyles count="2">
    <cellStyle name="Hyperlink" xfId="1" builtinId="8"/>
    <cellStyle name="Normal" xfId="0" builtinId="0"/>
  </cellStyles>
  <dxfs count="26">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7" sqref="A7"/>
    </sheetView>
  </sheetViews>
  <sheetFormatPr defaultColWidth="8.81640625" defaultRowHeight="15.5"/>
  <cols>
    <col min="1" max="1" width="138.1796875" style="11" customWidth="1"/>
    <col min="2" max="16384" width="8.81640625" style="11"/>
  </cols>
  <sheetData>
    <row r="1" spans="1:1" ht="23.5">
      <c r="A1" s="14" t="s">
        <v>55</v>
      </c>
    </row>
    <row r="2" spans="1:1">
      <c r="A2" s="13" t="s">
        <v>66</v>
      </c>
    </row>
    <row r="3" spans="1:1" ht="77.5">
      <c r="A3" s="9" t="s">
        <v>67</v>
      </c>
    </row>
    <row r="4" spans="1:1">
      <c r="A4" s="9"/>
    </row>
    <row r="5" spans="1:1">
      <c r="A5" s="12" t="s">
        <v>68</v>
      </c>
    </row>
    <row r="6" spans="1:1" ht="62">
      <c r="A6" s="10" t="s">
        <v>75</v>
      </c>
    </row>
    <row r="7" spans="1:1">
      <c r="A7" s="10" t="s">
        <v>69</v>
      </c>
    </row>
    <row r="8" spans="1:1">
      <c r="A8" s="10" t="s">
        <v>70</v>
      </c>
    </row>
    <row r="9" spans="1:1">
      <c r="A9" s="10" t="s">
        <v>71</v>
      </c>
    </row>
    <row r="10" spans="1:1">
      <c r="A10" s="10" t="s">
        <v>74</v>
      </c>
    </row>
    <row r="12" spans="1:1">
      <c r="A12" s="12" t="s">
        <v>72</v>
      </c>
    </row>
    <row r="13" spans="1:1" ht="31">
      <c r="A13" s="10" t="s">
        <v>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P137"/>
  <sheetViews>
    <sheetView tabSelected="1" zoomScale="60" zoomScaleNormal="60" zoomScaleSheetLayoutView="40" zoomScalePageLayoutView="50" workbookViewId="0">
      <pane ySplit="1" topLeftCell="A2" activePane="bottomLeft" state="frozen"/>
      <selection pane="bottomLeft" activeCell="N2" sqref="N2"/>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54" customWidth="1"/>
    <col min="11" max="11" width="17.1796875" style="20" customWidth="1"/>
    <col min="12" max="12" width="21" style="58" customWidth="1"/>
    <col min="13" max="16384" width="9.1796875" style="25"/>
  </cols>
  <sheetData>
    <row r="1" spans="1:16" s="22" customFormat="1" ht="53.5" customHeight="1">
      <c r="A1" s="17" t="s">
        <v>22</v>
      </c>
      <c r="B1" s="21" t="s">
        <v>23</v>
      </c>
      <c r="C1" s="21" t="s">
        <v>24</v>
      </c>
      <c r="D1" s="18" t="s">
        <v>25</v>
      </c>
      <c r="E1" s="17" t="s">
        <v>21</v>
      </c>
      <c r="F1" s="21" t="s">
        <v>18</v>
      </c>
      <c r="G1" s="21" t="s">
        <v>19</v>
      </c>
      <c r="H1" s="21" t="s">
        <v>20</v>
      </c>
      <c r="I1" s="17" t="s">
        <v>53</v>
      </c>
      <c r="J1" s="52" t="s">
        <v>54</v>
      </c>
      <c r="K1" s="19" t="s">
        <v>27</v>
      </c>
      <c r="L1" s="55" t="s">
        <v>56</v>
      </c>
    </row>
    <row r="2" spans="1:16" ht="54.65" customHeight="1">
      <c r="A2" s="1" t="s">
        <v>314</v>
      </c>
      <c r="B2" s="23" t="s">
        <v>63</v>
      </c>
      <c r="C2" s="23" t="s">
        <v>64</v>
      </c>
      <c r="D2" s="15" t="s">
        <v>315</v>
      </c>
      <c r="E2" s="24" t="s">
        <v>336</v>
      </c>
      <c r="F2" s="23" t="s">
        <v>1</v>
      </c>
      <c r="G2" s="23" t="s">
        <v>28</v>
      </c>
      <c r="H2" s="23" t="s">
        <v>155</v>
      </c>
      <c r="I2" s="3" t="s">
        <v>32</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60</v>
      </c>
      <c r="M2" s="49"/>
    </row>
    <row r="3" spans="1:16" ht="54.65" customHeight="1">
      <c r="A3" s="63" t="s">
        <v>344</v>
      </c>
      <c r="B3" s="64" t="s">
        <v>63</v>
      </c>
      <c r="C3" s="64" t="s">
        <v>64</v>
      </c>
      <c r="D3" s="63" t="s">
        <v>345</v>
      </c>
      <c r="E3" s="24" t="s">
        <v>402</v>
      </c>
      <c r="F3" s="64" t="s">
        <v>1</v>
      </c>
      <c r="G3" s="64" t="s">
        <v>401</v>
      </c>
      <c r="H3" s="64" t="s">
        <v>155</v>
      </c>
      <c r="I3" s="65" t="s">
        <v>32</v>
      </c>
      <c r="J3" s="67" t="s">
        <v>3</v>
      </c>
      <c r="K3" s="76" t="str">
        <f>HYPERLINK("mailto:"&amp;VLOOKUP(L3,'CONCAT Codes'!$A$14:$G$26,5,FALSE)&amp;"?subject="&amp;_xlfn.CONCAT(C3," - APPLICANT for ",A3)&amp;"&amp;cc="&amp;'CONCAT Codes'!$A$32&amp;"&amp;body="&amp;D3&amp;"%0A%0APlease see my resume and bio for the above tour.","Click HERE to apply")</f>
        <v>Click HERE to apply</v>
      </c>
      <c r="L3" s="64" t="s">
        <v>60</v>
      </c>
      <c r="N3" s="26"/>
    </row>
    <row r="4" spans="1:16" ht="54.65" customHeight="1">
      <c r="A4" s="1" t="s">
        <v>409</v>
      </c>
      <c r="B4" s="23" t="s">
        <v>63</v>
      </c>
      <c r="C4" s="23" t="s">
        <v>64</v>
      </c>
      <c r="D4" s="15" t="s">
        <v>410</v>
      </c>
      <c r="E4" s="66" t="s">
        <v>417</v>
      </c>
      <c r="F4" s="23" t="s">
        <v>1</v>
      </c>
      <c r="G4" s="23" t="s">
        <v>411</v>
      </c>
      <c r="H4" s="23" t="s">
        <v>155</v>
      </c>
      <c r="I4" s="3" t="s">
        <v>32</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60</v>
      </c>
    </row>
    <row r="5" spans="1:16" ht="54.65" customHeight="1">
      <c r="A5" s="1" t="s">
        <v>431</v>
      </c>
      <c r="B5" s="23" t="s">
        <v>63</v>
      </c>
      <c r="C5" s="23" t="s">
        <v>64</v>
      </c>
      <c r="D5" s="1" t="s">
        <v>362</v>
      </c>
      <c r="E5" s="23" t="s">
        <v>433</v>
      </c>
      <c r="F5" s="24" t="s">
        <v>1</v>
      </c>
      <c r="G5" s="24" t="s">
        <v>432</v>
      </c>
      <c r="H5" s="24" t="s">
        <v>155</v>
      </c>
      <c r="I5" s="3" t="s">
        <v>32</v>
      </c>
      <c r="J5" s="62" t="s">
        <v>3</v>
      </c>
      <c r="K5" s="76" t="str">
        <f>HYPERLINK("mailto:"&amp;VLOOKUP(L5,'CONCAT Codes'!$A$14:$G$26,5,FALSE)&amp;"?subject="&amp;_xlfn.CONCAT(C5," - APPLICANT for ",A5)&amp;"&amp;cc="&amp;'CONCAT Codes'!$A$32&amp;"&amp;body="&amp;D5&amp;"%0A%0APlease see my resume and bio for the above tour.","Click HERE to apply")</f>
        <v>Click HERE to apply</v>
      </c>
      <c r="L5" s="24" t="s">
        <v>60</v>
      </c>
    </row>
    <row r="6" spans="1:16" ht="54.65" customHeight="1">
      <c r="A6" s="1" t="s">
        <v>453</v>
      </c>
      <c r="B6" s="23" t="s">
        <v>63</v>
      </c>
      <c r="C6" s="23" t="s">
        <v>64</v>
      </c>
      <c r="D6" s="15" t="s">
        <v>454</v>
      </c>
      <c r="E6" s="24" t="s">
        <v>455</v>
      </c>
      <c r="F6" s="23" t="s">
        <v>1</v>
      </c>
      <c r="G6" s="23" t="s">
        <v>163</v>
      </c>
      <c r="H6" s="23" t="s">
        <v>155</v>
      </c>
      <c r="I6" s="3" t="s">
        <v>32</v>
      </c>
      <c r="J6" s="53" t="s">
        <v>3</v>
      </c>
      <c r="K6" s="76" t="str">
        <f>HYPERLINK("mailto:"&amp;VLOOKUP(L6,'CONCAT Codes'!$A$14:$G$26,5,FALSE)&amp;"?subject="&amp;_xlfn.CONCAT(C6," - APPLICANT for ",A6)&amp;"&amp;cc="&amp;'CONCAT Codes'!$A$32&amp;"&amp;body="&amp;D6&amp;"%0A%0APlease see my resume and bio for the above tour.","Click HERE to apply")</f>
        <v>Click HERE to apply</v>
      </c>
      <c r="L6" s="57" t="s">
        <v>60</v>
      </c>
    </row>
    <row r="7" spans="1:16" ht="54.65" customHeight="1">
      <c r="A7" s="63" t="s">
        <v>506</v>
      </c>
      <c r="B7" s="64" t="s">
        <v>63</v>
      </c>
      <c r="C7" s="64" t="s">
        <v>64</v>
      </c>
      <c r="D7" s="63" t="s">
        <v>507</v>
      </c>
      <c r="E7" s="24" t="s">
        <v>522</v>
      </c>
      <c r="F7" s="24" t="s">
        <v>1</v>
      </c>
      <c r="G7" s="64" t="s">
        <v>29</v>
      </c>
      <c r="H7" s="64" t="s">
        <v>155</v>
      </c>
      <c r="I7" s="65" t="s">
        <v>32</v>
      </c>
      <c r="J7" s="67" t="s">
        <v>3</v>
      </c>
      <c r="K7" s="76" t="str">
        <f>HYPERLINK("mailto:"&amp;VLOOKUP(L7,'CONCAT Codes'!$A$14:$G$26,5,FALSE)&amp;"?subject="&amp;_xlfn.CONCAT(C7," - APPLICANT for ",A7)&amp;"&amp;cc="&amp;'CONCAT Codes'!$A$32&amp;"&amp;body="&amp;D7&amp;"%0A%0APlease see my resume and bio for the above tour.","Click HERE to apply")</f>
        <v>Click HERE to apply</v>
      </c>
      <c r="L7" s="64" t="s">
        <v>60</v>
      </c>
    </row>
    <row r="8" spans="1:16" ht="54.65" customHeight="1">
      <c r="A8" s="1" t="s">
        <v>495</v>
      </c>
      <c r="B8" s="23" t="s">
        <v>17</v>
      </c>
      <c r="C8" s="23" t="s">
        <v>30</v>
      </c>
      <c r="D8" s="15" t="s">
        <v>494</v>
      </c>
      <c r="E8" s="24" t="s">
        <v>496</v>
      </c>
      <c r="F8" s="23" t="s">
        <v>16</v>
      </c>
      <c r="G8" s="23" t="s">
        <v>422</v>
      </c>
      <c r="H8" s="23" t="s">
        <v>31</v>
      </c>
      <c r="I8" s="3" t="s">
        <v>32</v>
      </c>
      <c r="J8" s="53" t="s">
        <v>3</v>
      </c>
      <c r="K8" s="76" t="str">
        <f>HYPERLINK("mailto:"&amp;VLOOKUP(L8,'CONCAT Codes'!$A$14:$G$26,5,FALSE)&amp;"?subject="&amp;_xlfn.CONCAT(C8," - APPLICANT for ",A8)&amp;"&amp;cc="&amp;'CONCAT Codes'!$A$32&amp;"&amp;body="&amp;D8&amp;"%0A%0APlease see my resume and bio for the above tour.","Click HERE to apply")</f>
        <v>Click HERE to apply</v>
      </c>
      <c r="L8" s="57" t="s">
        <v>426</v>
      </c>
      <c r="P8" s="26"/>
    </row>
    <row r="9" spans="1:16" ht="54.65" customHeight="1">
      <c r="A9" s="1" t="s">
        <v>585</v>
      </c>
      <c r="B9" s="23" t="s">
        <v>63</v>
      </c>
      <c r="C9" s="23" t="s">
        <v>64</v>
      </c>
      <c r="D9" s="15" t="s">
        <v>586</v>
      </c>
      <c r="E9" s="24" t="s">
        <v>588</v>
      </c>
      <c r="F9" s="23" t="s">
        <v>1</v>
      </c>
      <c r="G9" s="23" t="s">
        <v>215</v>
      </c>
      <c r="H9" s="23" t="s">
        <v>155</v>
      </c>
      <c r="I9" s="3" t="s">
        <v>32</v>
      </c>
      <c r="J9" s="53" t="s">
        <v>3</v>
      </c>
      <c r="K9" s="76" t="str">
        <f>HYPERLINK("mailto:"&amp;VLOOKUP(L9,'CONCAT Codes'!$A$14:$G$26,5,FALSE)&amp;"?subject="&amp;_xlfn.CONCAT(C9," - APPLICANT for ",A9)&amp;"&amp;cc="&amp;'CONCAT Codes'!$A$32&amp;"&amp;body="&amp;D9&amp;"%0A%0APlease see my resume and bio for the above tour.","Click HERE to apply")</f>
        <v>Click HERE to apply</v>
      </c>
      <c r="L9" s="57" t="s">
        <v>60</v>
      </c>
    </row>
    <row r="10" spans="1:16" ht="54.65" customHeight="1">
      <c r="A10" s="1" t="s">
        <v>641</v>
      </c>
      <c r="B10" s="23" t="s">
        <v>63</v>
      </c>
      <c r="C10" s="23" t="s">
        <v>64</v>
      </c>
      <c r="D10" s="15" t="s">
        <v>642</v>
      </c>
      <c r="E10" s="24" t="s">
        <v>650</v>
      </c>
      <c r="F10" s="23" t="s">
        <v>1</v>
      </c>
      <c r="G10" s="23" t="s">
        <v>51</v>
      </c>
      <c r="H10" s="23" t="s">
        <v>155</v>
      </c>
      <c r="I10" s="3" t="s">
        <v>32</v>
      </c>
      <c r="J10" s="53" t="s">
        <v>3</v>
      </c>
      <c r="K10" s="76" t="str">
        <f>HYPERLINK("mailto:"&amp;VLOOKUP(L10,'CONCAT Codes'!$A$14:$G$26,5,FALSE)&amp;"?subject="&amp;_xlfn.CONCAT(C10," - APPLICANT for ",A10)&amp;"&amp;cc="&amp;'CONCAT Codes'!$A$32&amp;"&amp;body="&amp;D10&amp;"%0A%0APlease see my resume and bio for the above tour.","Click HERE to apply")</f>
        <v>Click HERE to apply</v>
      </c>
      <c r="L10" s="57" t="s">
        <v>60</v>
      </c>
    </row>
    <row r="11" spans="1:16" ht="54.65" customHeight="1">
      <c r="A11" s="1" t="s">
        <v>643</v>
      </c>
      <c r="B11" s="23" t="s">
        <v>63</v>
      </c>
      <c r="C11" s="23" t="s">
        <v>64</v>
      </c>
      <c r="D11" s="86" t="s">
        <v>659</v>
      </c>
      <c r="E11" s="87" t="s">
        <v>658</v>
      </c>
      <c r="F11" s="23" t="s">
        <v>1</v>
      </c>
      <c r="G11" s="23" t="s">
        <v>51</v>
      </c>
      <c r="H11" s="23" t="s">
        <v>155</v>
      </c>
      <c r="I11" s="3" t="s">
        <v>32</v>
      </c>
      <c r="J11" s="53" t="s">
        <v>3</v>
      </c>
      <c r="K11" s="76" t="str">
        <f>HYPERLINK("mailto:"&amp;VLOOKUP(L11,'CONCAT Codes'!$A$14:$G$26,5,FALSE)&amp;"?subject="&amp;_xlfn.CONCAT(C11," - APPLICANT for ",A11)&amp;"&amp;cc="&amp;'CONCAT Codes'!$A$32&amp;"&amp;body="&amp;D11&amp;"%0A%0APlease see my resume and bio for the above tour.","Click HERE to apply")</f>
        <v>Click HERE to apply</v>
      </c>
      <c r="L11" s="57" t="s">
        <v>60</v>
      </c>
    </row>
    <row r="12" spans="1:16" ht="54.65" customHeight="1">
      <c r="A12" s="1" t="s">
        <v>184</v>
      </c>
      <c r="B12" s="23" t="s">
        <v>8</v>
      </c>
      <c r="C12" s="23" t="s">
        <v>48</v>
      </c>
      <c r="D12" s="15" t="s">
        <v>185</v>
      </c>
      <c r="E12" s="24" t="s">
        <v>296</v>
      </c>
      <c r="F12" s="23" t="s">
        <v>26</v>
      </c>
      <c r="G12" s="23" t="s">
        <v>40</v>
      </c>
      <c r="H12" s="23" t="s">
        <v>9</v>
      </c>
      <c r="I12" s="3" t="s">
        <v>7</v>
      </c>
      <c r="J12" s="53" t="s">
        <v>3</v>
      </c>
      <c r="K12" s="76" t="str">
        <f>HYPERLINK("mailto:"&amp;VLOOKUP(L12,'CONCAT Codes'!$A$14:$G$26,5,FALSE)&amp;"?subject="&amp;_xlfn.CONCAT(C12," - APPLICANT for ",A12)&amp;"&amp;cc="&amp;'CONCAT Codes'!$A$32&amp;"&amp;body="&amp;D12&amp;"%0A%0APlease see my resume and bio for the above tour.","Click HERE to apply")</f>
        <v>Click HERE to apply</v>
      </c>
      <c r="L12" s="57" t="s">
        <v>78</v>
      </c>
    </row>
    <row r="13" spans="1:16" ht="54.65" customHeight="1">
      <c r="A13" s="1" t="s">
        <v>390</v>
      </c>
      <c r="B13" s="23" t="s">
        <v>37</v>
      </c>
      <c r="C13" s="23" t="s">
        <v>391</v>
      </c>
      <c r="D13" s="15" t="s">
        <v>392</v>
      </c>
      <c r="E13" s="24" t="s">
        <v>469</v>
      </c>
      <c r="F13" s="23" t="s">
        <v>1</v>
      </c>
      <c r="G13" s="23" t="s">
        <v>393</v>
      </c>
      <c r="H13" s="23" t="s">
        <v>394</v>
      </c>
      <c r="I13" s="3" t="s">
        <v>7</v>
      </c>
      <c r="J13" s="53" t="s">
        <v>3</v>
      </c>
      <c r="K13" s="76" t="str">
        <f>HYPERLINK("mailto:"&amp;VLOOKUP(L13,'CONCAT Codes'!$A$14:$G$26,5,FALSE)&amp;"?subject="&amp;_xlfn.CONCAT(C13," - APPLICANT for ",A13)&amp;"&amp;cc="&amp;'CONCAT Codes'!$A$32&amp;"&amp;body="&amp;D13&amp;"%0A%0APlease see my resume and bio for the above tour.","Click HERE to apply")</f>
        <v>Click HERE to apply</v>
      </c>
      <c r="L13" s="57" t="s">
        <v>425</v>
      </c>
    </row>
    <row r="14" spans="1:16" ht="54.65" customHeight="1">
      <c r="A14" s="1" t="s">
        <v>395</v>
      </c>
      <c r="B14" s="23" t="s">
        <v>37</v>
      </c>
      <c r="C14" s="23" t="s">
        <v>391</v>
      </c>
      <c r="D14" s="15" t="s">
        <v>396</v>
      </c>
      <c r="E14" s="24" t="s">
        <v>400</v>
      </c>
      <c r="F14" s="23" t="s">
        <v>1</v>
      </c>
      <c r="G14" s="23" t="s">
        <v>162</v>
      </c>
      <c r="H14" s="23" t="s">
        <v>394</v>
      </c>
      <c r="I14" s="3" t="s">
        <v>7</v>
      </c>
      <c r="J14" s="53" t="s">
        <v>3</v>
      </c>
      <c r="K14" s="76" t="str">
        <f>HYPERLINK("mailto:"&amp;VLOOKUP(L14,'CONCAT Codes'!$A$14:$G$26,5,FALSE)&amp;"?subject="&amp;_xlfn.CONCAT(C14," - APPLICANT for ",A14)&amp;"&amp;cc="&amp;'CONCAT Codes'!$A$32&amp;"&amp;body="&amp;D14&amp;"%0A%0APlease see my resume and bio for the above tour.","Click HERE to apply")</f>
        <v>Click HERE to apply</v>
      </c>
      <c r="L14" s="57" t="s">
        <v>425</v>
      </c>
    </row>
    <row r="15" spans="1:16" ht="54.65" customHeight="1">
      <c r="A15" s="1" t="s">
        <v>538</v>
      </c>
      <c r="B15" s="23" t="s">
        <v>37</v>
      </c>
      <c r="C15" s="23" t="s">
        <v>539</v>
      </c>
      <c r="D15" s="15" t="s">
        <v>540</v>
      </c>
      <c r="E15" s="24" t="s">
        <v>567</v>
      </c>
      <c r="F15" s="23" t="s">
        <v>1</v>
      </c>
      <c r="G15" s="23" t="s">
        <v>541</v>
      </c>
      <c r="H15" s="23" t="s">
        <v>542</v>
      </c>
      <c r="I15" s="3" t="s">
        <v>7</v>
      </c>
      <c r="J15" s="53" t="s">
        <v>3</v>
      </c>
      <c r="K15" s="76" t="str">
        <f>HYPERLINK("mailto:"&amp;VLOOKUP(L15,'CONCAT Codes'!$A$14:$G$26,5,FALSE)&amp;"?subject="&amp;_xlfn.CONCAT(C15," - APPLICANT for ",A15)&amp;"&amp;cc="&amp;'CONCAT Codes'!$A$32&amp;"&amp;body="&amp;D15&amp;"%0A%0APlease see my resume and bio for the above tour.","Click HERE to apply")</f>
        <v>Click HERE to apply</v>
      </c>
      <c r="L15" s="57" t="s">
        <v>425</v>
      </c>
    </row>
    <row r="16" spans="1:16" ht="54.65" customHeight="1">
      <c r="A16" s="1" t="s">
        <v>551</v>
      </c>
      <c r="B16" s="23" t="s">
        <v>37</v>
      </c>
      <c r="C16" s="23" t="s">
        <v>552</v>
      </c>
      <c r="D16" s="15" t="s">
        <v>553</v>
      </c>
      <c r="E16" s="24" t="s">
        <v>565</v>
      </c>
      <c r="F16" s="23" t="s">
        <v>1</v>
      </c>
      <c r="G16" s="23" t="s">
        <v>554</v>
      </c>
      <c r="H16" s="23" t="s">
        <v>555</v>
      </c>
      <c r="I16" s="3" t="s">
        <v>7</v>
      </c>
      <c r="J16" s="53" t="s">
        <v>3</v>
      </c>
      <c r="K16" s="76" t="str">
        <f>HYPERLINK("mailto:"&amp;VLOOKUP(L16,'CONCAT Codes'!$A$14:$G$26,5,FALSE)&amp;"?subject="&amp;_xlfn.CONCAT(C16," - APPLICANT for ",A16)&amp;"&amp;cc="&amp;'CONCAT Codes'!$A$32&amp;"&amp;body="&amp;D16&amp;"%0A%0APlease see my resume and bio for the above tour.","Click HERE to apply")</f>
        <v>Click HERE to apply</v>
      </c>
      <c r="L16" s="57" t="s">
        <v>425</v>
      </c>
    </row>
    <row r="17" spans="1:14" ht="54.65" customHeight="1">
      <c r="A17" s="1" t="s">
        <v>556</v>
      </c>
      <c r="B17" s="23" t="s">
        <v>37</v>
      </c>
      <c r="C17" s="23" t="s">
        <v>552</v>
      </c>
      <c r="D17" s="15" t="s">
        <v>557</v>
      </c>
      <c r="E17" s="24" t="s">
        <v>564</v>
      </c>
      <c r="F17" s="23" t="s">
        <v>1</v>
      </c>
      <c r="G17" s="23" t="s">
        <v>541</v>
      </c>
      <c r="H17" s="23" t="s">
        <v>562</v>
      </c>
      <c r="I17" s="3" t="s">
        <v>7</v>
      </c>
      <c r="J17" s="53" t="s">
        <v>3</v>
      </c>
      <c r="K17" s="76" t="str">
        <f>HYPERLINK("mailto:"&amp;VLOOKUP(L17,'CONCAT Codes'!$A$14:$G$26,5,FALSE)&amp;"?subject="&amp;_xlfn.CONCAT(C17," - APPLICANT for ",A17)&amp;"&amp;cc="&amp;'CONCAT Codes'!$A$32&amp;"&amp;body="&amp;D17&amp;"%0A%0APlease see my resume and bio for the above tour.","Click HERE to apply")</f>
        <v>Click HERE to apply</v>
      </c>
      <c r="L17" s="57" t="s">
        <v>425</v>
      </c>
    </row>
    <row r="18" spans="1:14" ht="54.65" customHeight="1">
      <c r="A18" s="1" t="s">
        <v>558</v>
      </c>
      <c r="B18" s="23" t="s">
        <v>37</v>
      </c>
      <c r="C18" s="23" t="s">
        <v>552</v>
      </c>
      <c r="D18" s="15" t="s">
        <v>557</v>
      </c>
      <c r="E18" s="24" t="s">
        <v>566</v>
      </c>
      <c r="F18" s="23" t="s">
        <v>1</v>
      </c>
      <c r="G18" s="23" t="s">
        <v>541</v>
      </c>
      <c r="H18" s="23" t="s">
        <v>561</v>
      </c>
      <c r="I18" s="3" t="s">
        <v>7</v>
      </c>
      <c r="J18" s="53" t="s">
        <v>3</v>
      </c>
      <c r="K18" s="76" t="str">
        <f>HYPERLINK("mailto:"&amp;VLOOKUP(L18,'CONCAT Codes'!$A$14:$G$26,5,FALSE)&amp;"?subject="&amp;_xlfn.CONCAT(C18," - APPLICANT for ",A18)&amp;"&amp;cc="&amp;'CONCAT Codes'!$A$32&amp;"&amp;body="&amp;D18&amp;"%0A%0APlease see my resume and bio for the above tour.","Click HERE to apply")</f>
        <v>Click HERE to apply</v>
      </c>
      <c r="L18" s="57" t="s">
        <v>425</v>
      </c>
    </row>
    <row r="19" spans="1:14" ht="54.65" customHeight="1">
      <c r="A19" s="1" t="s">
        <v>594</v>
      </c>
      <c r="B19" s="23" t="s">
        <v>0</v>
      </c>
      <c r="C19" s="23" t="s">
        <v>178</v>
      </c>
      <c r="D19" s="15" t="s">
        <v>595</v>
      </c>
      <c r="E19" s="24" t="s">
        <v>598</v>
      </c>
      <c r="F19" s="23" t="s">
        <v>1</v>
      </c>
      <c r="G19" s="23" t="s">
        <v>51</v>
      </c>
      <c r="H19" s="23" t="s">
        <v>596</v>
      </c>
      <c r="I19" s="3" t="s">
        <v>7</v>
      </c>
      <c r="J19" s="53" t="s">
        <v>3</v>
      </c>
      <c r="K19" s="76" t="str">
        <f>HYPERLINK("mailto:"&amp;VLOOKUP(L19,'CONCAT Codes'!$A$14:$G$26,5,FALSE)&amp;"?subject="&amp;_xlfn.CONCAT(C19," - APPLICANT for ",A19)&amp;"&amp;cc="&amp;'CONCAT Codes'!$A$32&amp;"&amp;body="&amp;D19&amp;"%0A%0APlease see my resume and bio for the above tour.","Click HERE to apply")</f>
        <v>Click HERE to apply</v>
      </c>
      <c r="L19" s="57" t="s">
        <v>426</v>
      </c>
    </row>
    <row r="20" spans="1:14" ht="54.65" customHeight="1">
      <c r="A20" s="1" t="s">
        <v>716</v>
      </c>
      <c r="B20" s="23" t="s">
        <v>8</v>
      </c>
      <c r="C20" s="23" t="s">
        <v>702</v>
      </c>
      <c r="D20" s="15" t="s">
        <v>717</v>
      </c>
      <c r="E20" s="24" t="s">
        <v>727</v>
      </c>
      <c r="F20" s="23" t="s">
        <v>26</v>
      </c>
      <c r="G20" s="23" t="s">
        <v>29</v>
      </c>
      <c r="H20" s="23" t="s">
        <v>9</v>
      </c>
      <c r="I20" s="3" t="s">
        <v>7</v>
      </c>
      <c r="J20" s="53" t="s">
        <v>3</v>
      </c>
      <c r="K20" s="76" t="str">
        <f>HYPERLINK("mailto:"&amp;VLOOKUP(L20,'CONCAT Codes'!$A$14:$G$26,5,FALSE)&amp;"?subject="&amp;_xlfn.CONCAT(C20," - APPLICANT for ",A20)&amp;"&amp;cc="&amp;'CONCAT Codes'!$A$32&amp;"&amp;body="&amp;D20&amp;"%0A%0APlease see my resume and bio for the above tour.","Click HERE to apply")</f>
        <v>Click HERE to apply</v>
      </c>
      <c r="L20" s="57" t="s">
        <v>78</v>
      </c>
    </row>
    <row r="21" spans="1:14" ht="54.65" customHeight="1">
      <c r="A21" s="1" t="s">
        <v>193</v>
      </c>
      <c r="B21" s="23" t="s">
        <v>194</v>
      </c>
      <c r="C21" s="23" t="s">
        <v>195</v>
      </c>
      <c r="D21" s="15" t="s">
        <v>196</v>
      </c>
      <c r="E21" s="24" t="s">
        <v>198</v>
      </c>
      <c r="F21" s="23" t="s">
        <v>16</v>
      </c>
      <c r="G21" s="23" t="s">
        <v>65</v>
      </c>
      <c r="H21" s="23" t="s">
        <v>197</v>
      </c>
      <c r="I21" s="3" t="s">
        <v>11</v>
      </c>
      <c r="J21" s="53" t="s">
        <v>3</v>
      </c>
      <c r="K21" s="76" t="str">
        <f>HYPERLINK("mailto:"&amp;VLOOKUP(L21,'CONCAT Codes'!$A$14:$G$26,5,FALSE)&amp;"?subject="&amp;_xlfn.CONCAT(C21," - APPLICANT for ",A21)&amp;"&amp;cc="&amp;'CONCAT Codes'!$A$32&amp;"&amp;body="&amp;D21&amp;"%0A%0APlease see my resume and bio for the above tour.","Click HERE to apply")</f>
        <v>Click HERE to apply</v>
      </c>
      <c r="L21" s="57" t="s">
        <v>78</v>
      </c>
    </row>
    <row r="22" spans="1:14" ht="54.65" customHeight="1">
      <c r="A22" s="1" t="s">
        <v>244</v>
      </c>
      <c r="B22" s="23" t="s">
        <v>37</v>
      </c>
      <c r="C22" s="23" t="s">
        <v>245</v>
      </c>
      <c r="D22" s="15" t="s">
        <v>246</v>
      </c>
      <c r="E22" s="24" t="s">
        <v>254</v>
      </c>
      <c r="F22" s="23" t="s">
        <v>1</v>
      </c>
      <c r="G22" s="23" t="s">
        <v>40</v>
      </c>
      <c r="H22" s="23" t="s">
        <v>247</v>
      </c>
      <c r="I22" s="3" t="s">
        <v>11</v>
      </c>
      <c r="J22" s="53" t="s">
        <v>3</v>
      </c>
      <c r="K22" s="76" t="str">
        <f>HYPERLINK("mailto:"&amp;VLOOKUP(L22,'CONCAT Codes'!$A$14:$G$26,5,FALSE)&amp;"?subject="&amp;_xlfn.CONCAT(C22," - APPLICANT for ",A22)&amp;"&amp;cc="&amp;'CONCAT Codes'!$A$32&amp;"&amp;body="&amp;D22&amp;"%0A%0APlease see my resume and bio for the above tour.","Click HERE to apply")</f>
        <v>Click HERE to apply</v>
      </c>
      <c r="L22" s="57" t="s">
        <v>425</v>
      </c>
      <c r="N22" s="50"/>
    </row>
    <row r="23" spans="1:14" ht="54.65" customHeight="1">
      <c r="A23" s="1" t="s">
        <v>261</v>
      </c>
      <c r="B23" s="23" t="s">
        <v>37</v>
      </c>
      <c r="C23" s="23" t="s">
        <v>245</v>
      </c>
      <c r="D23" s="15" t="s">
        <v>259</v>
      </c>
      <c r="E23" s="24" t="s">
        <v>266</v>
      </c>
      <c r="F23" s="23" t="s">
        <v>1</v>
      </c>
      <c r="G23" s="23" t="s">
        <v>262</v>
      </c>
      <c r="H23" s="23" t="s">
        <v>258</v>
      </c>
      <c r="I23" s="3" t="s">
        <v>11</v>
      </c>
      <c r="J23" s="53" t="s">
        <v>3</v>
      </c>
      <c r="K23" s="76" t="str">
        <f>HYPERLINK("mailto:"&amp;VLOOKUP(L23,'CONCAT Codes'!$A$14:$G$26,5,FALSE)&amp;"?subject="&amp;_xlfn.CONCAT(C23," - APPLICANT for ",A23)&amp;"&amp;cc="&amp;'CONCAT Codes'!$A$32&amp;"&amp;body="&amp;D23&amp;"%0A%0APlease see my resume and bio for the above tour.","Click HERE to apply")</f>
        <v>Click HERE to apply</v>
      </c>
      <c r="L23" s="57" t="s">
        <v>425</v>
      </c>
      <c r="N23" s="50"/>
    </row>
    <row r="24" spans="1:14" ht="54.65" customHeight="1">
      <c r="A24" s="1" t="s">
        <v>263</v>
      </c>
      <c r="B24" s="23" t="s">
        <v>37</v>
      </c>
      <c r="C24" s="23" t="s">
        <v>245</v>
      </c>
      <c r="D24" s="15" t="s">
        <v>264</v>
      </c>
      <c r="E24" s="24" t="s">
        <v>267</v>
      </c>
      <c r="F24" s="23" t="s">
        <v>1</v>
      </c>
      <c r="G24" s="23" t="s">
        <v>260</v>
      </c>
      <c r="H24" s="23" t="s">
        <v>258</v>
      </c>
      <c r="I24" s="3" t="s">
        <v>11</v>
      </c>
      <c r="J24" s="53" t="s">
        <v>3</v>
      </c>
      <c r="K24" s="76" t="str">
        <f>HYPERLINK("mailto:"&amp;VLOOKUP(L24,'CONCAT Codes'!$A$14:$G$26,5,FALSE)&amp;"?subject="&amp;_xlfn.CONCAT(C24," - APPLICANT for ",A24)&amp;"&amp;cc="&amp;'CONCAT Codes'!$A$32&amp;"&amp;body="&amp;D24&amp;"%0A%0APlease see my resume and bio for the above tour.","Click HERE to apply")</f>
        <v>Click HERE to apply</v>
      </c>
      <c r="L24" s="57" t="s">
        <v>425</v>
      </c>
      <c r="N24" s="50"/>
    </row>
    <row r="25" spans="1:14" ht="54.65" customHeight="1">
      <c r="A25" s="1" t="s">
        <v>480</v>
      </c>
      <c r="B25" s="23" t="s">
        <v>37</v>
      </c>
      <c r="C25" s="23" t="s">
        <v>245</v>
      </c>
      <c r="D25" s="15" t="s">
        <v>382</v>
      </c>
      <c r="E25" s="24" t="s">
        <v>491</v>
      </c>
      <c r="F25" s="23" t="s">
        <v>1</v>
      </c>
      <c r="G25" s="23" t="s">
        <v>481</v>
      </c>
      <c r="H25" s="23" t="s">
        <v>258</v>
      </c>
      <c r="I25" s="3" t="s">
        <v>11</v>
      </c>
      <c r="J25" s="53" t="s">
        <v>3</v>
      </c>
      <c r="K25" s="76" t="str">
        <f>HYPERLINK("mailto:"&amp;VLOOKUP(L25,'CONCAT Codes'!$A$14:$G$26,5,FALSE)&amp;"?subject="&amp;_xlfn.CONCAT(C25," - APPLICANT for ",A25)&amp;"&amp;cc="&amp;'CONCAT Codes'!$A$32&amp;"&amp;body="&amp;D25&amp;"%0A%0APlease see my resume and bio for the above tour.","Click HERE to apply")</f>
        <v>Click HERE to apply</v>
      </c>
      <c r="L25" s="57" t="s">
        <v>425</v>
      </c>
      <c r="M25" s="49"/>
      <c r="N25" s="50"/>
    </row>
    <row r="26" spans="1:14" s="50" customFormat="1" ht="54.65" customHeight="1">
      <c r="A26" s="1" t="s">
        <v>602</v>
      </c>
      <c r="B26" s="23" t="s">
        <v>194</v>
      </c>
      <c r="C26" s="23" t="s">
        <v>603</v>
      </c>
      <c r="D26" s="15" t="s">
        <v>604</v>
      </c>
      <c r="E26" s="24" t="s">
        <v>606</v>
      </c>
      <c r="F26" s="23" t="s">
        <v>16</v>
      </c>
      <c r="G26" s="23" t="s">
        <v>459</v>
      </c>
      <c r="H26" s="23" t="s">
        <v>197</v>
      </c>
      <c r="I26" s="3" t="s">
        <v>11</v>
      </c>
      <c r="J26" s="53" t="s">
        <v>3</v>
      </c>
      <c r="K26" s="76" t="str">
        <f>HYPERLINK("mailto:"&amp;VLOOKUP(L26,'CONCAT Codes'!$A$14:$G$26,5,FALSE)&amp;"?subject="&amp;_xlfn.CONCAT(C26," - APPLICANT for ",A26)&amp;"&amp;cc="&amp;'CONCAT Codes'!$A$32&amp;"&amp;body="&amp;D26&amp;"%0A%0APlease see my resume and bio for the above tour.","Click HERE to apply")</f>
        <v>Click HERE to apply</v>
      </c>
      <c r="L26" s="57" t="s">
        <v>78</v>
      </c>
      <c r="M26" s="25"/>
    </row>
    <row r="27" spans="1:14" s="50" customFormat="1" ht="54.65" customHeight="1">
      <c r="A27" s="1" t="s">
        <v>427</v>
      </c>
      <c r="B27" s="23" t="s">
        <v>37</v>
      </c>
      <c r="C27" s="23" t="s">
        <v>428</v>
      </c>
      <c r="D27" s="1" t="s">
        <v>284</v>
      </c>
      <c r="E27" s="23" t="s">
        <v>497</v>
      </c>
      <c r="F27" s="24" t="s">
        <v>1</v>
      </c>
      <c r="G27" s="24" t="s">
        <v>52</v>
      </c>
      <c r="H27" s="24" t="s">
        <v>429</v>
      </c>
      <c r="I27" s="3" t="s">
        <v>430</v>
      </c>
      <c r="J27" s="62" t="s">
        <v>3</v>
      </c>
      <c r="K27" s="76" t="str">
        <f>HYPERLINK("mailto:"&amp;VLOOKUP(L27,'CONCAT Codes'!$A$14:$G$26,5,FALSE)&amp;"?subject="&amp;_xlfn.CONCAT(C27," - APPLICANT for ",A27)&amp;"&amp;cc="&amp;'CONCAT Codes'!$A$32&amp;"&amp;body="&amp;D27&amp;"%0A%0APlease see my resume and bio for the above tour.","Click HERE to apply")</f>
        <v>Click HERE to apply</v>
      </c>
      <c r="L27" s="24" t="s">
        <v>425</v>
      </c>
      <c r="M27" s="25"/>
      <c r="N27" s="25"/>
    </row>
    <row r="28" spans="1:14" s="50" customFormat="1" ht="54.65" customHeight="1">
      <c r="A28" s="1" t="s">
        <v>420</v>
      </c>
      <c r="B28" s="23" t="s">
        <v>8</v>
      </c>
      <c r="C28" s="23" t="s">
        <v>229</v>
      </c>
      <c r="D28" s="1" t="s">
        <v>421</v>
      </c>
      <c r="E28" s="23" t="s">
        <v>444</v>
      </c>
      <c r="F28" s="24" t="s">
        <v>26</v>
      </c>
      <c r="G28" s="24" t="s">
        <v>422</v>
      </c>
      <c r="H28" s="24" t="s">
        <v>159</v>
      </c>
      <c r="I28" s="3" t="s">
        <v>160</v>
      </c>
      <c r="J28" s="62" t="s">
        <v>3</v>
      </c>
      <c r="K28" s="76" t="str">
        <f>HYPERLINK("mailto:"&amp;VLOOKUP(L28,'CONCAT Codes'!$A$14:$G$26,5,FALSE)&amp;"?subject="&amp;_xlfn.CONCAT(C28," - APPLICANT for ",A28)&amp;"&amp;cc="&amp;'CONCAT Codes'!$A$32&amp;"&amp;body="&amp;D28&amp;"%0A%0APlease see my resume and bio for the above tour.","Click HERE to apply")</f>
        <v>Click HERE to apply</v>
      </c>
      <c r="L28" s="24" t="s">
        <v>78</v>
      </c>
      <c r="M28" s="25"/>
      <c r="N28" s="25"/>
    </row>
    <row r="29" spans="1:14" s="50" customFormat="1" ht="54.65" customHeight="1">
      <c r="A29" s="1" t="s">
        <v>423</v>
      </c>
      <c r="B29" s="23" t="s">
        <v>8</v>
      </c>
      <c r="C29" s="23" t="s">
        <v>229</v>
      </c>
      <c r="D29" s="1" t="s">
        <v>424</v>
      </c>
      <c r="E29" s="23" t="s">
        <v>445</v>
      </c>
      <c r="F29" s="24" t="s">
        <v>26</v>
      </c>
      <c r="G29" s="24" t="s">
        <v>210</v>
      </c>
      <c r="H29" s="24" t="s">
        <v>159</v>
      </c>
      <c r="I29" s="3" t="s">
        <v>160</v>
      </c>
      <c r="J29" s="62" t="s">
        <v>3</v>
      </c>
      <c r="K29" s="76" t="str">
        <f>HYPERLINK("mailto:"&amp;VLOOKUP(L29,'CONCAT Codes'!$A$14:$G$26,5,FALSE)&amp;"?subject="&amp;_xlfn.CONCAT(C29," - APPLICANT for ",A29)&amp;"&amp;cc="&amp;'CONCAT Codes'!$A$32&amp;"&amp;body="&amp;D29&amp;"%0A%0APlease see my resume and bio for the above tour.","Click HERE to apply")</f>
        <v>Click HERE to apply</v>
      </c>
      <c r="L29" s="24" t="s">
        <v>78</v>
      </c>
      <c r="M29" s="25"/>
      <c r="N29" s="25"/>
    </row>
    <row r="30" spans="1:14" ht="54.65" customHeight="1">
      <c r="A30" s="1" t="s">
        <v>612</v>
      </c>
      <c r="B30" s="23" t="s">
        <v>8</v>
      </c>
      <c r="C30" s="23" t="s">
        <v>381</v>
      </c>
      <c r="D30" s="15" t="s">
        <v>613</v>
      </c>
      <c r="E30" s="24" t="s">
        <v>652</v>
      </c>
      <c r="F30" s="23" t="s">
        <v>1</v>
      </c>
      <c r="G30" s="23" t="s">
        <v>215</v>
      </c>
      <c r="H30" s="23" t="s">
        <v>159</v>
      </c>
      <c r="I30" s="3" t="s">
        <v>160</v>
      </c>
      <c r="J30" s="53" t="s">
        <v>3</v>
      </c>
      <c r="K30" s="76" t="str">
        <f>HYPERLINK("mailto:"&amp;VLOOKUP(L30,'CONCAT Codes'!$A$14:$G$26,5,FALSE)&amp;"?subject="&amp;_xlfn.CONCAT(C30," - APPLICANT for ",A30)&amp;"&amp;cc="&amp;'CONCAT Codes'!$A$32&amp;"&amp;body="&amp;D30&amp;"%0A%0APlease see my resume and bio for the above tour.","Click HERE to apply")</f>
        <v>Click HERE to apply</v>
      </c>
      <c r="L30" s="57" t="s">
        <v>78</v>
      </c>
    </row>
    <row r="31" spans="1:14" ht="54.65" customHeight="1">
      <c r="A31" s="1" t="s">
        <v>614</v>
      </c>
      <c r="B31" s="23" t="s">
        <v>8</v>
      </c>
      <c r="C31" s="23" t="s">
        <v>381</v>
      </c>
      <c r="D31" s="15" t="s">
        <v>615</v>
      </c>
      <c r="E31" s="24" t="s">
        <v>651</v>
      </c>
      <c r="F31" s="23" t="s">
        <v>1</v>
      </c>
      <c r="G31" s="23" t="s">
        <v>616</v>
      </c>
      <c r="H31" s="23" t="s">
        <v>159</v>
      </c>
      <c r="I31" s="3" t="s">
        <v>160</v>
      </c>
      <c r="J31" s="53" t="s">
        <v>3</v>
      </c>
      <c r="K31" s="76" t="str">
        <f>HYPERLINK("mailto:"&amp;VLOOKUP(L31,'CONCAT Codes'!$A$14:$G$26,5,FALSE)&amp;"?subject="&amp;_xlfn.CONCAT(C31," - APPLICANT for ",A31)&amp;"&amp;cc="&amp;'CONCAT Codes'!$A$32&amp;"&amp;body="&amp;D31&amp;"%0A%0APlease see my resume and bio for the above tour.","Click HERE to apply")</f>
        <v>Click HERE to apply</v>
      </c>
      <c r="L31" s="57" t="s">
        <v>78</v>
      </c>
    </row>
    <row r="32" spans="1:14" ht="54.65" customHeight="1">
      <c r="A32" s="1" t="s">
        <v>617</v>
      </c>
      <c r="B32" s="23" t="s">
        <v>8</v>
      </c>
      <c r="C32" s="23" t="s">
        <v>381</v>
      </c>
      <c r="D32" s="15" t="s">
        <v>660</v>
      </c>
      <c r="E32" s="87" t="s">
        <v>662</v>
      </c>
      <c r="F32" s="23" t="s">
        <v>16</v>
      </c>
      <c r="G32" s="23" t="s">
        <v>33</v>
      </c>
      <c r="H32" s="23" t="s">
        <v>159</v>
      </c>
      <c r="I32" s="3" t="s">
        <v>160</v>
      </c>
      <c r="J32" s="53" t="s">
        <v>3</v>
      </c>
      <c r="K32" s="76" t="str">
        <f>HYPERLINK("mailto:"&amp;VLOOKUP(L32,'CONCAT Codes'!$A$14:$G$26,5,FALSE)&amp;"?subject="&amp;_xlfn.CONCAT(C32," - APPLICANT for ",A32)&amp;"&amp;cc="&amp;'CONCAT Codes'!$A$32&amp;"&amp;body="&amp;D32&amp;"%0A%0APlease see my resume and bio for the above tour.","Click HERE to apply")</f>
        <v>Click HERE to apply</v>
      </c>
      <c r="L32" s="57" t="s">
        <v>78</v>
      </c>
    </row>
    <row r="33" spans="1:12" ht="54.65" customHeight="1">
      <c r="A33" s="1" t="s">
        <v>618</v>
      </c>
      <c r="B33" s="23" t="s">
        <v>8</v>
      </c>
      <c r="C33" s="23" t="s">
        <v>381</v>
      </c>
      <c r="D33" s="15" t="s">
        <v>661</v>
      </c>
      <c r="E33" s="87" t="s">
        <v>663</v>
      </c>
      <c r="F33" s="23" t="s">
        <v>16</v>
      </c>
      <c r="G33" s="23" t="s">
        <v>33</v>
      </c>
      <c r="H33" s="23" t="s">
        <v>159</v>
      </c>
      <c r="I33" s="3" t="s">
        <v>160</v>
      </c>
      <c r="J33" s="53" t="s">
        <v>3</v>
      </c>
      <c r="K33" s="76" t="str">
        <f>HYPERLINK("mailto:"&amp;VLOOKUP(L33,'CONCAT Codes'!$A$14:$G$26,5,FALSE)&amp;"?subject="&amp;_xlfn.CONCAT(C33," - APPLICANT for ",A33)&amp;"&amp;cc="&amp;'CONCAT Codes'!$A$32&amp;"&amp;body="&amp;D33&amp;"%0A%0APlease see my resume and bio for the above tour.","Click HERE to apply")</f>
        <v>Click HERE to apply</v>
      </c>
      <c r="L33" s="57" t="s">
        <v>78</v>
      </c>
    </row>
    <row r="34" spans="1:12" ht="54.65" customHeight="1">
      <c r="A34" s="1" t="s">
        <v>708</v>
      </c>
      <c r="B34" s="23" t="s">
        <v>8</v>
      </c>
      <c r="C34" s="23" t="s">
        <v>703</v>
      </c>
      <c r="D34" s="15" t="s">
        <v>709</v>
      </c>
      <c r="E34" s="24" t="s">
        <v>725</v>
      </c>
      <c r="F34" s="23" t="s">
        <v>1</v>
      </c>
      <c r="G34" s="23" t="s">
        <v>459</v>
      </c>
      <c r="H34" s="23" t="s">
        <v>159</v>
      </c>
      <c r="I34" s="3" t="s">
        <v>160</v>
      </c>
      <c r="J34" s="53" t="s">
        <v>3</v>
      </c>
      <c r="K34" s="76" t="str">
        <f>HYPERLINK("mailto:"&amp;VLOOKUP(L34,'CONCAT Codes'!$A$14:$G$26,5,FALSE)&amp;"?subject="&amp;_xlfn.CONCAT(C34," - APPLICANT for ",A34)&amp;"&amp;cc="&amp;'CONCAT Codes'!$A$32&amp;"&amp;body="&amp;D34&amp;"%0A%0APlease see my resume and bio for the above tour.","Click HERE to apply")</f>
        <v>Click HERE to apply</v>
      </c>
      <c r="L34" s="57" t="s">
        <v>78</v>
      </c>
    </row>
    <row r="35" spans="1:12" ht="54.65" customHeight="1">
      <c r="A35" s="1" t="s">
        <v>718</v>
      </c>
      <c r="B35" s="23" t="s">
        <v>8</v>
      </c>
      <c r="C35" s="23" t="s">
        <v>703</v>
      </c>
      <c r="D35" s="15" t="s">
        <v>719</v>
      </c>
      <c r="E35" s="24" t="s">
        <v>728</v>
      </c>
      <c r="F35" s="23" t="s">
        <v>1</v>
      </c>
      <c r="G35" s="23" t="s">
        <v>41</v>
      </c>
      <c r="H35" s="23" t="s">
        <v>159</v>
      </c>
      <c r="I35" s="3" t="s">
        <v>160</v>
      </c>
      <c r="J35" s="53" t="s">
        <v>3</v>
      </c>
      <c r="K35" s="76" t="str">
        <f>HYPERLINK("mailto:"&amp;VLOOKUP(L35,'CONCAT Codes'!$A$14:$G$26,5,FALSE)&amp;"?subject="&amp;_xlfn.CONCAT(C35," - APPLICANT for ",A35)&amp;"&amp;cc="&amp;'CONCAT Codes'!$A$32&amp;"&amp;body="&amp;D35&amp;"%0A%0APlease see my resume and bio for the above tour.","Click HERE to apply")</f>
        <v>Click HERE to apply</v>
      </c>
      <c r="L35" s="57" t="s">
        <v>78</v>
      </c>
    </row>
    <row r="36" spans="1:12" ht="54.65" customHeight="1">
      <c r="A36" s="1" t="s">
        <v>299</v>
      </c>
      <c r="B36" s="23" t="s">
        <v>6</v>
      </c>
      <c r="C36" s="23" t="s">
        <v>286</v>
      </c>
      <c r="D36" s="15" t="s">
        <v>300</v>
      </c>
      <c r="E36" s="24" t="s">
        <v>572</v>
      </c>
      <c r="F36" s="23" t="s">
        <v>26</v>
      </c>
      <c r="G36" s="23" t="s">
        <v>291</v>
      </c>
      <c r="H36" s="23" t="s">
        <v>36</v>
      </c>
      <c r="I36" s="3" t="s">
        <v>2</v>
      </c>
      <c r="J36" s="53" t="s">
        <v>3</v>
      </c>
      <c r="K36" s="76" t="str">
        <f>HYPERLINK("mailto:"&amp;VLOOKUP(L36,'CONCAT Codes'!$A$14:$G$26,5,FALSE)&amp;"?subject="&amp;_xlfn.CONCAT(C36," - APPLICANT for ",A36)&amp;"&amp;cc="&amp;'CONCAT Codes'!$A$32&amp;"&amp;body="&amp;D36&amp;"%0A%0APlease see my resume and bio for the above tour.","Click HERE to apply")</f>
        <v>Click HERE to apply</v>
      </c>
      <c r="L36" s="57" t="s">
        <v>563</v>
      </c>
    </row>
    <row r="37" spans="1:12" ht="54.65" customHeight="1">
      <c r="A37" s="1" t="s">
        <v>287</v>
      </c>
      <c r="B37" s="23" t="s">
        <v>6</v>
      </c>
      <c r="C37" s="23" t="s">
        <v>286</v>
      </c>
      <c r="D37" s="15" t="s">
        <v>288</v>
      </c>
      <c r="E37" s="24" t="s">
        <v>570</v>
      </c>
      <c r="F37" s="23" t="s">
        <v>26</v>
      </c>
      <c r="G37" s="23" t="s">
        <v>29</v>
      </c>
      <c r="H37" s="23" t="s">
        <v>36</v>
      </c>
      <c r="I37" s="3" t="s">
        <v>2</v>
      </c>
      <c r="J37" s="53" t="s">
        <v>3</v>
      </c>
      <c r="K37" s="76" t="str">
        <f>HYPERLINK("mailto:"&amp;VLOOKUP(L37,'CONCAT Codes'!$A$14:$G$26,5,FALSE)&amp;"?subject="&amp;_xlfn.CONCAT(C37," - APPLICANT for ",A37)&amp;"&amp;cc="&amp;'CONCAT Codes'!$A$32&amp;"&amp;body="&amp;D37&amp;"%0A%0APlease see my resume and bio for the above tour.","Click HERE to apply")</f>
        <v>Click HERE to apply</v>
      </c>
      <c r="L37" s="57" t="s">
        <v>563</v>
      </c>
    </row>
    <row r="38" spans="1:12" ht="54.65" customHeight="1">
      <c r="A38" s="1" t="s">
        <v>388</v>
      </c>
      <c r="B38" s="23" t="s">
        <v>6</v>
      </c>
      <c r="C38" s="23" t="s">
        <v>286</v>
      </c>
      <c r="D38" s="15" t="s">
        <v>389</v>
      </c>
      <c r="E38" s="24" t="s">
        <v>578</v>
      </c>
      <c r="F38" s="23" t="s">
        <v>26</v>
      </c>
      <c r="G38" s="23" t="s">
        <v>29</v>
      </c>
      <c r="H38" s="23" t="s">
        <v>36</v>
      </c>
      <c r="I38" s="3" t="s">
        <v>2</v>
      </c>
      <c r="J38" s="53" t="s">
        <v>3</v>
      </c>
      <c r="K38" s="76" t="str">
        <f>HYPERLINK("mailto:"&amp;VLOOKUP(L38,'CONCAT Codes'!$A$14:$G$26,5,FALSE)&amp;"?subject="&amp;_xlfn.CONCAT(C38," - APPLICANT for ",A38)&amp;"&amp;cc="&amp;'CONCAT Codes'!$A$32&amp;"&amp;body="&amp;D38&amp;"%0A%0APlease see my resume and bio for the above tour.","Click HERE to apply")</f>
        <v>Click HERE to apply</v>
      </c>
      <c r="L38" s="57" t="s">
        <v>563</v>
      </c>
    </row>
    <row r="39" spans="1:12" ht="54.65" customHeight="1">
      <c r="A39" s="1" t="s">
        <v>289</v>
      </c>
      <c r="B39" s="23" t="s">
        <v>6</v>
      </c>
      <c r="C39" s="23" t="s">
        <v>286</v>
      </c>
      <c r="D39" s="15" t="s">
        <v>290</v>
      </c>
      <c r="E39" s="24" t="s">
        <v>571</v>
      </c>
      <c r="F39" s="23" t="s">
        <v>26</v>
      </c>
      <c r="G39" s="23" t="s">
        <v>291</v>
      </c>
      <c r="H39" s="23" t="s">
        <v>36</v>
      </c>
      <c r="I39" s="3" t="s">
        <v>2</v>
      </c>
      <c r="J39" s="53" t="s">
        <v>3</v>
      </c>
      <c r="K39" s="76" t="str">
        <f>HYPERLINK("mailto:"&amp;VLOOKUP(L39,'CONCAT Codes'!$A$14:$G$26,5,FALSE)&amp;"?subject="&amp;_xlfn.CONCAT(C39," - APPLICANT for ",A39)&amp;"&amp;cc="&amp;'CONCAT Codes'!$A$32&amp;"&amp;body="&amp;D39&amp;"%0A%0APlease see my resume and bio for the above tour.","Click HERE to apply")</f>
        <v>Click HERE to apply</v>
      </c>
      <c r="L39" s="57" t="s">
        <v>563</v>
      </c>
    </row>
    <row r="40" spans="1:12" ht="54.65" customHeight="1">
      <c r="A40" s="1" t="s">
        <v>321</v>
      </c>
      <c r="B40" s="23" t="s">
        <v>6</v>
      </c>
      <c r="C40" s="23" t="s">
        <v>286</v>
      </c>
      <c r="D40" s="15" t="s">
        <v>322</v>
      </c>
      <c r="E40" s="24" t="s">
        <v>569</v>
      </c>
      <c r="F40" s="23" t="s">
        <v>26</v>
      </c>
      <c r="G40" s="23" t="s">
        <v>323</v>
      </c>
      <c r="H40" s="23" t="s">
        <v>36</v>
      </c>
      <c r="I40" s="3" t="s">
        <v>2</v>
      </c>
      <c r="J40" s="53" t="s">
        <v>3</v>
      </c>
      <c r="K40" s="76" t="str">
        <f>HYPERLINK("mailto:"&amp;VLOOKUP(L40,'CONCAT Codes'!$A$14:$G$26,5,FALSE)&amp;"?subject="&amp;_xlfn.CONCAT(C40," - APPLICANT for ",A40)&amp;"&amp;cc="&amp;'CONCAT Codes'!$A$32&amp;"&amp;body="&amp;D40&amp;"%0A%0APlease see my resume and bio for the above tour.","Click HERE to apply")</f>
        <v>Click HERE to apply</v>
      </c>
      <c r="L40" s="57" t="s">
        <v>563</v>
      </c>
    </row>
    <row r="41" spans="1:12" ht="54.65" customHeight="1">
      <c r="A41" s="1" t="s">
        <v>324</v>
      </c>
      <c r="B41" s="23" t="s">
        <v>6</v>
      </c>
      <c r="C41" s="23" t="s">
        <v>286</v>
      </c>
      <c r="D41" s="15" t="s">
        <v>325</v>
      </c>
      <c r="E41" s="24" t="s">
        <v>573</v>
      </c>
      <c r="F41" s="23" t="s">
        <v>26</v>
      </c>
      <c r="G41" s="23" t="s">
        <v>29</v>
      </c>
      <c r="H41" s="23" t="s">
        <v>36</v>
      </c>
      <c r="I41" s="3" t="s">
        <v>2</v>
      </c>
      <c r="J41" s="53" t="s">
        <v>3</v>
      </c>
      <c r="K41" s="76" t="str">
        <f>HYPERLINK("mailto:"&amp;VLOOKUP(L41,'CONCAT Codes'!$A$14:$G$26,5,FALSE)&amp;"?subject="&amp;_xlfn.CONCAT(C41," - APPLICANT for ",A41)&amp;"&amp;cc="&amp;'CONCAT Codes'!$A$32&amp;"&amp;body="&amp;D41&amp;"%0A%0APlease see my resume and bio for the above tour.","Click HERE to apply")</f>
        <v>Click HERE to apply</v>
      </c>
      <c r="L41" s="57" t="s">
        <v>563</v>
      </c>
    </row>
    <row r="42" spans="1:12" ht="54.65" customHeight="1">
      <c r="A42" s="1" t="s">
        <v>326</v>
      </c>
      <c r="B42" s="23" t="s">
        <v>6</v>
      </c>
      <c r="C42" s="23" t="s">
        <v>286</v>
      </c>
      <c r="D42" s="15" t="s">
        <v>327</v>
      </c>
      <c r="E42" s="24" t="s">
        <v>574</v>
      </c>
      <c r="F42" s="23" t="s">
        <v>26</v>
      </c>
      <c r="G42" s="23" t="s">
        <v>29</v>
      </c>
      <c r="H42" s="23" t="s">
        <v>36</v>
      </c>
      <c r="I42" s="3" t="s">
        <v>2</v>
      </c>
      <c r="J42" s="53" t="s">
        <v>3</v>
      </c>
      <c r="K42" s="76" t="str">
        <f>HYPERLINK("mailto:"&amp;VLOOKUP(L42,'CONCAT Codes'!$A$14:$G$26,5,FALSE)&amp;"?subject="&amp;_xlfn.CONCAT(C42," - APPLICANT for ",A42)&amp;"&amp;cc="&amp;'CONCAT Codes'!$A$32&amp;"&amp;body="&amp;D42&amp;"%0A%0APlease see my resume and bio for the above tour.","Click HERE to apply")</f>
        <v>Click HERE to apply</v>
      </c>
      <c r="L42" s="57" t="s">
        <v>563</v>
      </c>
    </row>
    <row r="43" spans="1:12" ht="54.65" customHeight="1">
      <c r="A43" s="1" t="s">
        <v>328</v>
      </c>
      <c r="B43" s="23" t="s">
        <v>6</v>
      </c>
      <c r="C43" s="23" t="s">
        <v>286</v>
      </c>
      <c r="D43" s="15" t="s">
        <v>449</v>
      </c>
      <c r="E43" s="24" t="s">
        <v>575</v>
      </c>
      <c r="F43" s="23" t="s">
        <v>26</v>
      </c>
      <c r="G43" s="23" t="s">
        <v>29</v>
      </c>
      <c r="H43" s="23" t="s">
        <v>36</v>
      </c>
      <c r="I43" s="3" t="s">
        <v>2</v>
      </c>
      <c r="J43" s="53" t="s">
        <v>3</v>
      </c>
      <c r="K43" s="76" t="str">
        <f>HYPERLINK("mailto:"&amp;VLOOKUP(L43,'CONCAT Codes'!$A$14:$G$26,5,FALSE)&amp;"?subject="&amp;_xlfn.CONCAT(C43," - APPLICANT for ",A43)&amp;"&amp;cc="&amp;'CONCAT Codes'!$A$32&amp;"&amp;body="&amp;D43&amp;"%0A%0APlease see my resume and bio for the above tour.","Click HERE to apply")</f>
        <v>Click HERE to apply</v>
      </c>
      <c r="L43" s="57" t="s">
        <v>563</v>
      </c>
    </row>
    <row r="44" spans="1:12" ht="54.65" customHeight="1">
      <c r="A44" s="1" t="s">
        <v>329</v>
      </c>
      <c r="B44" s="23" t="s">
        <v>6</v>
      </c>
      <c r="C44" s="23" t="s">
        <v>286</v>
      </c>
      <c r="D44" s="15" t="s">
        <v>330</v>
      </c>
      <c r="E44" s="24" t="s">
        <v>576</v>
      </c>
      <c r="F44" s="23" t="s">
        <v>26</v>
      </c>
      <c r="G44" s="23" t="s">
        <v>29</v>
      </c>
      <c r="H44" s="23" t="s">
        <v>36</v>
      </c>
      <c r="I44" s="3" t="s">
        <v>2</v>
      </c>
      <c r="J44" s="53" t="s">
        <v>3</v>
      </c>
      <c r="K44" s="76" t="str">
        <f>HYPERLINK("mailto:"&amp;VLOOKUP(L44,'CONCAT Codes'!$A$14:$G$26,5,FALSE)&amp;"?subject="&amp;_xlfn.CONCAT(C44," - APPLICANT for ",A44)&amp;"&amp;cc="&amp;'CONCAT Codes'!$A$32&amp;"&amp;body="&amp;D44&amp;"%0A%0APlease see my resume and bio for the above tour.","Click HERE to apply")</f>
        <v>Click HERE to apply</v>
      </c>
      <c r="L44" s="57" t="s">
        <v>563</v>
      </c>
    </row>
    <row r="45" spans="1:12" ht="54.65" customHeight="1">
      <c r="A45" s="1" t="s">
        <v>331</v>
      </c>
      <c r="B45" s="23" t="s">
        <v>6</v>
      </c>
      <c r="C45" s="23" t="s">
        <v>286</v>
      </c>
      <c r="D45" s="15" t="s">
        <v>318</v>
      </c>
      <c r="E45" s="24" t="s">
        <v>577</v>
      </c>
      <c r="F45" s="23" t="s">
        <v>26</v>
      </c>
      <c r="G45" s="23" t="s">
        <v>323</v>
      </c>
      <c r="H45" s="23" t="s">
        <v>36</v>
      </c>
      <c r="I45" s="3" t="s">
        <v>2</v>
      </c>
      <c r="J45" s="53" t="s">
        <v>3</v>
      </c>
      <c r="K45" s="76" t="str">
        <f>HYPERLINK("mailto:"&amp;VLOOKUP(L45,'CONCAT Codes'!$A$14:$G$26,5,FALSE)&amp;"?subject="&amp;_xlfn.CONCAT(C45," - APPLICANT for ",A45)&amp;"&amp;cc="&amp;'CONCAT Codes'!$A$32&amp;"&amp;body="&amp;D45&amp;"%0A%0APlease see my resume and bio for the above tour.","Click HERE to apply")</f>
        <v>Click HERE to apply</v>
      </c>
      <c r="L45" s="57" t="s">
        <v>563</v>
      </c>
    </row>
    <row r="46" spans="1:12" ht="54.65" customHeight="1">
      <c r="A46" s="1" t="s">
        <v>599</v>
      </c>
      <c r="B46" s="23" t="s">
        <v>199</v>
      </c>
      <c r="C46" s="23" t="s">
        <v>403</v>
      </c>
      <c r="D46" s="15" t="s">
        <v>600</v>
      </c>
      <c r="E46" s="24" t="s">
        <v>605</v>
      </c>
      <c r="F46" s="23" t="s">
        <v>26</v>
      </c>
      <c r="G46" s="23" t="s">
        <v>601</v>
      </c>
      <c r="H46" s="23" t="s">
        <v>164</v>
      </c>
      <c r="I46" s="3" t="s">
        <v>2</v>
      </c>
      <c r="J46" s="53" t="s">
        <v>3</v>
      </c>
      <c r="K46" s="76" t="str">
        <f>HYPERLINK("mailto:"&amp;VLOOKUP(L46,'CONCAT Codes'!$A$14:$G$26,5,FALSE)&amp;"?subject="&amp;_xlfn.CONCAT(C46," - APPLICANT for ",A46)&amp;"&amp;cc="&amp;'CONCAT Codes'!$A$32&amp;"&amp;body="&amp;D46&amp;"%0A%0APlease see my resume and bio for the above tour.","Click HERE to apply")</f>
        <v>Click HERE to apply</v>
      </c>
      <c r="L46" s="57" t="s">
        <v>563</v>
      </c>
    </row>
    <row r="47" spans="1:12" ht="54.65" customHeight="1">
      <c r="A47" s="1" t="s">
        <v>619</v>
      </c>
      <c r="B47" s="23" t="s">
        <v>199</v>
      </c>
      <c r="C47" s="23" t="s">
        <v>620</v>
      </c>
      <c r="D47" s="15" t="s">
        <v>268</v>
      </c>
      <c r="E47" s="24" t="s">
        <v>646</v>
      </c>
      <c r="F47" s="23" t="s">
        <v>26</v>
      </c>
      <c r="G47" s="23" t="s">
        <v>601</v>
      </c>
      <c r="H47" s="23" t="s">
        <v>164</v>
      </c>
      <c r="I47" s="3" t="s">
        <v>2</v>
      </c>
      <c r="J47" s="53" t="s">
        <v>3</v>
      </c>
      <c r="K47" s="76" t="str">
        <f>HYPERLINK("mailto:"&amp;VLOOKUP(L47,'CONCAT Codes'!$A$14:$G$26,5,FALSE)&amp;"?subject="&amp;_xlfn.CONCAT(C47," - APPLICANT for ",A47)&amp;"&amp;cc="&amp;'CONCAT Codes'!$A$32&amp;"&amp;body="&amp;D47&amp;"%0A%0APlease see my resume and bio for the above tour.","Click HERE to apply")</f>
        <v>Click HERE to apply</v>
      </c>
      <c r="L47" s="57" t="s">
        <v>563</v>
      </c>
    </row>
    <row r="48" spans="1:12" ht="54.65" customHeight="1">
      <c r="A48" s="1" t="s">
        <v>691</v>
      </c>
      <c r="B48" s="23" t="s">
        <v>199</v>
      </c>
      <c r="C48" s="23" t="s">
        <v>692</v>
      </c>
      <c r="D48" s="15" t="s">
        <v>693</v>
      </c>
      <c r="E48" s="24" t="s">
        <v>698</v>
      </c>
      <c r="F48" s="23" t="s">
        <v>26</v>
      </c>
      <c r="G48" s="23" t="s">
        <v>535</v>
      </c>
      <c r="H48" s="23" t="s">
        <v>164</v>
      </c>
      <c r="I48" s="3" t="s">
        <v>2</v>
      </c>
      <c r="J48" s="53" t="s">
        <v>3</v>
      </c>
      <c r="K48" s="76" t="str">
        <f>HYPERLINK("mailto:"&amp;VLOOKUP(L48,'CONCAT Codes'!$A$14:$G$26,5,FALSE)&amp;"?subject="&amp;_xlfn.CONCAT(C48," - APPLICANT for ",A48)&amp;"&amp;cc="&amp;'CONCAT Codes'!$A$32&amp;"&amp;body="&amp;D48&amp;"%0A%0APlease see my resume and bio for the above tour.","Click HERE to apply")</f>
        <v>Click HERE to apply</v>
      </c>
      <c r="L48" s="57" t="s">
        <v>563</v>
      </c>
    </row>
    <row r="49" spans="1:13" ht="54.65" customHeight="1">
      <c r="A49" s="1" t="s">
        <v>754</v>
      </c>
      <c r="B49" s="23" t="s">
        <v>6</v>
      </c>
      <c r="C49" s="23" t="s">
        <v>286</v>
      </c>
      <c r="D49" s="15" t="s">
        <v>172</v>
      </c>
      <c r="E49" s="24" t="s">
        <v>769</v>
      </c>
      <c r="F49" s="23" t="s">
        <v>1</v>
      </c>
      <c r="G49" s="23" t="s">
        <v>370</v>
      </c>
      <c r="H49" s="23" t="s">
        <v>36</v>
      </c>
      <c r="I49" s="3" t="s">
        <v>2</v>
      </c>
      <c r="J49" s="53" t="s">
        <v>3</v>
      </c>
      <c r="K49" s="76" t="str">
        <f>HYPERLINK("mailto:"&amp;VLOOKUP(L49,'CONCAT Codes'!$A$14:$G$26,5,FALSE)&amp;"?subject="&amp;_xlfn.CONCAT(C49," - APPLICANT for ",A49)&amp;"&amp;cc="&amp;'CONCAT Codes'!$A$32&amp;"&amp;body="&amp;D49&amp;"%0A%0APlease see my resume and bio for the above tour.","Click HERE to apply")</f>
        <v>Click HERE to apply</v>
      </c>
      <c r="L49" s="57" t="s">
        <v>563</v>
      </c>
      <c r="M49" s="49"/>
    </row>
    <row r="50" spans="1:13" ht="54.65" customHeight="1">
      <c r="A50" s="1" t="s">
        <v>759</v>
      </c>
      <c r="B50" s="23" t="s">
        <v>760</v>
      </c>
      <c r="C50" s="23" t="s">
        <v>761</v>
      </c>
      <c r="D50" s="15" t="s">
        <v>762</v>
      </c>
      <c r="E50" s="24" t="s">
        <v>773</v>
      </c>
      <c r="F50" s="23" t="s">
        <v>1</v>
      </c>
      <c r="G50" s="23" t="s">
        <v>763</v>
      </c>
      <c r="H50" s="23" t="s">
        <v>164</v>
      </c>
      <c r="I50" s="3" t="s">
        <v>2</v>
      </c>
      <c r="J50" s="53" t="s">
        <v>3</v>
      </c>
      <c r="K50" s="76" t="str">
        <f>HYPERLINK("mailto:"&amp;VLOOKUP(L50,'CONCAT Codes'!$A$14:$G$26,5,FALSE)&amp;"?subject="&amp;_xlfn.CONCAT(C50," - APPLICANT for ",A50)&amp;"&amp;cc="&amp;'CONCAT Codes'!$A$32&amp;"&amp;body="&amp;D50&amp;"%0A%0APlease see my resume and bio for the above tour.","Click HERE to apply")</f>
        <v>Click HERE to apply</v>
      </c>
      <c r="L50" s="57" t="s">
        <v>57</v>
      </c>
    </row>
    <row r="51" spans="1:13" ht="54.65" customHeight="1">
      <c r="A51" s="1" t="s">
        <v>545</v>
      </c>
      <c r="B51" s="23" t="s">
        <v>37</v>
      </c>
      <c r="C51" s="23" t="s">
        <v>546</v>
      </c>
      <c r="D51" s="15" t="s">
        <v>547</v>
      </c>
      <c r="E51" s="24" t="s">
        <v>560</v>
      </c>
      <c r="F51" s="23" t="s">
        <v>1</v>
      </c>
      <c r="G51" s="23" t="s">
        <v>548</v>
      </c>
      <c r="H51" s="23" t="s">
        <v>549</v>
      </c>
      <c r="I51" s="3" t="s">
        <v>550</v>
      </c>
      <c r="J51" s="53" t="s">
        <v>3</v>
      </c>
      <c r="K51" s="76" t="str">
        <f>HYPERLINK("mailto:"&amp;VLOOKUP(L51,'CONCAT Codes'!$A$14:$G$26,5,FALSE)&amp;"?subject="&amp;_xlfn.CONCAT(C51," - APPLICANT for ",A51)&amp;"&amp;cc="&amp;'CONCAT Codes'!$A$32&amp;"&amp;body="&amp;D51&amp;"%0A%0APlease see my resume and bio for the above tour.","Click HERE to apply")</f>
        <v>Click HERE to apply</v>
      </c>
      <c r="L51" s="57" t="s">
        <v>425</v>
      </c>
    </row>
    <row r="52" spans="1:13" ht="54.65" customHeight="1">
      <c r="A52" s="1" t="s">
        <v>310</v>
      </c>
      <c r="B52" s="23" t="s">
        <v>37</v>
      </c>
      <c r="C52" s="23" t="s">
        <v>311</v>
      </c>
      <c r="D52" s="15" t="s">
        <v>312</v>
      </c>
      <c r="E52" s="24" t="s">
        <v>335</v>
      </c>
      <c r="F52" s="23" t="s">
        <v>1</v>
      </c>
      <c r="G52" s="23" t="s">
        <v>313</v>
      </c>
      <c r="H52" s="23" t="s">
        <v>9</v>
      </c>
      <c r="I52" s="3" t="s">
        <v>214</v>
      </c>
      <c r="J52" s="53" t="s">
        <v>3</v>
      </c>
      <c r="K52" s="76" t="str">
        <f>HYPERLINK("mailto:"&amp;VLOOKUP(L52,'CONCAT Codes'!$A$14:$G$26,5,FALSE)&amp;"?subject="&amp;_xlfn.CONCAT(C52," - APPLICANT for ",A52)&amp;"&amp;cc="&amp;'CONCAT Codes'!$A$32&amp;"&amp;body="&amp;D52&amp;"%0A%0APlease see my resume and bio for the above tour.","Click HERE to apply")</f>
        <v>Click HERE to apply</v>
      </c>
      <c r="L52" s="57" t="s">
        <v>425</v>
      </c>
    </row>
    <row r="53" spans="1:13" ht="54.65" customHeight="1">
      <c r="A53" s="1" t="s">
        <v>359</v>
      </c>
      <c r="B53" s="23" t="s">
        <v>37</v>
      </c>
      <c r="C53" s="23" t="s">
        <v>311</v>
      </c>
      <c r="D53" s="15" t="s">
        <v>337</v>
      </c>
      <c r="E53" s="24" t="s">
        <v>373</v>
      </c>
      <c r="F53" s="23" t="s">
        <v>1</v>
      </c>
      <c r="G53" s="23" t="s">
        <v>40</v>
      </c>
      <c r="H53" s="23" t="s">
        <v>9</v>
      </c>
      <c r="I53" s="3" t="s">
        <v>214</v>
      </c>
      <c r="J53" s="53" t="s">
        <v>3</v>
      </c>
      <c r="K53" s="76" t="str">
        <f>HYPERLINK("mailto:"&amp;VLOOKUP(L53,'CONCAT Codes'!$A$14:$G$26,5,FALSE)&amp;"?subject="&amp;_xlfn.CONCAT(C53," - APPLICANT for ",A53)&amp;"&amp;cc="&amp;'CONCAT Codes'!$A$32&amp;"&amp;body="&amp;D53&amp;"%0A%0APlease see my resume and bio for the above tour.","Click HERE to apply")</f>
        <v>Click HERE to apply</v>
      </c>
      <c r="L53" s="57" t="s">
        <v>425</v>
      </c>
    </row>
    <row r="54" spans="1:13" ht="54.65" customHeight="1">
      <c r="A54" s="1" t="s">
        <v>543</v>
      </c>
      <c r="B54" s="23" t="s">
        <v>37</v>
      </c>
      <c r="C54" s="23" t="s">
        <v>311</v>
      </c>
      <c r="D54" s="15" t="s">
        <v>544</v>
      </c>
      <c r="E54" s="24" t="s">
        <v>559</v>
      </c>
      <c r="F54" s="23" t="s">
        <v>1</v>
      </c>
      <c r="G54" s="23" t="s">
        <v>313</v>
      </c>
      <c r="H54" s="23" t="s">
        <v>9</v>
      </c>
      <c r="I54" s="3" t="s">
        <v>214</v>
      </c>
      <c r="J54" s="53" t="s">
        <v>3</v>
      </c>
      <c r="K54" s="76" t="str">
        <f>HYPERLINK("mailto:"&amp;VLOOKUP(L54,'CONCAT Codes'!$A$14:$G$26,5,FALSE)&amp;"?subject="&amp;_xlfn.CONCAT(C54," - APPLICANT for ",A54)&amp;"&amp;cc="&amp;'CONCAT Codes'!$A$32&amp;"&amp;body="&amp;D54&amp;"%0A%0APlease see my resume and bio for the above tour.","Click HERE to apply")</f>
        <v>Click HERE to apply</v>
      </c>
      <c r="L54" s="57" t="s">
        <v>425</v>
      </c>
    </row>
    <row r="55" spans="1:13" ht="54.65" customHeight="1">
      <c r="A55" s="1" t="s">
        <v>621</v>
      </c>
      <c r="B55" s="23" t="s">
        <v>42</v>
      </c>
      <c r="C55" s="23" t="s">
        <v>622</v>
      </c>
      <c r="D55" s="15" t="s">
        <v>623</v>
      </c>
      <c r="E55" s="24" t="s">
        <v>647</v>
      </c>
      <c r="F55" s="23" t="s">
        <v>26</v>
      </c>
      <c r="G55" s="23" t="s">
        <v>291</v>
      </c>
      <c r="H55" s="23" t="s">
        <v>701</v>
      </c>
      <c r="I55" s="3" t="s">
        <v>214</v>
      </c>
      <c r="J55" s="53" t="s">
        <v>3</v>
      </c>
      <c r="K55" s="76" t="str">
        <f>HYPERLINK("mailto:"&amp;VLOOKUP(L55,'CONCAT Codes'!$A$14:$G$26,5,FALSE)&amp;"?subject="&amp;_xlfn.CONCAT(C55," - APPLICANT for ",A55)&amp;"&amp;cc="&amp;'CONCAT Codes'!$A$32&amp;"&amp;body="&amp;D55&amp;"%0A%0APlease see my resume and bio for the above tour.","Click HERE to apply")</f>
        <v>Click HERE to apply</v>
      </c>
      <c r="L55" s="57" t="s">
        <v>62</v>
      </c>
    </row>
    <row r="56" spans="1:13" ht="54.65" customHeight="1">
      <c r="A56" s="1" t="s">
        <v>175</v>
      </c>
      <c r="B56" s="23" t="s">
        <v>10</v>
      </c>
      <c r="C56" s="23" t="s">
        <v>43</v>
      </c>
      <c r="D56" s="15" t="s">
        <v>176</v>
      </c>
      <c r="E56" s="24" t="s">
        <v>179</v>
      </c>
      <c r="F56" s="23" t="s">
        <v>26</v>
      </c>
      <c r="G56" s="23" t="s">
        <v>177</v>
      </c>
      <c r="H56" s="23" t="s">
        <v>44</v>
      </c>
      <c r="I56" s="3" t="s">
        <v>14</v>
      </c>
      <c r="J56" s="53" t="s">
        <v>3</v>
      </c>
      <c r="K56" s="76" t="str">
        <f>HYPERLINK("mailto:"&amp;VLOOKUP(L56,'CONCAT Codes'!$A$14:$G$26,5,FALSE)&amp;"?subject="&amp;_xlfn.CONCAT(C56," - APPLICANT for ",A56)&amp;"&amp;cc="&amp;'CONCAT Codes'!$A$32&amp;"&amp;body="&amp;D56&amp;"%0A%0APlease see my resume and bio for the above tour.","Click HERE to apply")</f>
        <v>Click HERE to apply</v>
      </c>
      <c r="L56" s="57" t="s">
        <v>59</v>
      </c>
    </row>
    <row r="57" spans="1:13" ht="54.65" customHeight="1">
      <c r="A57" s="1" t="s">
        <v>238</v>
      </c>
      <c r="B57" s="23" t="s">
        <v>42</v>
      </c>
      <c r="C57" s="23" t="s">
        <v>165</v>
      </c>
      <c r="D57" s="15" t="s">
        <v>166</v>
      </c>
      <c r="E57" s="24" t="s">
        <v>239</v>
      </c>
      <c r="F57" s="23" t="s">
        <v>1</v>
      </c>
      <c r="G57" s="23" t="s">
        <v>33</v>
      </c>
      <c r="H57" s="23" t="s">
        <v>44</v>
      </c>
      <c r="I57" s="3" t="s">
        <v>14</v>
      </c>
      <c r="J57" s="53" t="s">
        <v>3</v>
      </c>
      <c r="K57" s="76" t="str">
        <f>HYPERLINK("mailto:"&amp;VLOOKUP(L57,'CONCAT Codes'!$A$14:$G$26,5,FALSE)&amp;"?subject="&amp;_xlfn.CONCAT(C57," - APPLICANT for ",A57)&amp;"&amp;cc="&amp;'CONCAT Codes'!$A$32&amp;"&amp;body="&amp;D57&amp;"%0A%0APlease see my resume and bio for the above tour.","Click HERE to apply")</f>
        <v>Click HERE to apply</v>
      </c>
      <c r="L57" s="57" t="s">
        <v>62</v>
      </c>
    </row>
    <row r="58" spans="1:13" ht="54.65" customHeight="1">
      <c r="A58" s="1" t="s">
        <v>255</v>
      </c>
      <c r="B58" s="23" t="s">
        <v>10</v>
      </c>
      <c r="C58" s="23" t="s">
        <v>256</v>
      </c>
      <c r="D58" s="15" t="s">
        <v>257</v>
      </c>
      <c r="E58" s="24" t="s">
        <v>265</v>
      </c>
      <c r="F58" s="23" t="s">
        <v>26</v>
      </c>
      <c r="G58" s="23" t="s">
        <v>28</v>
      </c>
      <c r="H58" s="23" t="s">
        <v>44</v>
      </c>
      <c r="I58" s="3" t="s">
        <v>14</v>
      </c>
      <c r="J58" s="53" t="s">
        <v>3</v>
      </c>
      <c r="K58" s="76" t="str">
        <f>HYPERLINK("mailto:"&amp;VLOOKUP(L58,'CONCAT Codes'!$A$14:$G$26,5,FALSE)&amp;"?subject="&amp;_xlfn.CONCAT(C58," - APPLICANT for ",A58)&amp;"&amp;cc="&amp;'CONCAT Codes'!$A$32&amp;"&amp;body="&amp;D58&amp;"%0A%0APlease see my resume and bio for the above tour.","Click HERE to apply")</f>
        <v>Click HERE to apply</v>
      </c>
      <c r="L58" s="57" t="s">
        <v>59</v>
      </c>
    </row>
    <row r="59" spans="1:13" ht="54.65" customHeight="1">
      <c r="A59" s="1" t="s">
        <v>364</v>
      </c>
      <c r="B59" s="23" t="s">
        <v>6</v>
      </c>
      <c r="C59" s="23" t="s">
        <v>365</v>
      </c>
      <c r="D59" s="15" t="s">
        <v>366</v>
      </c>
      <c r="E59" s="24" t="s">
        <v>376</v>
      </c>
      <c r="F59" s="23" t="s">
        <v>1</v>
      </c>
      <c r="G59" s="23" t="s">
        <v>215</v>
      </c>
      <c r="H59" s="23" t="s">
        <v>367</v>
      </c>
      <c r="I59" s="3" t="s">
        <v>14</v>
      </c>
      <c r="J59" s="53" t="s">
        <v>3</v>
      </c>
      <c r="K59" s="76" t="str">
        <f>HYPERLINK("mailto:"&amp;VLOOKUP(L59,'CONCAT Codes'!$A$14:$G$26,5,FALSE)&amp;"?subject="&amp;_xlfn.CONCAT(C59," - APPLICANT for ",A59)&amp;"&amp;cc="&amp;'CONCAT Codes'!$A$32&amp;"&amp;body="&amp;D59&amp;"%0A%0APlease see my resume and bio for the above tour.","Click HERE to apply")</f>
        <v>Click HERE to apply</v>
      </c>
      <c r="L59" s="57" t="s">
        <v>62</v>
      </c>
    </row>
    <row r="60" spans="1:13" ht="54.65" customHeight="1">
      <c r="A60" s="1" t="s">
        <v>631</v>
      </c>
      <c r="B60" s="23" t="s">
        <v>10</v>
      </c>
      <c r="C60" s="23" t="s">
        <v>630</v>
      </c>
      <c r="D60" s="15" t="s">
        <v>632</v>
      </c>
      <c r="E60" s="24" t="s">
        <v>657</v>
      </c>
      <c r="F60" s="23" t="s">
        <v>26</v>
      </c>
      <c r="G60" s="23" t="s">
        <v>29</v>
      </c>
      <c r="H60" s="23" t="s">
        <v>44</v>
      </c>
      <c r="I60" s="3" t="s">
        <v>14</v>
      </c>
      <c r="J60" s="53" t="s">
        <v>3</v>
      </c>
      <c r="K60" s="76" t="str">
        <f>HYPERLINK("mailto:"&amp;VLOOKUP(L60,'CONCAT Codes'!$A$14:$G$26,5,FALSE)&amp;"?subject="&amp;_xlfn.CONCAT(C60," - APPLICANT for ",A60)&amp;"&amp;cc="&amp;'CONCAT Codes'!$A$32&amp;"&amp;body="&amp;D60&amp;"%0A%0APlease see my resume and bio for the above tour.","Click HERE to apply")</f>
        <v>Click HERE to apply</v>
      </c>
      <c r="L60" s="57" t="s">
        <v>59</v>
      </c>
    </row>
    <row r="61" spans="1:13" ht="54.65" customHeight="1">
      <c r="A61" s="1" t="s">
        <v>731</v>
      </c>
      <c r="B61" s="23" t="s">
        <v>42</v>
      </c>
      <c r="C61" s="23" t="s">
        <v>732</v>
      </c>
      <c r="D61" s="15" t="s">
        <v>733</v>
      </c>
      <c r="E61" s="24" t="s">
        <v>774</v>
      </c>
      <c r="F61" s="23" t="s">
        <v>26</v>
      </c>
      <c r="G61" s="23" t="s">
        <v>734</v>
      </c>
      <c r="H61" s="23" t="s">
        <v>183</v>
      </c>
      <c r="I61" s="3" t="s">
        <v>14</v>
      </c>
      <c r="J61" s="53" t="s">
        <v>3</v>
      </c>
      <c r="K61" s="76" t="str">
        <f>HYPERLINK("mailto:"&amp;VLOOKUP(L61,'CONCAT Codes'!$A$14:$G$26,5,FALSE)&amp;"?subject="&amp;_xlfn.CONCAT(C61," - APPLICANT for ",A61)&amp;"&amp;cc="&amp;'CONCAT Codes'!$A$32&amp;"&amp;body="&amp;D61&amp;"%0A%0APlease see my resume and bio for the above tour.","Click HERE to apply")</f>
        <v>Click HERE to apply</v>
      </c>
      <c r="L61" s="57" t="s">
        <v>62</v>
      </c>
    </row>
    <row r="62" spans="1:13" ht="54.65" customHeight="1">
      <c r="A62" s="1" t="s">
        <v>735</v>
      </c>
      <c r="B62" s="23" t="s">
        <v>42</v>
      </c>
      <c r="C62" s="23" t="s">
        <v>732</v>
      </c>
      <c r="D62" s="15" t="s">
        <v>736</v>
      </c>
      <c r="E62" s="24" t="s">
        <v>775</v>
      </c>
      <c r="F62" s="23" t="s">
        <v>26</v>
      </c>
      <c r="G62" s="23" t="s">
        <v>484</v>
      </c>
      <c r="H62" s="23" t="s">
        <v>183</v>
      </c>
      <c r="I62" s="3" t="s">
        <v>14</v>
      </c>
      <c r="J62" s="53" t="s">
        <v>3</v>
      </c>
      <c r="K62" s="76" t="str">
        <f>HYPERLINK("mailto:"&amp;VLOOKUP(L62,'CONCAT Codes'!$A$14:$G$26,5,FALSE)&amp;"?subject="&amp;_xlfn.CONCAT(C62," - APPLICANT for ",A62)&amp;"&amp;cc="&amp;'CONCAT Codes'!$A$32&amp;"&amp;body="&amp;D62&amp;"%0A%0APlease see my resume and bio for the above tour.","Click HERE to apply")</f>
        <v>Click HERE to apply</v>
      </c>
      <c r="L62" s="57" t="s">
        <v>62</v>
      </c>
    </row>
    <row r="63" spans="1:13" ht="54.65" customHeight="1">
      <c r="A63" s="1" t="s">
        <v>737</v>
      </c>
      <c r="B63" s="23" t="s">
        <v>42</v>
      </c>
      <c r="C63" s="23" t="s">
        <v>732</v>
      </c>
      <c r="D63" s="15" t="s">
        <v>738</v>
      </c>
      <c r="E63" s="24" t="s">
        <v>776</v>
      </c>
      <c r="F63" s="23" t="s">
        <v>26</v>
      </c>
      <c r="G63" s="23" t="s">
        <v>739</v>
      </c>
      <c r="H63" s="23" t="s">
        <v>183</v>
      </c>
      <c r="I63" s="3" t="s">
        <v>14</v>
      </c>
      <c r="J63" s="53" t="s">
        <v>3</v>
      </c>
      <c r="K63" s="76" t="str">
        <f>HYPERLINK("mailto:"&amp;VLOOKUP(L63,'CONCAT Codes'!$A$14:$G$26,5,FALSE)&amp;"?subject="&amp;_xlfn.CONCAT(C63," - APPLICANT for ",A63)&amp;"&amp;cc="&amp;'CONCAT Codes'!$A$32&amp;"&amp;body="&amp;D63&amp;"%0A%0APlease see my resume and bio for the above tour.","Click HERE to apply")</f>
        <v>Click HERE to apply</v>
      </c>
      <c r="L63" s="57" t="s">
        <v>62</v>
      </c>
    </row>
    <row r="64" spans="1:13" ht="54.65" customHeight="1">
      <c r="A64" s="1" t="s">
        <v>740</v>
      </c>
      <c r="B64" s="23" t="s">
        <v>42</v>
      </c>
      <c r="C64" s="23" t="s">
        <v>732</v>
      </c>
      <c r="D64" s="15" t="s">
        <v>741</v>
      </c>
      <c r="E64" s="24" t="s">
        <v>777</v>
      </c>
      <c r="F64" s="23" t="s">
        <v>26</v>
      </c>
      <c r="G64" s="23" t="s">
        <v>742</v>
      </c>
      <c r="H64" s="23" t="s">
        <v>183</v>
      </c>
      <c r="I64" s="3" t="s">
        <v>14</v>
      </c>
      <c r="J64" s="53" t="s">
        <v>3</v>
      </c>
      <c r="K64" s="76" t="str">
        <f>HYPERLINK("mailto:"&amp;VLOOKUP(L64,'CONCAT Codes'!$A$14:$G$26,5,FALSE)&amp;"?subject="&amp;_xlfn.CONCAT(C64," - APPLICANT for ",A64)&amp;"&amp;cc="&amp;'CONCAT Codes'!$A$32&amp;"&amp;body="&amp;D64&amp;"%0A%0APlease see my resume and bio for the above tour.","Click HERE to apply")</f>
        <v>Click HERE to apply</v>
      </c>
      <c r="L64" s="57" t="s">
        <v>62</v>
      </c>
    </row>
    <row r="65" spans="1:12" ht="54.65" customHeight="1">
      <c r="A65" s="1" t="s">
        <v>743</v>
      </c>
      <c r="B65" s="23" t="s">
        <v>42</v>
      </c>
      <c r="C65" s="23" t="s">
        <v>732</v>
      </c>
      <c r="D65" s="15" t="s">
        <v>744</v>
      </c>
      <c r="E65" s="24" t="s">
        <v>778</v>
      </c>
      <c r="F65" s="23" t="s">
        <v>26</v>
      </c>
      <c r="G65" s="23" t="s">
        <v>742</v>
      </c>
      <c r="H65" s="23" t="s">
        <v>183</v>
      </c>
      <c r="I65" s="3" t="s">
        <v>14</v>
      </c>
      <c r="J65" s="53" t="s">
        <v>3</v>
      </c>
      <c r="K65" s="76" t="str">
        <f>HYPERLINK("mailto:"&amp;VLOOKUP(L65,'CONCAT Codes'!$A$14:$G$26,5,FALSE)&amp;"?subject="&amp;_xlfn.CONCAT(C65," - APPLICANT for ",A65)&amp;"&amp;cc="&amp;'CONCAT Codes'!$A$32&amp;"&amp;body="&amp;D65&amp;"%0A%0APlease see my resume and bio for the above tour.","Click HERE to apply")</f>
        <v>Click HERE to apply</v>
      </c>
      <c r="L65" s="57" t="s">
        <v>62</v>
      </c>
    </row>
    <row r="66" spans="1:12" ht="54.65" customHeight="1">
      <c r="A66" s="1" t="s">
        <v>745</v>
      </c>
      <c r="B66" s="23" t="s">
        <v>42</v>
      </c>
      <c r="C66" s="23" t="s">
        <v>732</v>
      </c>
      <c r="D66" s="15" t="s">
        <v>557</v>
      </c>
      <c r="E66" s="24" t="s">
        <v>768</v>
      </c>
      <c r="F66" s="23" t="s">
        <v>26</v>
      </c>
      <c r="G66" s="23" t="s">
        <v>746</v>
      </c>
      <c r="H66" s="23" t="s">
        <v>183</v>
      </c>
      <c r="I66" s="3" t="s">
        <v>14</v>
      </c>
      <c r="J66" s="53" t="s">
        <v>3</v>
      </c>
      <c r="K66" s="76" t="str">
        <f>HYPERLINK("mailto:"&amp;VLOOKUP(L66,'CONCAT Codes'!$A$14:$G$26,5,FALSE)&amp;"?subject="&amp;_xlfn.CONCAT(C66," - APPLICANT for ",A66)&amp;"&amp;cc="&amp;'CONCAT Codes'!$A$32&amp;"&amp;body="&amp;D66&amp;"%0A%0APlease see my resume and bio for the above tour.","Click HERE to apply")</f>
        <v>Click HERE to apply</v>
      </c>
      <c r="L66" s="57" t="s">
        <v>62</v>
      </c>
    </row>
    <row r="67" spans="1:12" ht="54.65" customHeight="1">
      <c r="A67" s="1" t="s">
        <v>240</v>
      </c>
      <c r="B67" s="23" t="s">
        <v>42</v>
      </c>
      <c r="C67" s="23" t="s">
        <v>241</v>
      </c>
      <c r="D67" s="15" t="s">
        <v>242</v>
      </c>
      <c r="E67" s="24" t="s">
        <v>252</v>
      </c>
      <c r="F67" s="23" t="s">
        <v>26</v>
      </c>
      <c r="G67" s="23" t="s">
        <v>243</v>
      </c>
      <c r="H67" s="23" t="s">
        <v>183</v>
      </c>
      <c r="I67" s="3" t="s">
        <v>253</v>
      </c>
      <c r="J67" s="53" t="s">
        <v>3</v>
      </c>
      <c r="K67" s="76" t="str">
        <f>HYPERLINK("mailto:"&amp;VLOOKUP(L67,'CONCAT Codes'!$A$14:$G$26,5,FALSE)&amp;"?subject="&amp;_xlfn.CONCAT(C67," - APPLICANT for ",A67)&amp;"&amp;cc="&amp;'CONCAT Codes'!$A$32&amp;"&amp;body="&amp;D67&amp;"%0A%0APlease see my resume and bio for the above tour.","Click HERE to apply")</f>
        <v>Click HERE to apply</v>
      </c>
      <c r="L67" s="57" t="s">
        <v>62</v>
      </c>
    </row>
    <row r="68" spans="1:12" ht="54.65" customHeight="1">
      <c r="A68" s="1" t="s">
        <v>283</v>
      </c>
      <c r="B68" s="23" t="s">
        <v>37</v>
      </c>
      <c r="C68" s="23" t="s">
        <v>207</v>
      </c>
      <c r="D68" s="15" t="s">
        <v>284</v>
      </c>
      <c r="E68" s="24" t="s">
        <v>297</v>
      </c>
      <c r="F68" s="23" t="s">
        <v>1</v>
      </c>
      <c r="G68" s="23" t="s">
        <v>285</v>
      </c>
      <c r="H68" s="23" t="s">
        <v>208</v>
      </c>
      <c r="I68" s="3" t="s">
        <v>209</v>
      </c>
      <c r="J68" s="53" t="s">
        <v>3</v>
      </c>
      <c r="K68" s="76" t="str">
        <f>HYPERLINK("mailto:"&amp;VLOOKUP(L68,'CONCAT Codes'!$A$14:$G$26,5,FALSE)&amp;"?subject="&amp;_xlfn.CONCAT(C68," - APPLICANT for ",A68)&amp;"&amp;cc="&amp;'CONCAT Codes'!$A$32&amp;"&amp;body="&amp;D68&amp;"%0A%0APlease see my resume and bio for the above tour.","Click HERE to apply")</f>
        <v>Click HERE to apply</v>
      </c>
      <c r="L68" s="57" t="s">
        <v>425</v>
      </c>
    </row>
    <row r="69" spans="1:12" ht="54.65" customHeight="1">
      <c r="A69" s="1" t="s">
        <v>755</v>
      </c>
      <c r="B69" s="23" t="s">
        <v>37</v>
      </c>
      <c r="C69" s="23" t="s">
        <v>207</v>
      </c>
      <c r="D69" s="15" t="s">
        <v>284</v>
      </c>
      <c r="E69" s="24" t="s">
        <v>770</v>
      </c>
      <c r="F69" s="23" t="s">
        <v>1</v>
      </c>
      <c r="G69" s="23" t="s">
        <v>285</v>
      </c>
      <c r="H69" s="23" t="s">
        <v>208</v>
      </c>
      <c r="I69" s="3" t="s">
        <v>209</v>
      </c>
      <c r="J69" s="53" t="s">
        <v>3</v>
      </c>
      <c r="K69" s="76" t="str">
        <f>HYPERLINK("mailto:"&amp;VLOOKUP(L69,'CONCAT Codes'!$A$14:$G$26,5,FALSE)&amp;"?subject="&amp;_xlfn.CONCAT(C69," - APPLICANT for ",A69)&amp;"&amp;cc="&amp;'CONCAT Codes'!$A$32&amp;"&amp;body="&amp;D69&amp;"%0A%0APlease see my resume and bio for the above tour.","Click HERE to apply")</f>
        <v>Click HERE to apply</v>
      </c>
      <c r="L69" s="57" t="s">
        <v>425</v>
      </c>
    </row>
    <row r="70" spans="1:12" ht="54.65" customHeight="1">
      <c r="A70" s="1" t="s">
        <v>756</v>
      </c>
      <c r="B70" s="23" t="s">
        <v>37</v>
      </c>
      <c r="C70" s="23" t="s">
        <v>207</v>
      </c>
      <c r="D70" s="15" t="s">
        <v>767</v>
      </c>
      <c r="E70" s="24" t="s">
        <v>766</v>
      </c>
      <c r="F70" s="23" t="s">
        <v>1</v>
      </c>
      <c r="G70" s="23" t="s">
        <v>40</v>
      </c>
      <c r="H70" s="23" t="s">
        <v>208</v>
      </c>
      <c r="I70" s="3" t="s">
        <v>209</v>
      </c>
      <c r="J70" s="53" t="s">
        <v>3</v>
      </c>
      <c r="K70" s="76" t="str">
        <f>HYPERLINK("mailto:"&amp;VLOOKUP(L70,'CONCAT Codes'!$A$14:$G$26,5,FALSE)&amp;"?subject="&amp;_xlfn.CONCAT(C70," - APPLICANT for ",A70)&amp;"&amp;cc="&amp;'CONCAT Codes'!$A$32&amp;"&amp;body="&amp;D70&amp;"%0A%0APlease see my resume and bio for the above tour.","Click HERE to apply")</f>
        <v>Click HERE to apply</v>
      </c>
      <c r="L70" s="57" t="s">
        <v>425</v>
      </c>
    </row>
    <row r="71" spans="1:12" ht="54.65" customHeight="1">
      <c r="A71" s="1" t="s">
        <v>757</v>
      </c>
      <c r="B71" s="23" t="s">
        <v>37</v>
      </c>
      <c r="C71" s="23" t="s">
        <v>207</v>
      </c>
      <c r="D71" s="15" t="s">
        <v>284</v>
      </c>
      <c r="E71" s="24" t="s">
        <v>771</v>
      </c>
      <c r="F71" s="23" t="s">
        <v>1</v>
      </c>
      <c r="G71" s="23" t="s">
        <v>758</v>
      </c>
      <c r="H71" s="23" t="s">
        <v>208</v>
      </c>
      <c r="I71" s="3" t="s">
        <v>209</v>
      </c>
      <c r="J71" s="53" t="s">
        <v>3</v>
      </c>
      <c r="K71" s="76" t="str">
        <f>HYPERLINK("mailto:"&amp;VLOOKUP(L71,'CONCAT Codes'!$A$14:$G$26,5,FALSE)&amp;"?subject="&amp;_xlfn.CONCAT(C71," - APPLICANT for ",A71)&amp;"&amp;cc="&amp;'CONCAT Codes'!$A$32&amp;"&amp;body="&amp;D71&amp;"%0A%0APlease see my resume and bio for the above tour.","Click HERE to apply")</f>
        <v>Click HERE to apply</v>
      </c>
      <c r="L71" s="57" t="s">
        <v>425</v>
      </c>
    </row>
    <row r="72" spans="1:12" ht="54.65" customHeight="1">
      <c r="A72" s="1" t="s">
        <v>673</v>
      </c>
      <c r="B72" s="23" t="s">
        <v>37</v>
      </c>
      <c r="C72" s="23" t="s">
        <v>670</v>
      </c>
      <c r="D72" s="15" t="s">
        <v>674</v>
      </c>
      <c r="E72" s="24" t="s">
        <v>683</v>
      </c>
      <c r="F72" s="23" t="s">
        <v>1</v>
      </c>
      <c r="G72" s="23" t="s">
        <v>40</v>
      </c>
      <c r="H72" s="23" t="s">
        <v>675</v>
      </c>
      <c r="I72" s="3" t="s">
        <v>676</v>
      </c>
      <c r="J72" s="53" t="s">
        <v>3</v>
      </c>
      <c r="K72" s="76" t="str">
        <f>HYPERLINK("mailto:"&amp;VLOOKUP(L72,'CONCAT Codes'!$A$14:$G$26,5,FALSE)&amp;"?subject="&amp;_xlfn.CONCAT(C72," - APPLICANT for ",A72)&amp;"&amp;cc="&amp;'CONCAT Codes'!$A$32&amp;"&amp;body="&amp;D72&amp;"%0A%0APlease see my resume and bio for the above tour.","Click HERE to apply")</f>
        <v>Click HERE to apply</v>
      </c>
      <c r="L72" s="57" t="s">
        <v>425</v>
      </c>
    </row>
    <row r="73" spans="1:12" ht="54.65" customHeight="1">
      <c r="A73" s="1" t="s">
        <v>677</v>
      </c>
      <c r="B73" s="23" t="s">
        <v>37</v>
      </c>
      <c r="C73" s="23" t="s">
        <v>670</v>
      </c>
      <c r="D73" s="15" t="s">
        <v>678</v>
      </c>
      <c r="E73" s="24" t="s">
        <v>684</v>
      </c>
      <c r="F73" s="23" t="s">
        <v>1</v>
      </c>
      <c r="G73" s="23" t="s">
        <v>29</v>
      </c>
      <c r="H73" s="23" t="s">
        <v>675</v>
      </c>
      <c r="I73" s="3" t="s">
        <v>676</v>
      </c>
      <c r="J73" s="53" t="s">
        <v>3</v>
      </c>
      <c r="K73" s="76" t="str">
        <f>HYPERLINK("mailto:"&amp;VLOOKUP(L73,'CONCAT Codes'!$A$14:$G$26,5,FALSE)&amp;"?subject="&amp;_xlfn.CONCAT(C73," - APPLICANT for ",A73)&amp;"&amp;cc="&amp;'CONCAT Codes'!$A$32&amp;"&amp;body="&amp;D73&amp;"%0A%0APlease see my resume and bio for the above tour.","Click HERE to apply")</f>
        <v>Click HERE to apply</v>
      </c>
      <c r="L73" s="57" t="s">
        <v>425</v>
      </c>
    </row>
    <row r="74" spans="1:12" ht="54.65" customHeight="1">
      <c r="A74" s="1" t="s">
        <v>383</v>
      </c>
      <c r="B74" s="23" t="s">
        <v>37</v>
      </c>
      <c r="C74" s="23" t="s">
        <v>384</v>
      </c>
      <c r="D74" s="15" t="s">
        <v>385</v>
      </c>
      <c r="E74" s="24" t="s">
        <v>387</v>
      </c>
      <c r="F74" s="23" t="s">
        <v>1</v>
      </c>
      <c r="G74" s="23" t="s">
        <v>40</v>
      </c>
      <c r="H74" s="23" t="s">
        <v>281</v>
      </c>
      <c r="I74" s="3" t="s">
        <v>282</v>
      </c>
      <c r="J74" s="53" t="s">
        <v>3</v>
      </c>
      <c r="K74" s="76" t="str">
        <f>HYPERLINK("mailto:"&amp;VLOOKUP(L74,'CONCAT Codes'!$A$14:$G$26,5,FALSE)&amp;"?subject="&amp;_xlfn.CONCAT(C74," - APPLICANT for ",A74)&amp;"&amp;cc="&amp;'CONCAT Codes'!$A$32&amp;"&amp;body="&amp;D74&amp;"%0A%0APlease see my resume and bio for the above tour.","Click HERE to apply")</f>
        <v>Click HERE to apply</v>
      </c>
      <c r="L74" s="57" t="s">
        <v>425</v>
      </c>
    </row>
    <row r="75" spans="1:12" ht="54.65" customHeight="1">
      <c r="A75" s="1" t="s">
        <v>704</v>
      </c>
      <c r="B75" s="23" t="s">
        <v>8</v>
      </c>
      <c r="C75" s="23" t="s">
        <v>703</v>
      </c>
      <c r="D75" s="15" t="s">
        <v>705</v>
      </c>
      <c r="E75" s="24" t="s">
        <v>724</v>
      </c>
      <c r="F75" s="23" t="s">
        <v>1</v>
      </c>
      <c r="G75" s="23" t="s">
        <v>33</v>
      </c>
      <c r="H75" s="23" t="s">
        <v>706</v>
      </c>
      <c r="I75" s="3" t="s">
        <v>707</v>
      </c>
      <c r="J75" s="53" t="s">
        <v>3</v>
      </c>
      <c r="K75" s="76" t="str">
        <f>HYPERLINK("mailto:"&amp;VLOOKUP(L75,'CONCAT Codes'!$A$14:$G$26,5,FALSE)&amp;"?subject="&amp;_xlfn.CONCAT(C75," - APPLICANT for ",A75)&amp;"&amp;cc="&amp;'CONCAT Codes'!$A$32&amp;"&amp;body="&amp;D75&amp;"%0A%0APlease see my resume and bio for the above tour.","Click HERE to apply")</f>
        <v>Click HERE to apply</v>
      </c>
      <c r="L75" s="57" t="s">
        <v>78</v>
      </c>
    </row>
    <row r="76" spans="1:12" ht="54.65" customHeight="1">
      <c r="A76" s="1" t="s">
        <v>669</v>
      </c>
      <c r="B76" s="23" t="s">
        <v>37</v>
      </c>
      <c r="C76" s="23" t="s">
        <v>670</v>
      </c>
      <c r="D76" s="15" t="s">
        <v>284</v>
      </c>
      <c r="E76" s="24" t="s">
        <v>682</v>
      </c>
      <c r="F76" s="23" t="s">
        <v>1</v>
      </c>
      <c r="G76" s="23" t="s">
        <v>28</v>
      </c>
      <c r="H76" s="23" t="s">
        <v>671</v>
      </c>
      <c r="I76" s="3" t="s">
        <v>672</v>
      </c>
      <c r="J76" s="53" t="s">
        <v>3</v>
      </c>
      <c r="K76" s="76" t="str">
        <f>HYPERLINK("mailto:"&amp;VLOOKUP(L76,'CONCAT Codes'!$A$14:$G$26,5,FALSE)&amp;"?subject="&amp;_xlfn.CONCAT(C76," - APPLICANT for ",A76)&amp;"&amp;cc="&amp;'CONCAT Codes'!$A$32&amp;"&amp;body="&amp;D76&amp;"%0A%0APlease see my resume and bio for the above tour.","Click HERE to apply")</f>
        <v>Click HERE to apply</v>
      </c>
      <c r="L76" s="57" t="s">
        <v>425</v>
      </c>
    </row>
    <row r="77" spans="1:12" ht="54.65" customHeight="1">
      <c r="A77" s="1" t="s">
        <v>474</v>
      </c>
      <c r="B77" s="23" t="s">
        <v>37</v>
      </c>
      <c r="C77" s="23" t="s">
        <v>475</v>
      </c>
      <c r="D77" s="15" t="s">
        <v>476</v>
      </c>
      <c r="E77" s="24" t="s">
        <v>490</v>
      </c>
      <c r="F77" s="23" t="s">
        <v>1</v>
      </c>
      <c r="G77" s="23" t="s">
        <v>477</v>
      </c>
      <c r="H77" s="23" t="s">
        <v>478</v>
      </c>
      <c r="I77" s="3" t="s">
        <v>479</v>
      </c>
      <c r="J77" s="53" t="s">
        <v>3</v>
      </c>
      <c r="K77" s="76" t="str">
        <f>HYPERLINK("mailto:"&amp;VLOOKUP(L77,'CONCAT Codes'!$A$14:$G$26,5,FALSE)&amp;"?subject="&amp;_xlfn.CONCAT(C77," - APPLICANT for ",A77)&amp;"&amp;cc="&amp;'CONCAT Codes'!$A$32&amp;"&amp;body="&amp;D77&amp;"%0A%0APlease see my resume and bio for the above tour.","Click HERE to apply")</f>
        <v>Click HERE to apply</v>
      </c>
      <c r="L77" s="57" t="s">
        <v>425</v>
      </c>
    </row>
    <row r="78" spans="1:12" ht="54.65" customHeight="1">
      <c r="A78" s="1" t="s">
        <v>764</v>
      </c>
      <c r="B78" s="23" t="s">
        <v>37</v>
      </c>
      <c r="C78" s="23" t="s">
        <v>475</v>
      </c>
      <c r="D78" s="15" t="s">
        <v>765</v>
      </c>
      <c r="E78" s="24" t="s">
        <v>772</v>
      </c>
      <c r="F78" s="23" t="s">
        <v>1</v>
      </c>
      <c r="G78" s="23" t="s">
        <v>40</v>
      </c>
      <c r="H78" s="23" t="s">
        <v>478</v>
      </c>
      <c r="I78" s="3" t="s">
        <v>479</v>
      </c>
      <c r="J78" s="53" t="s">
        <v>3</v>
      </c>
      <c r="K78" s="76" t="str">
        <f>HYPERLINK("mailto:"&amp;VLOOKUP(L78,'CONCAT Codes'!$A$14:$G$26,5,FALSE)&amp;"?subject="&amp;_xlfn.CONCAT(C78," - APPLICANT for ",A78)&amp;"&amp;cc="&amp;'CONCAT Codes'!$A$32&amp;"&amp;body="&amp;D78&amp;"%0A%0APlease see my resume and bio for the above tour.","Click HERE to apply")</f>
        <v>Click HERE to apply</v>
      </c>
      <c r="L78" s="57" t="s">
        <v>425</v>
      </c>
    </row>
    <row r="79" spans="1:12" ht="54.65" customHeight="1">
      <c r="A79" s="1" t="s">
        <v>293</v>
      </c>
      <c r="B79" s="23" t="s">
        <v>37</v>
      </c>
      <c r="C79" s="23" t="s">
        <v>192</v>
      </c>
      <c r="D79" s="15" t="s">
        <v>294</v>
      </c>
      <c r="E79" s="24" t="s">
        <v>298</v>
      </c>
      <c r="F79" s="23" t="s">
        <v>1</v>
      </c>
      <c r="G79" s="23" t="s">
        <v>163</v>
      </c>
      <c r="H79" s="23" t="s">
        <v>295</v>
      </c>
      <c r="I79" s="3" t="s">
        <v>34</v>
      </c>
      <c r="J79" s="53" t="s">
        <v>3</v>
      </c>
      <c r="K79" s="76" t="str">
        <f>HYPERLINK("mailto:"&amp;VLOOKUP(L79,'CONCAT Codes'!$A$14:$G$26,5,FALSE)&amp;"?subject="&amp;_xlfn.CONCAT(C79," - APPLICANT for ",A79)&amp;"&amp;cc="&amp;'CONCAT Codes'!$A$32&amp;"&amp;body="&amp;D79&amp;"%0A%0APlease see my resume and bio for the above tour.","Click HERE to apply")</f>
        <v>Click HERE to apply</v>
      </c>
      <c r="L79" s="57" t="s">
        <v>425</v>
      </c>
    </row>
    <row r="80" spans="1:12" ht="54.65" customHeight="1">
      <c r="A80" s="1" t="s">
        <v>664</v>
      </c>
      <c r="B80" s="23" t="s">
        <v>6</v>
      </c>
      <c r="C80" s="23" t="s">
        <v>156</v>
      </c>
      <c r="D80" s="15" t="s">
        <v>665</v>
      </c>
      <c r="E80" s="24" t="s">
        <v>667</v>
      </c>
      <c r="F80" s="23" t="s">
        <v>26</v>
      </c>
      <c r="G80" s="23" t="s">
        <v>29</v>
      </c>
      <c r="H80" s="23" t="s">
        <v>157</v>
      </c>
      <c r="I80" s="3" t="s">
        <v>34</v>
      </c>
      <c r="J80" s="53" t="s">
        <v>3</v>
      </c>
      <c r="K80" s="76" t="str">
        <f>HYPERLINK("mailto:"&amp;VLOOKUP(L80,'CONCAT Codes'!$A$14:$G$26,5,FALSE)&amp;"?subject="&amp;_xlfn.CONCAT(C80," - APPLICANT for ",A80)&amp;"&amp;cc="&amp;'CONCAT Codes'!$A$32&amp;"&amp;body="&amp;D80&amp;"%0A%0APlease see my resume and bio for the above tour.","Click HERE to apply")</f>
        <v>Click HERE to apply</v>
      </c>
      <c r="L80" s="57" t="s">
        <v>62</v>
      </c>
    </row>
    <row r="81" spans="1:12" ht="54.65" customHeight="1">
      <c r="A81" s="1" t="s">
        <v>368</v>
      </c>
      <c r="B81" s="23" t="s">
        <v>6</v>
      </c>
      <c r="C81" s="23" t="s">
        <v>49</v>
      </c>
      <c r="D81" s="15" t="s">
        <v>369</v>
      </c>
      <c r="E81" s="24" t="s">
        <v>375</v>
      </c>
      <c r="F81" s="23" t="s">
        <v>1</v>
      </c>
      <c r="G81" s="23" t="s">
        <v>370</v>
      </c>
      <c r="H81" s="23" t="s">
        <v>50</v>
      </c>
      <c r="I81" s="3" t="s">
        <v>34</v>
      </c>
      <c r="J81" s="53" t="s">
        <v>3</v>
      </c>
      <c r="K81" s="76" t="str">
        <f>HYPERLINK("mailto:"&amp;VLOOKUP(L81,'CONCAT Codes'!$A$14:$G$26,5,FALSE)&amp;"?subject="&amp;_xlfn.CONCAT(C81," - APPLICANT for ",A81)&amp;"&amp;cc="&amp;'CONCAT Codes'!$A$32&amp;"&amp;body="&amp;D81&amp;"%0A%0APlease see my resume and bio for the above tour.","Click HERE to apply")</f>
        <v>Click HERE to apply</v>
      </c>
      <c r="L81" s="57" t="s">
        <v>62</v>
      </c>
    </row>
    <row r="82" spans="1:12" ht="54.65" customHeight="1">
      <c r="A82" s="1" t="s">
        <v>371</v>
      </c>
      <c r="B82" s="23" t="s">
        <v>6</v>
      </c>
      <c r="C82" s="23" t="s">
        <v>49</v>
      </c>
      <c r="D82" s="15" t="s">
        <v>372</v>
      </c>
      <c r="E82" s="24" t="s">
        <v>374</v>
      </c>
      <c r="F82" s="23" t="s">
        <v>16</v>
      </c>
      <c r="G82" s="23" t="s">
        <v>370</v>
      </c>
      <c r="H82" s="23" t="s">
        <v>50</v>
      </c>
      <c r="I82" s="3" t="s">
        <v>34</v>
      </c>
      <c r="J82" s="53" t="s">
        <v>3</v>
      </c>
      <c r="K82" s="76" t="str">
        <f>HYPERLINK("mailto:"&amp;VLOOKUP(L82,'CONCAT Codes'!$A$14:$G$26,5,FALSE)&amp;"?subject="&amp;_xlfn.CONCAT(C82," - APPLICANT for ",A82)&amp;"&amp;cc="&amp;'CONCAT Codes'!$A$32&amp;"&amp;body="&amp;D82&amp;"%0A%0APlease see my resume and bio for the above tour.","Click HERE to apply")</f>
        <v>Click HERE to apply</v>
      </c>
      <c r="L82" s="57" t="s">
        <v>62</v>
      </c>
    </row>
    <row r="83" spans="1:12" ht="54.65" customHeight="1">
      <c r="A83" s="1" t="s">
        <v>463</v>
      </c>
      <c r="B83" s="23" t="s">
        <v>42</v>
      </c>
      <c r="C83" s="23" t="s">
        <v>228</v>
      </c>
      <c r="D83" s="15" t="s">
        <v>464</v>
      </c>
      <c r="E83" s="24" t="s">
        <v>467</v>
      </c>
      <c r="F83" s="23" t="s">
        <v>26</v>
      </c>
      <c r="G83" s="23" t="s">
        <v>465</v>
      </c>
      <c r="H83" s="23" t="s">
        <v>307</v>
      </c>
      <c r="I83" s="3" t="s">
        <v>34</v>
      </c>
      <c r="J83" s="53" t="s">
        <v>3</v>
      </c>
      <c r="K83" s="76" t="str">
        <f>HYPERLINK("mailto:"&amp;VLOOKUP(L83,'CONCAT Codes'!$A$14:$G$26,5,FALSE)&amp;"?subject="&amp;_xlfn.CONCAT(C83," - APPLICANT for ",A83)&amp;"&amp;cc="&amp;'CONCAT Codes'!$A$32&amp;"&amp;body="&amp;D83&amp;"%0A%0APlease see my resume and bio for the above tour.","Click HERE to apply")</f>
        <v>Click HERE to apply</v>
      </c>
      <c r="L83" s="57" t="s">
        <v>62</v>
      </c>
    </row>
    <row r="84" spans="1:12" ht="54.65" customHeight="1">
      <c r="A84" s="1" t="s">
        <v>530</v>
      </c>
      <c r="B84" s="23" t="s">
        <v>6</v>
      </c>
      <c r="C84" s="23" t="s">
        <v>156</v>
      </c>
      <c r="D84" s="15" t="s">
        <v>531</v>
      </c>
      <c r="E84" s="24" t="s">
        <v>536</v>
      </c>
      <c r="F84" s="23" t="s">
        <v>1</v>
      </c>
      <c r="G84" s="23" t="s">
        <v>532</v>
      </c>
      <c r="H84" s="23" t="s">
        <v>157</v>
      </c>
      <c r="I84" s="3" t="s">
        <v>34</v>
      </c>
      <c r="J84" s="53" t="s">
        <v>3</v>
      </c>
      <c r="K84" s="76" t="str">
        <f>HYPERLINK("mailto:"&amp;VLOOKUP(L84,'CONCAT Codes'!$A$14:$G$26,5,FALSE)&amp;"?subject="&amp;_xlfn.CONCAT(C84," - APPLICANT for ",A84)&amp;"&amp;cc="&amp;'CONCAT Codes'!$A$32&amp;"&amp;body="&amp;D84&amp;"%0A%0APlease see my resume and bio for the above tour.","Click HERE to apply")</f>
        <v>Click HERE to apply</v>
      </c>
      <c r="L84" s="79" t="s">
        <v>62</v>
      </c>
    </row>
    <row r="85" spans="1:12" ht="54.65" customHeight="1">
      <c r="A85" s="1" t="s">
        <v>533</v>
      </c>
      <c r="B85" s="23" t="s">
        <v>6</v>
      </c>
      <c r="C85" s="23" t="s">
        <v>156</v>
      </c>
      <c r="D85" s="15" t="s">
        <v>534</v>
      </c>
      <c r="E85" s="24" t="s">
        <v>537</v>
      </c>
      <c r="F85" s="23" t="s">
        <v>26</v>
      </c>
      <c r="G85" s="23" t="s">
        <v>535</v>
      </c>
      <c r="H85" s="23" t="s">
        <v>157</v>
      </c>
      <c r="I85" s="3" t="s">
        <v>34</v>
      </c>
      <c r="J85" s="53" t="s">
        <v>3</v>
      </c>
      <c r="K85" s="76" t="str">
        <f>HYPERLINK("mailto:"&amp;VLOOKUP(L85,'CONCAT Codes'!$A$14:$G$26,5,FALSE)&amp;"?subject="&amp;_xlfn.CONCAT(C85," - APPLICANT for ",A85)&amp;"&amp;cc="&amp;'CONCAT Codes'!$A$32&amp;"&amp;body="&amp;D85&amp;"%0A%0APlease see my resume and bio for the above tour.","Click HERE to apply")</f>
        <v>Click HERE to apply</v>
      </c>
      <c r="L85" s="79" t="s">
        <v>62</v>
      </c>
    </row>
    <row r="86" spans="1:12" ht="54.65" customHeight="1">
      <c r="A86" s="1" t="s">
        <v>679</v>
      </c>
      <c r="B86" s="23" t="s">
        <v>6</v>
      </c>
      <c r="C86" s="23" t="s">
        <v>156</v>
      </c>
      <c r="D86" s="15" t="s">
        <v>172</v>
      </c>
      <c r="E86" s="24" t="s">
        <v>680</v>
      </c>
      <c r="F86" s="23" t="s">
        <v>26</v>
      </c>
      <c r="G86" s="23" t="s">
        <v>173</v>
      </c>
      <c r="H86" s="23" t="s">
        <v>157</v>
      </c>
      <c r="I86" s="3" t="s">
        <v>34</v>
      </c>
      <c r="J86" s="53" t="s">
        <v>3</v>
      </c>
      <c r="K86" s="76" t="str">
        <f>HYPERLINK("mailto:"&amp;VLOOKUP(L86,'CONCAT Codes'!$A$14:$G$26,5,FALSE)&amp;"?subject="&amp;_xlfn.CONCAT(C86," - APPLICANT for ",A86)&amp;"&amp;cc="&amp;'CONCAT Codes'!$A$32&amp;"&amp;body="&amp;D86&amp;"%0A%0APlease see my resume and bio for the above tour.","Click HERE to apply")</f>
        <v>Click HERE to apply</v>
      </c>
      <c r="L86" s="57" t="s">
        <v>62</v>
      </c>
    </row>
    <row r="87" spans="1:12" ht="54.65" customHeight="1">
      <c r="A87" s="1" t="s">
        <v>319</v>
      </c>
      <c r="B87" s="23" t="s">
        <v>42</v>
      </c>
      <c r="C87" s="23" t="s">
        <v>228</v>
      </c>
      <c r="D87" s="15" t="s">
        <v>320</v>
      </c>
      <c r="E87" s="24" t="s">
        <v>334</v>
      </c>
      <c r="F87" s="23" t="s">
        <v>26</v>
      </c>
      <c r="G87" s="23" t="s">
        <v>28</v>
      </c>
      <c r="H87" s="23" t="s">
        <v>183</v>
      </c>
      <c r="I87" s="3" t="s">
        <v>446</v>
      </c>
      <c r="J87" s="53" t="s">
        <v>3</v>
      </c>
      <c r="K87" s="76" t="str">
        <f>HYPERLINK("mailto:"&amp;VLOOKUP(L87,'CONCAT Codes'!$A$14:$G$26,5,FALSE)&amp;"?subject="&amp;_xlfn.CONCAT(C87," - APPLICANT for ",A87)&amp;"&amp;cc="&amp;'CONCAT Codes'!$A$32&amp;"&amp;body="&amp;D87&amp;"%0A%0APlease see my resume and bio for the above tour.","Click HERE to apply")</f>
        <v>Click HERE to apply</v>
      </c>
      <c r="L87" s="57" t="s">
        <v>62</v>
      </c>
    </row>
    <row r="88" spans="1:12" ht="54.65" customHeight="1">
      <c r="A88" s="80" t="s">
        <v>710</v>
      </c>
      <c r="B88" s="81" t="s">
        <v>37</v>
      </c>
      <c r="C88" s="81" t="s">
        <v>711</v>
      </c>
      <c r="D88" s="82" t="s">
        <v>712</v>
      </c>
      <c r="E88" s="71" t="s">
        <v>726</v>
      </c>
      <c r="F88" s="81" t="s">
        <v>1</v>
      </c>
      <c r="G88" s="81" t="s">
        <v>713</v>
      </c>
      <c r="H88" s="81" t="s">
        <v>714</v>
      </c>
      <c r="I88" s="83" t="s">
        <v>715</v>
      </c>
      <c r="J88" s="84" t="s">
        <v>3</v>
      </c>
      <c r="K88" s="76" t="str">
        <f>HYPERLINK("mailto:"&amp;VLOOKUP(L88,'CONCAT Codes'!$A$14:$G$26,5,FALSE)&amp;"?subject="&amp;_xlfn.CONCAT(C88," - APPLICANT for ",A88)&amp;"&amp;cc="&amp;'CONCAT Codes'!$A$32&amp;"&amp;body="&amp;D88&amp;"%0A%0APlease see my resume and bio for the above tour.","Click HERE to apply")</f>
        <v>Click HERE to apply</v>
      </c>
      <c r="L88" s="74" t="s">
        <v>425</v>
      </c>
    </row>
    <row r="89" spans="1:12" ht="54.65" customHeight="1">
      <c r="A89" s="1" t="s">
        <v>278</v>
      </c>
      <c r="B89" s="23" t="s">
        <v>37</v>
      </c>
      <c r="C89" s="23" t="s">
        <v>180</v>
      </c>
      <c r="D89" s="15" t="s">
        <v>181</v>
      </c>
      <c r="E89" s="24" t="s">
        <v>279</v>
      </c>
      <c r="F89" s="23" t="s">
        <v>1</v>
      </c>
      <c r="G89" s="23" t="s">
        <v>182</v>
      </c>
      <c r="H89" s="23" t="s">
        <v>276</v>
      </c>
      <c r="I89" s="3" t="s">
        <v>277</v>
      </c>
      <c r="J89" s="53" t="s">
        <v>3</v>
      </c>
      <c r="K89" s="77" t="str">
        <f>HYPERLINK("mailto:"&amp;VLOOKUP(L89,'CONCAT Codes'!$A$14:$G$26,5,FALSE)&amp;"?subject="&amp;_xlfn.CONCAT(C89," - APPLICANT for ",A89)&amp;"&amp;cc="&amp;'CONCAT Codes'!$A$32&amp;"&amp;body="&amp;D89&amp;"%0A%0APlease see my resume and bio for the above tour.","Click HERE to apply")</f>
        <v>Click HERE to apply</v>
      </c>
      <c r="L89" s="57" t="s">
        <v>425</v>
      </c>
    </row>
    <row r="90" spans="1:12" ht="54.65" customHeight="1">
      <c r="A90" s="63" t="s">
        <v>338</v>
      </c>
      <c r="B90" s="64" t="s">
        <v>37</v>
      </c>
      <c r="C90" s="64" t="s">
        <v>180</v>
      </c>
      <c r="D90" s="63" t="s">
        <v>339</v>
      </c>
      <c r="E90" s="24" t="s">
        <v>351</v>
      </c>
      <c r="F90" s="64" t="s">
        <v>1</v>
      </c>
      <c r="G90" s="64" t="s">
        <v>340</v>
      </c>
      <c r="H90" s="64" t="s">
        <v>341</v>
      </c>
      <c r="I90" s="65" t="s">
        <v>277</v>
      </c>
      <c r="J90" s="67" t="s">
        <v>3</v>
      </c>
      <c r="K90" s="77" t="str">
        <f>HYPERLINK("mailto:"&amp;VLOOKUP(L90,'CONCAT Codes'!$A$14:$G$26,5,FALSE)&amp;"?subject="&amp;_xlfn.CONCAT(C90," - APPLICANT for ",A90)&amp;"&amp;cc="&amp;'CONCAT Codes'!$A$32&amp;"&amp;body="&amp;D90&amp;"%0A%0APlease see my resume and bio for the above tour.","Click HERE to apply")</f>
        <v>Click HERE to apply</v>
      </c>
      <c r="L90" s="64" t="s">
        <v>425</v>
      </c>
    </row>
    <row r="91" spans="1:12" ht="54.65" customHeight="1">
      <c r="A91" s="63" t="s">
        <v>342</v>
      </c>
      <c r="B91" s="64" t="s">
        <v>37</v>
      </c>
      <c r="C91" s="64" t="s">
        <v>180</v>
      </c>
      <c r="D91" s="63" t="s">
        <v>343</v>
      </c>
      <c r="E91" s="24" t="s">
        <v>352</v>
      </c>
      <c r="F91" s="64" t="s">
        <v>1</v>
      </c>
      <c r="G91" s="64" t="s">
        <v>340</v>
      </c>
      <c r="H91" s="64" t="s">
        <v>341</v>
      </c>
      <c r="I91" s="65" t="s">
        <v>277</v>
      </c>
      <c r="J91" s="67" t="s">
        <v>3</v>
      </c>
      <c r="K91" s="77" t="str">
        <f>HYPERLINK("mailto:"&amp;VLOOKUP(L91,'CONCAT Codes'!$A$14:$G$26,5,FALSE)&amp;"?subject="&amp;_xlfn.CONCAT(C91," - APPLICANT for ",A91)&amp;"&amp;cc="&amp;'CONCAT Codes'!$A$32&amp;"&amp;body="&amp;D91&amp;"%0A%0APlease see my resume and bio for the above tour.","Click HERE to apply")</f>
        <v>Click HERE to apply</v>
      </c>
      <c r="L91" s="64" t="s">
        <v>425</v>
      </c>
    </row>
    <row r="92" spans="1:12" ht="54.65" customHeight="1">
      <c r="A92" s="1" t="s">
        <v>482</v>
      </c>
      <c r="B92" s="23" t="s">
        <v>37</v>
      </c>
      <c r="C92" s="23" t="s">
        <v>483</v>
      </c>
      <c r="D92" s="15" t="s">
        <v>284</v>
      </c>
      <c r="E92" s="24" t="s">
        <v>493</v>
      </c>
      <c r="F92" s="23" t="s">
        <v>1</v>
      </c>
      <c r="G92" s="23" t="s">
        <v>484</v>
      </c>
      <c r="H92" s="23" t="s">
        <v>485</v>
      </c>
      <c r="I92" s="3" t="s">
        <v>486</v>
      </c>
      <c r="J92" s="53" t="s">
        <v>3</v>
      </c>
      <c r="K92" s="77" t="str">
        <f>HYPERLINK("mailto:"&amp;VLOOKUP(L92,'CONCAT Codes'!$A$14:$G$26,5,FALSE)&amp;"?subject="&amp;_xlfn.CONCAT(C92," - APPLICANT for ",A92)&amp;"&amp;cc="&amp;'CONCAT Codes'!$A$32&amp;"&amp;body="&amp;D92&amp;"%0A%0APlease see my resume and bio for the above tour.","Click HERE to apply")</f>
        <v>Click HERE to apply</v>
      </c>
      <c r="L92" s="57" t="s">
        <v>425</v>
      </c>
    </row>
    <row r="93" spans="1:12" ht="54.65" customHeight="1">
      <c r="A93" s="1" t="s">
        <v>471</v>
      </c>
      <c r="B93" s="23" t="s">
        <v>0</v>
      </c>
      <c r="C93" s="23" t="s">
        <v>178</v>
      </c>
      <c r="D93" s="15" t="s">
        <v>472</v>
      </c>
      <c r="E93" s="24" t="s">
        <v>489</v>
      </c>
      <c r="F93" s="23" t="s">
        <v>26</v>
      </c>
      <c r="G93" s="23" t="s">
        <v>51</v>
      </c>
      <c r="H93" s="23" t="s">
        <v>473</v>
      </c>
      <c r="I93" s="3" t="s">
        <v>13</v>
      </c>
      <c r="J93" s="53" t="s">
        <v>3</v>
      </c>
      <c r="K93" s="77" t="str">
        <f>HYPERLINK("mailto:"&amp;VLOOKUP(L93,'CONCAT Codes'!$A$14:$G$26,5,FALSE)&amp;"?subject="&amp;_xlfn.CONCAT(C93," - APPLICANT for ",A93)&amp;"&amp;cc="&amp;'CONCAT Codes'!$A$32&amp;"&amp;body="&amp;D93&amp;"%0A%0APlease see my resume and bio for the above tour.","Click HERE to apply")</f>
        <v>Click HERE to apply</v>
      </c>
      <c r="L93" s="57" t="s">
        <v>426</v>
      </c>
    </row>
    <row r="94" spans="1:12" ht="54.65" customHeight="1">
      <c r="A94" s="1" t="s">
        <v>607</v>
      </c>
      <c r="B94" s="23" t="s">
        <v>6</v>
      </c>
      <c r="C94" s="23" t="s">
        <v>38</v>
      </c>
      <c r="D94" s="15" t="s">
        <v>608</v>
      </c>
      <c r="E94" s="24" t="s">
        <v>654</v>
      </c>
      <c r="F94" s="23" t="s">
        <v>1</v>
      </c>
      <c r="G94" s="23" t="s">
        <v>609</v>
      </c>
      <c r="H94" s="23" t="s">
        <v>12</v>
      </c>
      <c r="I94" s="3" t="s">
        <v>13</v>
      </c>
      <c r="J94" s="53" t="s">
        <v>3</v>
      </c>
      <c r="K94" s="77" t="str">
        <f>HYPERLINK("mailto:"&amp;VLOOKUP(L94,'CONCAT Codes'!$A$14:$G$26,5,FALSE)&amp;"?subject="&amp;_xlfn.CONCAT(C94," - APPLICANT for ",A94)&amp;"&amp;cc="&amp;'CONCAT Codes'!$A$32&amp;"&amp;body="&amp;D94&amp;"%0A%0APlease see my resume and bio for the above tour.","Click HERE to apply")</f>
        <v>Click HERE to apply</v>
      </c>
      <c r="L94" s="57" t="s">
        <v>62</v>
      </c>
    </row>
    <row r="95" spans="1:12" ht="63" customHeight="1">
      <c r="A95" s="1" t="s">
        <v>301</v>
      </c>
      <c r="B95" s="23" t="s">
        <v>6</v>
      </c>
      <c r="C95" s="23" t="s">
        <v>38</v>
      </c>
      <c r="D95" s="15" t="s">
        <v>302</v>
      </c>
      <c r="E95" s="24" t="s">
        <v>305</v>
      </c>
      <c r="F95" s="23" t="s">
        <v>1</v>
      </c>
      <c r="G95" s="23" t="s">
        <v>158</v>
      </c>
      <c r="H95" s="23" t="s">
        <v>12</v>
      </c>
      <c r="I95" s="3" t="s">
        <v>13</v>
      </c>
      <c r="J95" s="53" t="s">
        <v>3</v>
      </c>
      <c r="K95" s="77" t="str">
        <f>HYPERLINK("mailto:"&amp;VLOOKUP(L95,'CONCAT Codes'!$A$14:$G$26,5,FALSE)&amp;"?subject="&amp;_xlfn.CONCAT(C95," - APPLICANT for ",A95)&amp;"&amp;cc="&amp;'CONCAT Codes'!$A$32&amp;"&amp;body="&amp;D95&amp;"%0A%0APlease see my resume and bio for the above tour.","Click HERE to apply")</f>
        <v>Click HERE to apply</v>
      </c>
      <c r="L95" s="79" t="s">
        <v>62</v>
      </c>
    </row>
    <row r="96" spans="1:12" ht="54.65" customHeight="1">
      <c r="A96" s="1" t="s">
        <v>303</v>
      </c>
      <c r="B96" s="23" t="s">
        <v>6</v>
      </c>
      <c r="C96" s="23" t="s">
        <v>38</v>
      </c>
      <c r="D96" s="15" t="s">
        <v>304</v>
      </c>
      <c r="E96" s="24" t="s">
        <v>306</v>
      </c>
      <c r="F96" s="23" t="s">
        <v>1</v>
      </c>
      <c r="G96" s="23" t="s">
        <v>158</v>
      </c>
      <c r="H96" s="23" t="s">
        <v>12</v>
      </c>
      <c r="I96" s="3" t="s">
        <v>13</v>
      </c>
      <c r="J96" s="53" t="s">
        <v>3</v>
      </c>
      <c r="K96" s="77" t="str">
        <f>HYPERLINK("mailto:"&amp;VLOOKUP(L96,'CONCAT Codes'!$A$14:$G$26,5,FALSE)&amp;"?subject="&amp;_xlfn.CONCAT(C96," - APPLICANT for ",A96)&amp;"&amp;cc="&amp;'CONCAT Codes'!$A$32&amp;"&amp;body="&amp;D96&amp;"%0A%0APlease see my resume and bio for the above tour.","Click HERE to apply")</f>
        <v>Click HERE to apply</v>
      </c>
      <c r="L96" s="79" t="s">
        <v>62</v>
      </c>
    </row>
    <row r="97" spans="1:12" ht="54.65" customHeight="1">
      <c r="A97" s="1" t="s">
        <v>397</v>
      </c>
      <c r="B97" s="23" t="s">
        <v>6</v>
      </c>
      <c r="C97" s="23" t="s">
        <v>38</v>
      </c>
      <c r="D97" s="15" t="s">
        <v>398</v>
      </c>
      <c r="E97" s="24" t="s">
        <v>419</v>
      </c>
      <c r="F97" s="23" t="s">
        <v>1</v>
      </c>
      <c r="G97" s="23" t="s">
        <v>399</v>
      </c>
      <c r="H97" s="23" t="s">
        <v>12</v>
      </c>
      <c r="I97" s="3" t="s">
        <v>13</v>
      </c>
      <c r="J97" s="53" t="s">
        <v>3</v>
      </c>
      <c r="K97" s="77" t="str">
        <f>HYPERLINK("mailto:"&amp;VLOOKUP(L97,'CONCAT Codes'!$A$14:$G$26,5,FALSE)&amp;"?subject="&amp;_xlfn.CONCAT(C97," - APPLICANT for ",A97)&amp;"&amp;cc="&amp;'CONCAT Codes'!$A$32&amp;"&amp;body="&amp;D97&amp;"%0A%0APlease see my resume and bio for the above tour.","Click HERE to apply")</f>
        <v>Click HERE to apply</v>
      </c>
      <c r="L97" s="79" t="s">
        <v>62</v>
      </c>
    </row>
    <row r="98" spans="1:12" ht="54.65" customHeight="1">
      <c r="A98" s="1" t="s">
        <v>487</v>
      </c>
      <c r="B98" s="23" t="s">
        <v>0</v>
      </c>
      <c r="C98" s="23" t="s">
        <v>457</v>
      </c>
      <c r="D98" s="15" t="s">
        <v>488</v>
      </c>
      <c r="E98" s="24" t="s">
        <v>492</v>
      </c>
      <c r="F98" s="23" t="s">
        <v>26</v>
      </c>
      <c r="G98" s="23" t="s">
        <v>28</v>
      </c>
      <c r="H98" s="23" t="s">
        <v>473</v>
      </c>
      <c r="I98" s="3" t="s">
        <v>13</v>
      </c>
      <c r="J98" s="53" t="s">
        <v>3</v>
      </c>
      <c r="K98" s="77" t="str">
        <f>HYPERLINK("mailto:"&amp;VLOOKUP(L98,'CONCAT Codes'!$A$14:$G$26,5,FALSE)&amp;"?subject="&amp;_xlfn.CONCAT(C98," - APPLICANT for ",A98)&amp;"&amp;cc="&amp;'CONCAT Codes'!$A$32&amp;"&amp;body="&amp;D98&amp;"%0A%0APlease see my resume and bio for the above tour.","Click HERE to apply")</f>
        <v>Click HERE to apply</v>
      </c>
      <c r="L98" s="57" t="s">
        <v>426</v>
      </c>
    </row>
    <row r="99" spans="1:12" ht="54.65" customHeight="1">
      <c r="A99" s="1" t="s">
        <v>644</v>
      </c>
      <c r="B99" s="23" t="s">
        <v>0</v>
      </c>
      <c r="C99" s="23" t="s">
        <v>457</v>
      </c>
      <c r="D99" s="15" t="s">
        <v>645</v>
      </c>
      <c r="E99" s="24" t="s">
        <v>655</v>
      </c>
      <c r="F99" s="23" t="s">
        <v>26</v>
      </c>
      <c r="G99" s="85" t="s">
        <v>29</v>
      </c>
      <c r="H99" s="23" t="s">
        <v>473</v>
      </c>
      <c r="I99" s="3" t="s">
        <v>13</v>
      </c>
      <c r="J99" s="53" t="s">
        <v>3</v>
      </c>
      <c r="K99" s="77" t="str">
        <f>HYPERLINK("mailto:"&amp;VLOOKUP(L99,'CONCAT Codes'!$A$14:$G$26,5,FALSE)&amp;"?subject="&amp;_xlfn.CONCAT(C99," - APPLICANT for ",A99)&amp;"&amp;cc="&amp;'CONCAT Codes'!$A$32&amp;"&amp;body="&amp;D99&amp;"%0A%0APlease see my resume and bio for the above tour.","Click HERE to apply")</f>
        <v>Click HERE to apply</v>
      </c>
      <c r="L99" s="57" t="s">
        <v>426</v>
      </c>
    </row>
    <row r="100" spans="1:12" ht="144" customHeight="1">
      <c r="A100" s="79" t="s">
        <v>686</v>
      </c>
      <c r="B100" s="79" t="s">
        <v>0</v>
      </c>
      <c r="C100" s="79" t="s">
        <v>687</v>
      </c>
      <c r="D100" s="90" t="s">
        <v>688</v>
      </c>
      <c r="E100" s="23" t="s">
        <v>699</v>
      </c>
      <c r="F100" s="79" t="s">
        <v>26</v>
      </c>
      <c r="G100" s="79" t="s">
        <v>41</v>
      </c>
      <c r="H100" s="79" t="s">
        <v>689</v>
      </c>
      <c r="I100" s="65" t="s">
        <v>13</v>
      </c>
      <c r="J100" s="79" t="s">
        <v>3</v>
      </c>
      <c r="K100" s="77" t="str">
        <f>HYPERLINK("mailto:"&amp;VLOOKUP(L100,'CONCAT Codes'!$A$14:$G$26,5,FALSE)&amp;"?subject="&amp;_xlfn.CONCAT(C100," - APPLICANT for ",A100)&amp;"&amp;cc="&amp;'CONCAT Codes'!$A$32&amp;"&amp;body="&amp;D100&amp;"%0A%0APlease see my resume and bio for the above tour.","Click HERE to apply")</f>
        <v>Click HERE to apply</v>
      </c>
      <c r="L100" s="79" t="s">
        <v>61</v>
      </c>
    </row>
    <row r="101" spans="1:12" ht="54.65" customHeight="1">
      <c r="A101" s="1" t="s">
        <v>690</v>
      </c>
      <c r="B101" s="23" t="s">
        <v>0</v>
      </c>
      <c r="C101" s="23" t="s">
        <v>178</v>
      </c>
      <c r="D101" s="15" t="s">
        <v>595</v>
      </c>
      <c r="E101" s="24" t="s">
        <v>696</v>
      </c>
      <c r="F101" s="23" t="s">
        <v>1</v>
      </c>
      <c r="G101" s="23" t="s">
        <v>28</v>
      </c>
      <c r="H101" s="23" t="s">
        <v>508</v>
      </c>
      <c r="I101" s="3" t="s">
        <v>13</v>
      </c>
      <c r="J101" s="53" t="s">
        <v>3</v>
      </c>
      <c r="K101" s="77" t="str">
        <f>HYPERLINK("mailto:"&amp;VLOOKUP(L101,'CONCAT Codes'!$A$14:$G$26,5,FALSE)&amp;"?subject="&amp;_xlfn.CONCAT(C101," - APPLICANT for ",A101)&amp;"&amp;cc="&amp;'CONCAT Codes'!$A$32&amp;"&amp;body="&amp;D101&amp;"%0A%0APlease see my resume and bio for the above tour.","Click HERE to apply")</f>
        <v>Click HERE to apply</v>
      </c>
      <c r="L101" s="57" t="s">
        <v>426</v>
      </c>
    </row>
    <row r="102" spans="1:12" ht="54.65" customHeight="1">
      <c r="A102" s="1" t="s">
        <v>694</v>
      </c>
      <c r="B102" s="23" t="s">
        <v>6</v>
      </c>
      <c r="C102" s="23" t="s">
        <v>38</v>
      </c>
      <c r="D102" s="15" t="s">
        <v>695</v>
      </c>
      <c r="E102" s="24" t="s">
        <v>697</v>
      </c>
      <c r="F102" s="23" t="s">
        <v>26</v>
      </c>
      <c r="G102" s="23" t="s">
        <v>459</v>
      </c>
      <c r="H102" s="23" t="s">
        <v>12</v>
      </c>
      <c r="I102" s="3" t="s">
        <v>13</v>
      </c>
      <c r="J102" s="53" t="s">
        <v>3</v>
      </c>
      <c r="K102" s="77" t="str">
        <f>HYPERLINK("mailto:"&amp;VLOOKUP(L102,'CONCAT Codes'!$A$14:$G$26,5,FALSE)&amp;"?subject="&amp;_xlfn.CONCAT(C102," - APPLICANT for ",A102)&amp;"&amp;cc="&amp;'CONCAT Codes'!$A$32&amp;"&amp;body="&amp;D102&amp;"%0A%0APlease see my resume and bio for the above tour.","Click HERE to apply")</f>
        <v>Click HERE to apply</v>
      </c>
      <c r="L102" s="57" t="s">
        <v>62</v>
      </c>
    </row>
    <row r="103" spans="1:12" ht="54.65" customHeight="1">
      <c r="A103" s="1" t="s">
        <v>248</v>
      </c>
      <c r="B103" s="23" t="s">
        <v>17</v>
      </c>
      <c r="C103" s="23" t="s">
        <v>249</v>
      </c>
      <c r="D103" s="15" t="s">
        <v>250</v>
      </c>
      <c r="E103" s="24" t="s">
        <v>251</v>
      </c>
      <c r="F103" s="23" t="s">
        <v>16</v>
      </c>
      <c r="G103" s="23" t="s">
        <v>29</v>
      </c>
      <c r="H103" s="23" t="s">
        <v>45</v>
      </c>
      <c r="I103" s="3" t="s">
        <v>46</v>
      </c>
      <c r="J103" s="53" t="s">
        <v>3</v>
      </c>
      <c r="K103" s="77" t="str">
        <f>HYPERLINK("mailto:"&amp;VLOOKUP(L103,'CONCAT Codes'!$A$14:$G$26,5,FALSE)&amp;"?subject="&amp;_xlfn.CONCAT(C103," - APPLICANT for ",A103)&amp;"&amp;cc="&amp;'CONCAT Codes'!$A$32&amp;"&amp;body="&amp;D103&amp;"%0A%0APlease see my resume and bio for the above tour.","Click HERE to apply")</f>
        <v>Click HERE to apply</v>
      </c>
      <c r="L103" s="57" t="s">
        <v>58</v>
      </c>
    </row>
    <row r="104" spans="1:12" ht="54.65" customHeight="1">
      <c r="A104" s="1" t="s">
        <v>271</v>
      </c>
      <c r="B104" s="23" t="s">
        <v>6</v>
      </c>
      <c r="C104" s="23" t="s">
        <v>272</v>
      </c>
      <c r="D104" s="15" t="s">
        <v>730</v>
      </c>
      <c r="E104" s="24" t="s">
        <v>587</v>
      </c>
      <c r="F104" s="23" t="s">
        <v>26</v>
      </c>
      <c r="G104" s="23" t="s">
        <v>584</v>
      </c>
      <c r="H104" s="23" t="s">
        <v>273</v>
      </c>
      <c r="I104" s="3" t="s">
        <v>46</v>
      </c>
      <c r="J104" s="53" t="s">
        <v>3</v>
      </c>
      <c r="K104" s="77" t="str">
        <f>HYPERLINK("mailto:"&amp;VLOOKUP(L104,'CONCAT Codes'!$A$14:$G$26,5,FALSE)&amp;"?subject="&amp;_xlfn.CONCAT(C104," - APPLICANT for ",A104)&amp;"&amp;cc="&amp;'CONCAT Codes'!$A$32&amp;"&amp;body="&amp;D104&amp;"%0A%0APlease see my resume and bio for the above tour.","Click HERE to apply")</f>
        <v>Click HERE to apply</v>
      </c>
      <c r="L104" s="57" t="s">
        <v>563</v>
      </c>
    </row>
    <row r="105" spans="1:12" ht="54.65" customHeight="1">
      <c r="A105" s="63" t="s">
        <v>504</v>
      </c>
      <c r="B105" s="64" t="s">
        <v>6</v>
      </c>
      <c r="C105" s="64" t="s">
        <v>272</v>
      </c>
      <c r="D105" s="63" t="s">
        <v>505</v>
      </c>
      <c r="E105" s="24" t="s">
        <v>579</v>
      </c>
      <c r="F105" s="24" t="s">
        <v>26</v>
      </c>
      <c r="G105" s="64" t="s">
        <v>76</v>
      </c>
      <c r="H105" s="64" t="s">
        <v>273</v>
      </c>
      <c r="I105" s="65" t="s">
        <v>46</v>
      </c>
      <c r="J105" s="67" t="s">
        <v>3</v>
      </c>
      <c r="K105" s="77" t="str">
        <f>HYPERLINK("mailto:"&amp;VLOOKUP(L105,'CONCAT Codes'!$A$14:$G$26,5,FALSE)&amp;"?subject="&amp;_xlfn.CONCAT(C105," - APPLICANT for ",A105)&amp;"&amp;cc="&amp;'CONCAT Codes'!$A$32&amp;"&amp;body="&amp;D105&amp;"%0A%0APlease see my resume and bio for the above tour.","Click HERE to apply")</f>
        <v>Click HERE to apply</v>
      </c>
      <c r="L105" s="57" t="s">
        <v>563</v>
      </c>
    </row>
    <row r="106" spans="1:12" ht="54.65" customHeight="1">
      <c r="A106" s="1" t="s">
        <v>747</v>
      </c>
      <c r="B106" s="23" t="s">
        <v>6</v>
      </c>
      <c r="C106" s="23" t="s">
        <v>272</v>
      </c>
      <c r="D106" s="15" t="s">
        <v>748</v>
      </c>
      <c r="E106" s="24" t="s">
        <v>779</v>
      </c>
      <c r="F106" s="23" t="s">
        <v>1</v>
      </c>
      <c r="G106" s="23" t="s">
        <v>162</v>
      </c>
      <c r="H106" s="23" t="s">
        <v>273</v>
      </c>
      <c r="I106" s="3" t="s">
        <v>46</v>
      </c>
      <c r="J106" s="53" t="s">
        <v>3</v>
      </c>
      <c r="K106" s="77" t="str">
        <f>HYPERLINK("mailto:"&amp;VLOOKUP(L106,'CONCAT Codes'!$A$14:$G$26,5,FALSE)&amp;"?subject="&amp;_xlfn.CONCAT(C106," - APPLICANT for ",A106)&amp;"&amp;cc="&amp;'CONCAT Codes'!$A$32&amp;"&amp;body="&amp;D106&amp;"%0A%0APlease see my resume and bio for the above tour.","Click HERE to apply")</f>
        <v>Click HERE to apply</v>
      </c>
      <c r="L106" s="57" t="s">
        <v>563</v>
      </c>
    </row>
    <row r="107" spans="1:12" ht="54.65" customHeight="1">
      <c r="A107" s="1" t="s">
        <v>186</v>
      </c>
      <c r="B107" s="51" t="s">
        <v>187</v>
      </c>
      <c r="C107" s="51" t="s">
        <v>188</v>
      </c>
      <c r="D107" s="1" t="s">
        <v>189</v>
      </c>
      <c r="E107" s="51" t="s">
        <v>191</v>
      </c>
      <c r="F107" s="51" t="s">
        <v>16</v>
      </c>
      <c r="G107" s="51" t="s">
        <v>40</v>
      </c>
      <c r="H107" s="51" t="s">
        <v>190</v>
      </c>
      <c r="I107" s="3" t="s">
        <v>15</v>
      </c>
      <c r="J107" s="53" t="s">
        <v>3</v>
      </c>
      <c r="K107" s="77" t="str">
        <f>HYPERLINK("mailto:"&amp;VLOOKUP(L107,'CONCAT Codes'!$A$14:$G$26,5,FALSE)&amp;"?subject="&amp;_xlfn.CONCAT(C107," - APPLICANT for ",A107)&amp;"&amp;cc="&amp;'CONCAT Codes'!$A$32&amp;"&amp;body="&amp;D107&amp;"%0A%0APlease see my resume and bio for the above tour.","Click HERE to apply")</f>
        <v>Click HERE to apply</v>
      </c>
      <c r="L107" s="56" t="s">
        <v>78</v>
      </c>
    </row>
    <row r="108" spans="1:12" ht="54.65" customHeight="1">
      <c r="A108" s="1" t="s">
        <v>308</v>
      </c>
      <c r="B108" s="23" t="s">
        <v>42</v>
      </c>
      <c r="C108" s="23" t="s">
        <v>269</v>
      </c>
      <c r="D108" s="15" t="s">
        <v>309</v>
      </c>
      <c r="E108" s="24" t="s">
        <v>333</v>
      </c>
      <c r="F108" s="23" t="s">
        <v>26</v>
      </c>
      <c r="G108" s="23" t="s">
        <v>210</v>
      </c>
      <c r="H108" s="23" t="s">
        <v>270</v>
      </c>
      <c r="I108" s="3" t="s">
        <v>15</v>
      </c>
      <c r="J108" s="53" t="s">
        <v>3</v>
      </c>
      <c r="K108" s="77" t="str">
        <f>HYPERLINK("mailto:"&amp;VLOOKUP(L108,'CONCAT Codes'!$A$14:$G$26,5,FALSE)&amp;"?subject="&amp;_xlfn.CONCAT(C108," - APPLICANT for ",A108)&amp;"&amp;cc="&amp;'CONCAT Codes'!$A$32&amp;"&amp;body="&amp;D108&amp;"%0A%0APlease see my resume and bio for the above tour.","Click HERE to apply")</f>
        <v>Click HERE to apply</v>
      </c>
      <c r="L108" s="57" t="s">
        <v>62</v>
      </c>
    </row>
    <row r="109" spans="1:12" ht="54.65" customHeight="1">
      <c r="A109" s="63" t="s">
        <v>502</v>
      </c>
      <c r="B109" s="64" t="s">
        <v>42</v>
      </c>
      <c r="C109" s="64" t="s">
        <v>228</v>
      </c>
      <c r="D109" s="63" t="s">
        <v>318</v>
      </c>
      <c r="E109" s="24" t="s">
        <v>521</v>
      </c>
      <c r="F109" s="24" t="s">
        <v>26</v>
      </c>
      <c r="G109" s="64" t="s">
        <v>503</v>
      </c>
      <c r="H109" s="64" t="s">
        <v>270</v>
      </c>
      <c r="I109" s="65" t="s">
        <v>15</v>
      </c>
      <c r="J109" s="67" t="s">
        <v>3</v>
      </c>
      <c r="K109" s="77" t="str">
        <f>HYPERLINK("mailto:"&amp;VLOOKUP(L109,'CONCAT Codes'!$A$14:$G$26,5,FALSE)&amp;"?subject="&amp;_xlfn.CONCAT(C109," - APPLICANT for ",A109)&amp;"&amp;cc="&amp;'CONCAT Codes'!$A$32&amp;"&amp;body="&amp;D109&amp;"%0A%0APlease see my resume and bio for the above tour.","Click HERE to apply")</f>
        <v>Click HERE to apply</v>
      </c>
      <c r="L109" s="64" t="s">
        <v>62</v>
      </c>
    </row>
    <row r="110" spans="1:12" ht="54.65" customHeight="1">
      <c r="A110" s="63" t="s">
        <v>346</v>
      </c>
      <c r="B110" s="64" t="s">
        <v>42</v>
      </c>
      <c r="C110" s="64" t="s">
        <v>269</v>
      </c>
      <c r="D110" s="63" t="s">
        <v>347</v>
      </c>
      <c r="E110" s="24" t="s">
        <v>353</v>
      </c>
      <c r="F110" s="64" t="s">
        <v>26</v>
      </c>
      <c r="G110" s="64" t="s">
        <v>348</v>
      </c>
      <c r="H110" s="64" t="s">
        <v>270</v>
      </c>
      <c r="I110" s="65" t="s">
        <v>15</v>
      </c>
      <c r="J110" s="67" t="s">
        <v>3</v>
      </c>
      <c r="K110" s="77" t="str">
        <f>HYPERLINK("mailto:"&amp;VLOOKUP(L110,'CONCAT Codes'!$A$14:$G$26,5,FALSE)&amp;"?subject="&amp;_xlfn.CONCAT(C110," - APPLICANT for ",A110)&amp;"&amp;cc="&amp;'CONCAT Codes'!$A$32&amp;"&amp;body="&amp;D110&amp;"%0A%0APlease see my resume and bio for the above tour.","Click HERE to apply")</f>
        <v>Click HERE to apply</v>
      </c>
      <c r="L110" s="64" t="s">
        <v>62</v>
      </c>
    </row>
    <row r="111" spans="1:12" ht="54.65" customHeight="1">
      <c r="A111" s="63" t="s">
        <v>349</v>
      </c>
      <c r="B111" s="64" t="s">
        <v>42</v>
      </c>
      <c r="C111" s="64" t="s">
        <v>269</v>
      </c>
      <c r="D111" s="63" t="s">
        <v>350</v>
      </c>
      <c r="E111" s="24" t="s">
        <v>354</v>
      </c>
      <c r="F111" s="64" t="s">
        <v>26</v>
      </c>
      <c r="G111" s="64" t="s">
        <v>162</v>
      </c>
      <c r="H111" s="64" t="s">
        <v>183</v>
      </c>
      <c r="I111" s="65" t="s">
        <v>15</v>
      </c>
      <c r="J111" s="67" t="s">
        <v>3</v>
      </c>
      <c r="K111" s="77" t="str">
        <f>HYPERLINK("mailto:"&amp;VLOOKUP(L111,'CONCAT Codes'!$A$14:$G$26,5,FALSE)&amp;"?subject="&amp;_xlfn.CONCAT(C111," - APPLICANT for ",A111)&amp;"&amp;cc="&amp;'CONCAT Codes'!$A$32&amp;"&amp;body="&amp;D111&amp;"%0A%0APlease see my resume and bio for the above tour.","Click HERE to apply")</f>
        <v>Click HERE to apply</v>
      </c>
      <c r="L111" s="64" t="s">
        <v>62</v>
      </c>
    </row>
    <row r="112" spans="1:12" ht="82.5" customHeight="1">
      <c r="A112" s="1" t="s">
        <v>610</v>
      </c>
      <c r="B112" s="23" t="s">
        <v>42</v>
      </c>
      <c r="C112" s="23" t="s">
        <v>269</v>
      </c>
      <c r="D112" s="15" t="s">
        <v>611</v>
      </c>
      <c r="E112" s="24" t="s">
        <v>653</v>
      </c>
      <c r="F112" s="23" t="s">
        <v>26</v>
      </c>
      <c r="G112" s="23" t="s">
        <v>40</v>
      </c>
      <c r="H112" s="23" t="s">
        <v>270</v>
      </c>
      <c r="I112" s="3" t="s">
        <v>15</v>
      </c>
      <c r="J112" s="53" t="s">
        <v>3</v>
      </c>
      <c r="K112" s="77" t="str">
        <f>HYPERLINK("mailto:"&amp;VLOOKUP(L112,'CONCAT Codes'!$A$14:$G$26,5,FALSE)&amp;"?subject="&amp;_xlfn.CONCAT(C112," - APPLICANT for ",A112)&amp;"&amp;cc="&amp;'CONCAT Codes'!$A$32&amp;"&amp;body="&amp;D112&amp;"%0A%0APlease see my resume and bio for the above tour.","Click HERE to apply")</f>
        <v>Click HERE to apply</v>
      </c>
      <c r="L112" s="57" t="s">
        <v>62</v>
      </c>
    </row>
    <row r="113" spans="1:13" ht="76.5" customHeight="1">
      <c r="A113" s="1" t="s">
        <v>404</v>
      </c>
      <c r="B113" s="23" t="s">
        <v>42</v>
      </c>
      <c r="C113" s="23" t="s">
        <v>405</v>
      </c>
      <c r="D113" s="15" t="s">
        <v>213</v>
      </c>
      <c r="E113" s="24" t="s">
        <v>418</v>
      </c>
      <c r="F113" s="23" t="s">
        <v>26</v>
      </c>
      <c r="G113" s="23" t="s">
        <v>210</v>
      </c>
      <c r="H113" s="23" t="s">
        <v>406</v>
      </c>
      <c r="I113" s="3" t="s">
        <v>15</v>
      </c>
      <c r="J113" s="53" t="s">
        <v>3</v>
      </c>
      <c r="K113" s="77" t="str">
        <f>HYPERLINK("mailto:"&amp;VLOOKUP(L113,'CONCAT Codes'!$A$14:$G$26,5,FALSE)&amp;"?subject="&amp;_xlfn.CONCAT(C113," - APPLICANT for ",A113)&amp;"&amp;cc="&amp;'CONCAT Codes'!$A$32&amp;"&amp;body="&amp;D113&amp;"%0A%0APlease see my resume and bio for the above tour.","Click HERE to apply")</f>
        <v>Click HERE to apply</v>
      </c>
      <c r="L113" s="57" t="s">
        <v>62</v>
      </c>
    </row>
    <row r="114" spans="1:13" ht="54.65" customHeight="1">
      <c r="A114" s="1" t="s">
        <v>407</v>
      </c>
      <c r="B114" s="23" t="s">
        <v>42</v>
      </c>
      <c r="C114" s="23" t="s">
        <v>405</v>
      </c>
      <c r="D114" s="15" t="s">
        <v>408</v>
      </c>
      <c r="E114" s="24" t="s">
        <v>416</v>
      </c>
      <c r="F114" s="23" t="s">
        <v>1</v>
      </c>
      <c r="G114" s="23" t="s">
        <v>28</v>
      </c>
      <c r="H114" s="23" t="s">
        <v>406</v>
      </c>
      <c r="I114" s="3" t="s">
        <v>15</v>
      </c>
      <c r="J114" s="53" t="s">
        <v>3</v>
      </c>
      <c r="K114" s="77" t="str">
        <f>HYPERLINK("mailto:"&amp;VLOOKUP(L114,'CONCAT Codes'!$A$14:$G$26,5,FALSE)&amp;"?subject="&amp;_xlfn.CONCAT(C114," - APPLICANT for ",A114)&amp;"&amp;cc="&amp;'CONCAT Codes'!$A$32&amp;"&amp;body="&amp;D114&amp;"%0A%0APlease see my resume and bio for the above tour.","Click HERE to apply")</f>
        <v>Click HERE to apply</v>
      </c>
      <c r="L114" s="57" t="s">
        <v>62</v>
      </c>
      <c r="M114"/>
    </row>
    <row r="115" spans="1:13" ht="54.65" customHeight="1">
      <c r="A115" s="1" t="s">
        <v>412</v>
      </c>
      <c r="B115" s="23" t="s">
        <v>0</v>
      </c>
      <c r="C115" s="23" t="s">
        <v>413</v>
      </c>
      <c r="D115" s="15" t="s">
        <v>414</v>
      </c>
      <c r="E115" s="24" t="s">
        <v>415</v>
      </c>
      <c r="F115" s="23" t="s">
        <v>26</v>
      </c>
      <c r="G115" s="23" t="s">
        <v>163</v>
      </c>
      <c r="H115" s="23" t="s">
        <v>35</v>
      </c>
      <c r="I115" s="3" t="s">
        <v>15</v>
      </c>
      <c r="J115" s="53" t="s">
        <v>3</v>
      </c>
      <c r="K115" s="77" t="str">
        <f>HYPERLINK("mailto:"&amp;VLOOKUP(L115,'CONCAT Codes'!$A$14:$G$26,5,FALSE)&amp;"?subject="&amp;_xlfn.CONCAT(C115," - APPLICANT for ",A115)&amp;"&amp;cc="&amp;'CONCAT Codes'!$A$32&amp;"&amp;body="&amp;D115&amp;"%0A%0APlease see my resume and bio for the above tour.","Click HERE to apply")</f>
        <v>Click HERE to apply</v>
      </c>
      <c r="L115" s="57" t="s">
        <v>59</v>
      </c>
    </row>
    <row r="116" spans="1:13" ht="54.65" customHeight="1">
      <c r="A116" s="1" t="s">
        <v>456</v>
      </c>
      <c r="B116" s="23" t="s">
        <v>0</v>
      </c>
      <c r="C116" s="23" t="s">
        <v>457</v>
      </c>
      <c r="D116" s="15" t="s">
        <v>458</v>
      </c>
      <c r="E116" s="24" t="s">
        <v>468</v>
      </c>
      <c r="F116" s="23" t="s">
        <v>26</v>
      </c>
      <c r="G116" s="23" t="s">
        <v>459</v>
      </c>
      <c r="H116" s="23" t="s">
        <v>35</v>
      </c>
      <c r="I116" s="3" t="s">
        <v>15</v>
      </c>
      <c r="J116" s="53" t="s">
        <v>3</v>
      </c>
      <c r="K116" s="77" t="str">
        <f>HYPERLINK("mailto:"&amp;VLOOKUP(L116,'CONCAT Codes'!$A$14:$G$26,5,FALSE)&amp;"?subject="&amp;_xlfn.CONCAT(C116," - APPLICANT for ",A116)&amp;"&amp;cc="&amp;'CONCAT Codes'!$A$32&amp;"&amp;body="&amp;D116&amp;"%0A%0APlease see my resume and bio for the above tour.","Click HERE to apply")</f>
        <v>Click HERE to apply</v>
      </c>
      <c r="L116" s="57" t="s">
        <v>426</v>
      </c>
    </row>
    <row r="117" spans="1:13" ht="72" customHeight="1">
      <c r="A117" s="1" t="s">
        <v>627</v>
      </c>
      <c r="B117" s="23" t="s">
        <v>42</v>
      </c>
      <c r="C117" s="23" t="s">
        <v>212</v>
      </c>
      <c r="D117" s="15" t="s">
        <v>628</v>
      </c>
      <c r="E117" s="24" t="s">
        <v>648</v>
      </c>
      <c r="F117" s="23" t="s">
        <v>26</v>
      </c>
      <c r="G117" s="23" t="s">
        <v>629</v>
      </c>
      <c r="H117" s="23" t="s">
        <v>270</v>
      </c>
      <c r="I117" s="3" t="s">
        <v>15</v>
      </c>
      <c r="J117" s="53" t="s">
        <v>3</v>
      </c>
      <c r="K117" s="77" t="str">
        <f>HYPERLINK("mailto:"&amp;VLOOKUP(L117,'CONCAT Codes'!$A$14:$G$26,5,FALSE)&amp;"?subject="&amp;_xlfn.CONCAT(C117," - APPLICANT for ",A117)&amp;"&amp;cc="&amp;'CONCAT Codes'!$A$32&amp;"&amp;body="&amp;D117&amp;"%0A%0APlease see my resume and bio for the above tour.","Click HERE to apply")</f>
        <v>Click HERE to apply</v>
      </c>
      <c r="L117" s="57" t="s">
        <v>62</v>
      </c>
    </row>
    <row r="118" spans="1:13" ht="54.65" customHeight="1">
      <c r="A118" s="1" t="s">
        <v>720</v>
      </c>
      <c r="B118" s="23" t="s">
        <v>0</v>
      </c>
      <c r="C118" s="23" t="s">
        <v>721</v>
      </c>
      <c r="D118" s="15" t="s">
        <v>722</v>
      </c>
      <c r="E118" s="24" t="s">
        <v>729</v>
      </c>
      <c r="F118" s="23" t="s">
        <v>1</v>
      </c>
      <c r="G118" s="23" t="s">
        <v>41</v>
      </c>
      <c r="H118" s="23" t="s">
        <v>35</v>
      </c>
      <c r="I118" s="3" t="s">
        <v>15</v>
      </c>
      <c r="J118" s="53" t="s">
        <v>3</v>
      </c>
      <c r="K118" s="77" t="str">
        <f>HYPERLINK("mailto:"&amp;VLOOKUP(L118,'CONCAT Codes'!$A$14:$G$26,5,FALSE)&amp;"?subject="&amp;_xlfn.CONCAT(C118," - APPLICANT for ",A118)&amp;"&amp;cc="&amp;'CONCAT Codes'!$A$32&amp;"&amp;body="&amp;D118&amp;"%0A%0APlease see my resume and bio for the above tour.","Click HERE to apply")</f>
        <v>Click HERE to apply</v>
      </c>
      <c r="L118" s="57" t="s">
        <v>61</v>
      </c>
    </row>
    <row r="119" spans="1:13" ht="54.65" customHeight="1">
      <c r="A119" s="1" t="s">
        <v>356</v>
      </c>
      <c r="B119" s="23" t="s">
        <v>42</v>
      </c>
      <c r="C119" s="23" t="s">
        <v>357</v>
      </c>
      <c r="D119" s="15" t="s">
        <v>358</v>
      </c>
      <c r="E119" s="24" t="s">
        <v>377</v>
      </c>
      <c r="F119" s="23" t="s">
        <v>26</v>
      </c>
      <c r="G119" s="23" t="s">
        <v>28</v>
      </c>
      <c r="H119" s="23" t="s">
        <v>183</v>
      </c>
      <c r="I119" s="3" t="s">
        <v>447</v>
      </c>
      <c r="J119" s="53" t="s">
        <v>3</v>
      </c>
      <c r="K119" s="77" t="str">
        <f>HYPERLINK("mailto:"&amp;VLOOKUP(L119,'CONCAT Codes'!$A$14:$G$26,5,FALSE)&amp;"?subject="&amp;_xlfn.CONCAT(C119," - APPLICANT for ",A119)&amp;"&amp;cc="&amp;'CONCAT Codes'!$A$32&amp;"&amp;body="&amp;D119&amp;"%0A%0APlease see my resume and bio for the above tour.","Click HERE to apply")</f>
        <v>Click HERE to apply</v>
      </c>
      <c r="L119" s="57" t="s">
        <v>62</v>
      </c>
    </row>
    <row r="120" spans="1:13" ht="54.65" customHeight="1">
      <c r="A120" s="1" t="s">
        <v>360</v>
      </c>
      <c r="B120" s="23" t="s">
        <v>37</v>
      </c>
      <c r="C120" s="23" t="s">
        <v>361</v>
      </c>
      <c r="D120" s="15" t="s">
        <v>362</v>
      </c>
      <c r="E120" s="24" t="s">
        <v>668</v>
      </c>
      <c r="F120" s="23" t="s">
        <v>1</v>
      </c>
      <c r="G120" s="23" t="s">
        <v>51</v>
      </c>
      <c r="H120" s="23" t="s">
        <v>363</v>
      </c>
      <c r="I120" s="3" t="s">
        <v>47</v>
      </c>
      <c r="J120" s="53" t="s">
        <v>3</v>
      </c>
      <c r="K120" s="77" t="str">
        <f>HYPERLINK("mailto:"&amp;VLOOKUP(L120,'CONCAT Codes'!$A$14:$G$26,5,FALSE)&amp;"?subject="&amp;_xlfn.CONCAT(C120," - APPLICANT for ",A120)&amp;"&amp;cc="&amp;'CONCAT Codes'!$A$32&amp;"&amp;body="&amp;D120&amp;"%0A%0APlease see my resume and bio for the above tour.","Click HERE to apply")</f>
        <v>Click HERE to apply</v>
      </c>
      <c r="L120" s="57" t="s">
        <v>425</v>
      </c>
    </row>
    <row r="121" spans="1:13" ht="54.65" customHeight="1">
      <c r="A121" s="1" t="s">
        <v>636</v>
      </c>
      <c r="B121" s="23" t="s">
        <v>10</v>
      </c>
      <c r="C121" s="23" t="s">
        <v>637</v>
      </c>
      <c r="D121" s="15" t="s">
        <v>638</v>
      </c>
      <c r="E121" s="24" t="s">
        <v>649</v>
      </c>
      <c r="F121" s="23" t="s">
        <v>1</v>
      </c>
      <c r="G121" s="23" t="s">
        <v>65</v>
      </c>
      <c r="H121" s="23" t="s">
        <v>639</v>
      </c>
      <c r="I121" s="3" t="s">
        <v>640</v>
      </c>
      <c r="J121" s="53" t="s">
        <v>3</v>
      </c>
      <c r="K121" s="77" t="str">
        <f>HYPERLINK("mailto:"&amp;VLOOKUP(L121,'CONCAT Codes'!$A$14:$G$26,5,FALSE)&amp;"?subject="&amp;_xlfn.CONCAT(C121," - APPLICANT for ",A121)&amp;"&amp;cc="&amp;'CONCAT Codes'!$A$32&amp;"&amp;body="&amp;D121&amp;"%0A%0APlease see my resume and bio for the above tour.","Click HERE to apply")</f>
        <v>Click HERE to apply</v>
      </c>
      <c r="L121" s="57" t="s">
        <v>59</v>
      </c>
    </row>
    <row r="122" spans="1:13" ht="54.65" customHeight="1">
      <c r="A122" s="1" t="s">
        <v>216</v>
      </c>
      <c r="B122" s="23" t="s">
        <v>6</v>
      </c>
      <c r="C122" s="23" t="s">
        <v>39</v>
      </c>
      <c r="D122" s="15" t="s">
        <v>217</v>
      </c>
      <c r="E122" s="24" t="s">
        <v>233</v>
      </c>
      <c r="F122" s="23" t="s">
        <v>1</v>
      </c>
      <c r="G122" s="23" t="s">
        <v>215</v>
      </c>
      <c r="H122" s="23" t="s">
        <v>4</v>
      </c>
      <c r="I122" s="3"/>
      <c r="J122" s="53" t="s">
        <v>5</v>
      </c>
      <c r="K122" s="77" t="str">
        <f>HYPERLINK("mailto:"&amp;VLOOKUP(L122,'CONCAT Codes'!$A$14:$G$26,5,FALSE)&amp;"?subject="&amp;_xlfn.CONCAT(C122," - APPLICANT for ",A122)&amp;"&amp;cc="&amp;'CONCAT Codes'!$A$32&amp;"&amp;body="&amp;D122&amp;"%0A%0APlease see my resume and bio for the above tour.","Click HERE to apply")</f>
        <v>Click HERE to apply</v>
      </c>
      <c r="L122" s="57" t="s">
        <v>60</v>
      </c>
    </row>
    <row r="123" spans="1:13" ht="54.65" customHeight="1">
      <c r="A123" s="1" t="s">
        <v>218</v>
      </c>
      <c r="B123" s="23" t="s">
        <v>6</v>
      </c>
      <c r="C123" s="23" t="s">
        <v>39</v>
      </c>
      <c r="D123" s="15" t="s">
        <v>219</v>
      </c>
      <c r="E123" s="24" t="s">
        <v>237</v>
      </c>
      <c r="F123" s="23" t="s">
        <v>1</v>
      </c>
      <c r="G123" s="23" t="s">
        <v>41</v>
      </c>
      <c r="H123" s="23" t="s">
        <v>4</v>
      </c>
      <c r="I123" s="3"/>
      <c r="J123" s="53" t="s">
        <v>5</v>
      </c>
      <c r="K123" s="77" t="str">
        <f>HYPERLINK("mailto:"&amp;VLOOKUP(L123,'CONCAT Codes'!$A$14:$G$26,5,FALSE)&amp;"?subject="&amp;_xlfn.CONCAT(C123," - APPLICANT for ",A123)&amp;"&amp;cc="&amp;'CONCAT Codes'!$A$32&amp;"&amp;body="&amp;D123&amp;"%0A%0APlease see my resume and bio for the above tour.","Click HERE to apply")</f>
        <v>Click HERE to apply</v>
      </c>
      <c r="L123" s="57" t="s">
        <v>60</v>
      </c>
    </row>
    <row r="124" spans="1:13" ht="54.65" customHeight="1">
      <c r="A124" s="1" t="s">
        <v>220</v>
      </c>
      <c r="B124" s="23" t="s">
        <v>6</v>
      </c>
      <c r="C124" s="23" t="s">
        <v>39</v>
      </c>
      <c r="D124" s="15" t="s">
        <v>221</v>
      </c>
      <c r="E124" s="24" t="s">
        <v>236</v>
      </c>
      <c r="F124" s="23" t="s">
        <v>1</v>
      </c>
      <c r="G124" s="23" t="s">
        <v>41</v>
      </c>
      <c r="H124" s="23" t="s">
        <v>4</v>
      </c>
      <c r="I124" s="3"/>
      <c r="J124" s="53" t="s">
        <v>5</v>
      </c>
      <c r="K124" s="77" t="str">
        <f>HYPERLINK("mailto:"&amp;VLOOKUP(L124,'CONCAT Codes'!$A$14:$G$26,5,FALSE)&amp;"?subject="&amp;_xlfn.CONCAT(C124," - APPLICANT for ",A124)&amp;"&amp;cc="&amp;'CONCAT Codes'!$A$32&amp;"&amp;body="&amp;D124&amp;"%0A%0APlease see my resume and bio for the above tour.","Click HERE to apply")</f>
        <v>Click HERE to apply</v>
      </c>
      <c r="L124" s="57" t="s">
        <v>60</v>
      </c>
    </row>
    <row r="125" spans="1:13" ht="54.65" customHeight="1">
      <c r="A125" s="1" t="s">
        <v>222</v>
      </c>
      <c r="B125" s="23" t="s">
        <v>6</v>
      </c>
      <c r="C125" s="23" t="s">
        <v>39</v>
      </c>
      <c r="D125" s="15" t="s">
        <v>223</v>
      </c>
      <c r="E125" s="24" t="s">
        <v>235</v>
      </c>
      <c r="F125" s="23" t="s">
        <v>1</v>
      </c>
      <c r="G125" s="23" t="s">
        <v>41</v>
      </c>
      <c r="H125" s="23" t="s">
        <v>4</v>
      </c>
      <c r="I125" s="3"/>
      <c r="J125" s="53" t="s">
        <v>5</v>
      </c>
      <c r="K125" s="77" t="str">
        <f>HYPERLINK("mailto:"&amp;VLOOKUP(L125,'CONCAT Codes'!$A$14:$G$26,5,FALSE)&amp;"?subject="&amp;_xlfn.CONCAT(C125," - APPLICANT for ",A125)&amp;"&amp;cc="&amp;'CONCAT Codes'!$A$32&amp;"&amp;body="&amp;D125&amp;"%0A%0APlease see my resume and bio for the above tour.","Click HERE to apply")</f>
        <v>Click HERE to apply</v>
      </c>
      <c r="L125" s="57" t="s">
        <v>60</v>
      </c>
    </row>
    <row r="126" spans="1:13" ht="54.65" customHeight="1">
      <c r="A126" s="1" t="s">
        <v>224</v>
      </c>
      <c r="B126" s="23" t="s">
        <v>6</v>
      </c>
      <c r="C126" s="23" t="s">
        <v>39</v>
      </c>
      <c r="D126" s="15" t="s">
        <v>225</v>
      </c>
      <c r="E126" s="24" t="s">
        <v>234</v>
      </c>
      <c r="F126" s="23" t="s">
        <v>1</v>
      </c>
      <c r="G126" s="23" t="s">
        <v>41</v>
      </c>
      <c r="H126" s="23" t="s">
        <v>4</v>
      </c>
      <c r="I126" s="3"/>
      <c r="J126" s="53" t="s">
        <v>5</v>
      </c>
      <c r="K126" s="77" t="str">
        <f>HYPERLINK("mailto:"&amp;VLOOKUP(L126,'CONCAT Codes'!$A$14:$G$26,5,FALSE)&amp;"?subject="&amp;_xlfn.CONCAT(C126," - APPLICANT for ",A126)&amp;"&amp;cc="&amp;'CONCAT Codes'!$A$32&amp;"&amp;body="&amp;D126&amp;"%0A%0APlease see my resume and bio for the above tour.","Click HERE to apply")</f>
        <v>Click HERE to apply</v>
      </c>
      <c r="L126" s="57" t="s">
        <v>60</v>
      </c>
    </row>
    <row r="127" spans="1:13" ht="54.65" customHeight="1">
      <c r="A127" s="1" t="s">
        <v>226</v>
      </c>
      <c r="B127" s="23" t="s">
        <v>6</v>
      </c>
      <c r="C127" s="23" t="s">
        <v>39</v>
      </c>
      <c r="D127" s="15" t="s">
        <v>227</v>
      </c>
      <c r="E127" s="24" t="s">
        <v>332</v>
      </c>
      <c r="F127" s="23" t="s">
        <v>1</v>
      </c>
      <c r="G127" s="23" t="s">
        <v>41</v>
      </c>
      <c r="H127" s="23" t="s">
        <v>4</v>
      </c>
      <c r="I127" s="3"/>
      <c r="J127" s="53" t="s">
        <v>5</v>
      </c>
      <c r="K127" s="77" t="str">
        <f>HYPERLINK("mailto:"&amp;VLOOKUP(L127,'CONCAT Codes'!$A$14:$G$26,5,FALSE)&amp;"?subject="&amp;_xlfn.CONCAT(C127," - APPLICANT for ",A127)&amp;"&amp;cc="&amp;'CONCAT Codes'!$A$32&amp;"&amp;body="&amp;D127&amp;"%0A%0APlease see my resume and bio for the above tour.","Click HERE to apply")</f>
        <v>Click HERE to apply</v>
      </c>
      <c r="L127" s="57" t="s">
        <v>60</v>
      </c>
    </row>
    <row r="128" spans="1:13" ht="54.65" customHeight="1">
      <c r="A128" s="1" t="s">
        <v>316</v>
      </c>
      <c r="B128" s="23" t="s">
        <v>6</v>
      </c>
      <c r="C128" s="23" t="s">
        <v>39</v>
      </c>
      <c r="D128" s="15" t="s">
        <v>259</v>
      </c>
      <c r="E128" s="24" t="s">
        <v>583</v>
      </c>
      <c r="F128" s="23" t="s">
        <v>16</v>
      </c>
      <c r="G128" s="23" t="s">
        <v>40</v>
      </c>
      <c r="H128" s="23" t="s">
        <v>4</v>
      </c>
      <c r="I128" s="3"/>
      <c r="J128" s="53" t="s">
        <v>5</v>
      </c>
      <c r="K128" s="77" t="str">
        <f>HYPERLINK("mailto:"&amp;VLOOKUP(L128,'CONCAT Codes'!$A$14:$G$26,5,FALSE)&amp;"?subject="&amp;_xlfn.CONCAT(C128," - APPLICANT for ",A128)&amp;"&amp;cc="&amp;'CONCAT Codes'!$A$32&amp;"&amp;body="&amp;D128&amp;"%0A%0APlease see my resume and bio for the above tour.","Click HERE to apply")</f>
        <v>Click HERE to apply</v>
      </c>
      <c r="L128" s="57" t="s">
        <v>60</v>
      </c>
    </row>
    <row r="129" spans="1:12" ht="54.65" customHeight="1">
      <c r="A129" s="1" t="s">
        <v>317</v>
      </c>
      <c r="B129" s="23" t="s">
        <v>6</v>
      </c>
      <c r="C129" s="23" t="s">
        <v>39</v>
      </c>
      <c r="D129" s="15" t="s">
        <v>292</v>
      </c>
      <c r="E129" s="24" t="s">
        <v>582</v>
      </c>
      <c r="F129" s="23" t="s">
        <v>16</v>
      </c>
      <c r="G129" s="23" t="s">
        <v>28</v>
      </c>
      <c r="H129" s="23" t="s">
        <v>4</v>
      </c>
      <c r="I129" s="3"/>
      <c r="J129" s="53" t="s">
        <v>5</v>
      </c>
      <c r="K129" s="77" t="str">
        <f>HYPERLINK("mailto:"&amp;VLOOKUP(L129,'CONCAT Codes'!$A$14:$G$26,5,FALSE)&amp;"?subject="&amp;_xlfn.CONCAT(C129," - APPLICANT for ",A129)&amp;"&amp;cc="&amp;'CONCAT Codes'!$A$32&amp;"&amp;body="&amp;D129&amp;"%0A%0APlease see my resume and bio for the above tour.","Click HERE to apply")</f>
        <v>Click HERE to apply</v>
      </c>
      <c r="L129" s="57" t="s">
        <v>60</v>
      </c>
    </row>
    <row r="130" spans="1:12" ht="54.65" customHeight="1">
      <c r="A130" s="1" t="s">
        <v>450</v>
      </c>
      <c r="B130" s="23" t="s">
        <v>6</v>
      </c>
      <c r="C130" s="23" t="s">
        <v>39</v>
      </c>
      <c r="D130" s="15" t="s">
        <v>451</v>
      </c>
      <c r="E130" s="24" t="s">
        <v>452</v>
      </c>
      <c r="F130" s="23" t="s">
        <v>1</v>
      </c>
      <c r="G130" s="23" t="s">
        <v>41</v>
      </c>
      <c r="H130" s="23" t="s">
        <v>4</v>
      </c>
      <c r="I130" s="3"/>
      <c r="J130" s="53" t="s">
        <v>5</v>
      </c>
      <c r="K130" s="77" t="str">
        <f>HYPERLINK("mailto:"&amp;VLOOKUP(L130,'CONCAT Codes'!$A$14:$G$26,5,FALSE)&amp;"?subject="&amp;_xlfn.CONCAT(C130," - APPLICANT for ",A130)&amp;"&amp;cc="&amp;'CONCAT Codes'!$A$32&amp;"&amp;body="&amp;D130&amp;"%0A%0APlease see my resume and bio for the above tour.","Click HERE to apply")</f>
        <v>Click HERE to apply</v>
      </c>
      <c r="L130" s="57" t="s">
        <v>60</v>
      </c>
    </row>
    <row r="131" spans="1:12" ht="54.65" customHeight="1">
      <c r="A131" s="63" t="s">
        <v>509</v>
      </c>
      <c r="B131" s="64" t="s">
        <v>6</v>
      </c>
      <c r="C131" s="64" t="s">
        <v>510</v>
      </c>
      <c r="D131" s="63" t="s">
        <v>511</v>
      </c>
      <c r="E131" s="24" t="s">
        <v>581</v>
      </c>
      <c r="F131" s="24" t="s">
        <v>1</v>
      </c>
      <c r="G131" s="64" t="s">
        <v>512</v>
      </c>
      <c r="H131" s="64" t="s">
        <v>513</v>
      </c>
      <c r="I131" s="65"/>
      <c r="J131" s="67" t="s">
        <v>513</v>
      </c>
      <c r="K131" s="77" t="str">
        <f>HYPERLINK("mailto:"&amp;VLOOKUP(L131,'CONCAT Codes'!$A$14:$G$26,5,FALSE)&amp;"?subject="&amp;_xlfn.CONCAT(C131," - APPLICANT for ",A131)&amp;"&amp;cc="&amp;'CONCAT Codes'!$A$32&amp;"&amp;body="&amp;D131&amp;"%0A%0APlease see my resume and bio for the above tour.","Click HERE to apply")</f>
        <v>Click HERE to apply</v>
      </c>
      <c r="L131" s="64" t="s">
        <v>60</v>
      </c>
    </row>
    <row r="132" spans="1:12" ht="54.65" customHeight="1">
      <c r="A132" s="63" t="s">
        <v>514</v>
      </c>
      <c r="B132" s="64" t="s">
        <v>6</v>
      </c>
      <c r="C132" s="64" t="s">
        <v>39</v>
      </c>
      <c r="D132" s="63" t="s">
        <v>515</v>
      </c>
      <c r="E132" s="24" t="s">
        <v>523</v>
      </c>
      <c r="F132" s="24" t="s">
        <v>1</v>
      </c>
      <c r="G132" s="64" t="s">
        <v>40</v>
      </c>
      <c r="H132" s="64" t="s">
        <v>4</v>
      </c>
      <c r="I132" s="65"/>
      <c r="J132" s="67" t="s">
        <v>5</v>
      </c>
      <c r="K132" s="77" t="str">
        <f>HYPERLINK("mailto:"&amp;VLOOKUP(L132,'CONCAT Codes'!$A$14:$G$26,5,FALSE)&amp;"?subject="&amp;_xlfn.CONCAT(C132," - APPLICANT for ",A132)&amp;"&amp;cc="&amp;'CONCAT Codes'!$A$32&amp;"&amp;body="&amp;D132&amp;"%0A%0APlease see my resume and bio for the above tour.","Click HERE to apply")</f>
        <v>Click HERE to apply</v>
      </c>
      <c r="L132" s="64" t="s">
        <v>60</v>
      </c>
    </row>
    <row r="133" spans="1:12" ht="54.65" customHeight="1">
      <c r="A133" s="63" t="s">
        <v>516</v>
      </c>
      <c r="B133" s="64" t="s">
        <v>6</v>
      </c>
      <c r="C133" s="64" t="s">
        <v>39</v>
      </c>
      <c r="D133" s="63" t="s">
        <v>517</v>
      </c>
      <c r="E133" s="24" t="s">
        <v>580</v>
      </c>
      <c r="F133" s="24" t="s">
        <v>1</v>
      </c>
      <c r="G133" s="64" t="s">
        <v>40</v>
      </c>
      <c r="H133" s="64" t="s">
        <v>4</v>
      </c>
      <c r="I133" s="65"/>
      <c r="J133" s="67" t="s">
        <v>5</v>
      </c>
      <c r="K133" s="77" t="str">
        <f>HYPERLINK("mailto:"&amp;VLOOKUP(L133,'CONCAT Codes'!$A$14:$G$26,5,FALSE)&amp;"?subject="&amp;_xlfn.CONCAT(C133," - APPLICANT for ",A133)&amp;"&amp;cc="&amp;'CONCAT Codes'!$A$32&amp;"&amp;body="&amp;D133&amp;"%0A%0APlease see my resume and bio for the above tour.","Click HERE to apply")</f>
        <v>Click HERE to apply</v>
      </c>
      <c r="L133" s="64" t="s">
        <v>60</v>
      </c>
    </row>
    <row r="134" spans="1:12" ht="54.65" customHeight="1">
      <c r="A134" s="63" t="s">
        <v>518</v>
      </c>
      <c r="B134" s="64" t="s">
        <v>6</v>
      </c>
      <c r="C134" s="64" t="s">
        <v>39</v>
      </c>
      <c r="D134" s="63" t="s">
        <v>519</v>
      </c>
      <c r="E134" s="24" t="s">
        <v>524</v>
      </c>
      <c r="F134" s="24" t="s">
        <v>1</v>
      </c>
      <c r="G134" s="64" t="s">
        <v>40</v>
      </c>
      <c r="H134" s="64" t="s">
        <v>4</v>
      </c>
      <c r="I134" s="65"/>
      <c r="J134" s="67" t="s">
        <v>5</v>
      </c>
      <c r="K134" s="77" t="str">
        <f>HYPERLINK("mailto:"&amp;VLOOKUP(L134,'CONCAT Codes'!$A$14:$G$26,5,FALSE)&amp;"?subject="&amp;_xlfn.CONCAT(C134," - APPLICANT for ",A134)&amp;"&amp;cc="&amp;'CONCAT Codes'!$A$32&amp;"&amp;body="&amp;D134&amp;"%0A%0APlease see my resume and bio for the above tour.","Click HERE to apply")</f>
        <v>Click HERE to apply</v>
      </c>
      <c r="L134" s="64" t="s">
        <v>60</v>
      </c>
    </row>
    <row r="135" spans="1:12" ht="54.65" customHeight="1">
      <c r="A135" s="1" t="s">
        <v>589</v>
      </c>
      <c r="B135" s="23" t="s">
        <v>590</v>
      </c>
      <c r="C135" s="23" t="s">
        <v>591</v>
      </c>
      <c r="D135" s="15" t="s">
        <v>592</v>
      </c>
      <c r="E135" s="24" t="s">
        <v>597</v>
      </c>
      <c r="F135" s="23" t="s">
        <v>16</v>
      </c>
      <c r="G135" s="23" t="s">
        <v>41</v>
      </c>
      <c r="H135" s="23" t="s">
        <v>685</v>
      </c>
      <c r="I135" s="3"/>
      <c r="J135" s="53" t="s">
        <v>593</v>
      </c>
      <c r="K135" s="77" t="str">
        <f>HYPERLINK("mailto:"&amp;VLOOKUP(L135,'CONCAT Codes'!$A$14:$G$26,5,FALSE)&amp;"?subject="&amp;_xlfn.CONCAT(C135," - APPLICANT for ",A135)&amp;"&amp;cc="&amp;'CONCAT Codes'!$A$32&amp;"&amp;body="&amp;D135&amp;"%0A%0APlease see my resume and bio for the above tour.","Click HERE to apply")</f>
        <v>Click HERE to apply</v>
      </c>
      <c r="L135" s="57" t="s">
        <v>78</v>
      </c>
    </row>
    <row r="136" spans="1:12" ht="54.65" customHeight="1">
      <c r="A136" s="1" t="s">
        <v>633</v>
      </c>
      <c r="B136" s="23" t="s">
        <v>10</v>
      </c>
      <c r="C136" s="23" t="s">
        <v>630</v>
      </c>
      <c r="D136" s="15" t="s">
        <v>632</v>
      </c>
      <c r="E136" s="24" t="s">
        <v>656</v>
      </c>
      <c r="F136" s="23" t="s">
        <v>26</v>
      </c>
      <c r="G136" s="23" t="s">
        <v>29</v>
      </c>
      <c r="H136" s="23" t="s">
        <v>634</v>
      </c>
      <c r="I136" s="3"/>
      <c r="J136" s="53" t="s">
        <v>635</v>
      </c>
      <c r="K136" s="77" t="str">
        <f>HYPERLINK("mailto:"&amp;VLOOKUP(L136,'CONCAT Codes'!$A$14:$G$26,5,FALSE)&amp;"?subject="&amp;_xlfn.CONCAT(C136," - APPLICANT for ",A136)&amp;"&amp;cc="&amp;'CONCAT Codes'!$A$32&amp;"&amp;body="&amp;D136&amp;"%0A%0APlease see my resume and bio for the above tour.","Click HERE to apply")</f>
        <v>Click HERE to apply</v>
      </c>
      <c r="L136" s="57" t="s">
        <v>59</v>
      </c>
    </row>
    <row r="137" spans="1:12" ht="54.65" customHeight="1">
      <c r="A137" s="1" t="s">
        <v>749</v>
      </c>
      <c r="B137" s="23" t="s">
        <v>0</v>
      </c>
      <c r="C137" s="23" t="s">
        <v>750</v>
      </c>
      <c r="D137" s="15" t="s">
        <v>751</v>
      </c>
      <c r="E137" s="24" t="s">
        <v>780</v>
      </c>
      <c r="F137" s="23" t="s">
        <v>1</v>
      </c>
      <c r="G137" s="23" t="s">
        <v>401</v>
      </c>
      <c r="H137" s="23" t="s">
        <v>752</v>
      </c>
      <c r="I137" s="3"/>
      <c r="J137" s="53" t="s">
        <v>753</v>
      </c>
      <c r="K137" s="77" t="str">
        <f>HYPERLINK("mailto:"&amp;VLOOKUP(L137,'CONCAT Codes'!$A$14:$G$26,5,FALSE)&amp;"?subject="&amp;_xlfn.CONCAT(C137," - APPLICANT for ",A137)&amp;"&amp;cc="&amp;'CONCAT Codes'!$A$32&amp;"&amp;body="&amp;D137&amp;"%0A%0APlease see my resume and bio for the above tour.","Click HERE to apply")</f>
        <v>Click HERE to apply</v>
      </c>
      <c r="L137" s="57" t="s">
        <v>426</v>
      </c>
    </row>
  </sheetData>
  <autoFilter ref="A1:L117" xr:uid="{00000000-0001-0000-0000-000000000000}">
    <sortState xmlns:xlrd2="http://schemas.microsoft.com/office/spreadsheetml/2017/richdata2" ref="A2:L137">
      <sortCondition ref="I1:I117"/>
    </sortState>
  </autoFilter>
  <sortState xmlns:xlrd2="http://schemas.microsoft.com/office/spreadsheetml/2017/richdata2" ref="A2:M71">
    <sortCondition ref="M2:M71"/>
    <sortCondition ref="B2:B71"/>
    <sortCondition ref="C2:C71"/>
  </sortState>
  <conditionalFormatting sqref="A1:A1048576">
    <cfRule type="duplicateValues" dxfId="25" priority="1"/>
  </conditionalFormatting>
  <conditionalFormatting sqref="K1:K1048576">
    <cfRule type="containsText" dxfId="24" priority="2"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5"/>
  <sheetViews>
    <sheetView zoomScale="70" zoomScaleNormal="70" workbookViewId="0">
      <selection activeCell="M5" sqref="M5"/>
    </sheetView>
  </sheetViews>
  <sheetFormatPr defaultRowHeight="56.4" customHeight="1"/>
  <cols>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53</v>
      </c>
      <c r="J1" s="7" t="s">
        <v>54</v>
      </c>
      <c r="K1" s="5" t="s">
        <v>27</v>
      </c>
      <c r="L1" s="7" t="s">
        <v>56</v>
      </c>
    </row>
    <row r="2" spans="1:14" s="25" customFormat="1" ht="56.4" customHeight="1">
      <c r="A2" s="1" t="s">
        <v>167</v>
      </c>
      <c r="B2" s="23" t="s">
        <v>6</v>
      </c>
      <c r="C2" s="23" t="s">
        <v>156</v>
      </c>
      <c r="D2" s="15" t="s">
        <v>168</v>
      </c>
      <c r="E2" s="24" t="s">
        <v>170</v>
      </c>
      <c r="F2" s="23" t="s">
        <v>1</v>
      </c>
      <c r="G2" s="23" t="s">
        <v>169</v>
      </c>
      <c r="H2" s="23" t="s">
        <v>157</v>
      </c>
      <c r="I2" s="3" t="s">
        <v>34</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79" t="s">
        <v>62</v>
      </c>
      <c r="M2" s="25" t="s">
        <v>723</v>
      </c>
    </row>
    <row r="3" spans="1:14" s="25" customFormat="1" ht="56.4" customHeight="1">
      <c r="A3" s="1" t="s">
        <v>171</v>
      </c>
      <c r="B3" s="23" t="s">
        <v>6</v>
      </c>
      <c r="C3" s="23" t="s">
        <v>49</v>
      </c>
      <c r="D3" s="15" t="s">
        <v>172</v>
      </c>
      <c r="E3" s="24" t="s">
        <v>174</v>
      </c>
      <c r="F3" s="23" t="s">
        <v>1</v>
      </c>
      <c r="G3" s="23" t="s">
        <v>173</v>
      </c>
      <c r="H3" s="23" t="s">
        <v>50</v>
      </c>
      <c r="I3" s="3" t="s">
        <v>34</v>
      </c>
      <c r="J3" s="53" t="s">
        <v>3</v>
      </c>
      <c r="K3" s="76" t="str">
        <f>HYPERLINK("mailto:"&amp;VLOOKUP(L3,'CONCAT Codes'!$A$14:$G$26,5,FALSE)&amp;"?subject="&amp;_xlfn.CONCAT(C3," - APPLICANT for ",A3)&amp;"&amp;cc="&amp;'CONCAT Codes'!$A$32&amp;"&amp;body="&amp;D3&amp;"%0A%0APlease see my resume and bio for the above tour.","Click HERE to apply")</f>
        <v>Click HERE to apply</v>
      </c>
      <c r="L3" s="57" t="s">
        <v>62</v>
      </c>
      <c r="M3" s="25" t="s">
        <v>723</v>
      </c>
    </row>
    <row r="4" spans="1:14" s="25" customFormat="1" ht="56.4" customHeight="1">
      <c r="A4" s="1" t="s">
        <v>230</v>
      </c>
      <c r="B4" s="23" t="s">
        <v>6</v>
      </c>
      <c r="C4" s="23" t="s">
        <v>49</v>
      </c>
      <c r="D4" s="15" t="s">
        <v>231</v>
      </c>
      <c r="E4" s="24" t="s">
        <v>232</v>
      </c>
      <c r="F4" s="23" t="s">
        <v>26</v>
      </c>
      <c r="G4" s="23" t="s">
        <v>173</v>
      </c>
      <c r="H4" s="23" t="s">
        <v>50</v>
      </c>
      <c r="I4" s="3" t="s">
        <v>34</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62</v>
      </c>
      <c r="M4" s="25" t="s">
        <v>723</v>
      </c>
    </row>
    <row r="5" spans="1:14" s="25" customFormat="1" ht="56.4" customHeight="1">
      <c r="A5" s="80" t="s">
        <v>274</v>
      </c>
      <c r="B5" s="81" t="s">
        <v>6</v>
      </c>
      <c r="C5" s="81" t="s">
        <v>49</v>
      </c>
      <c r="D5" s="82" t="s">
        <v>275</v>
      </c>
      <c r="E5" s="71" t="s">
        <v>280</v>
      </c>
      <c r="F5" s="81" t="s">
        <v>1</v>
      </c>
      <c r="G5" s="81" t="s">
        <v>173</v>
      </c>
      <c r="H5" s="81" t="s">
        <v>50</v>
      </c>
      <c r="I5" s="83" t="s">
        <v>34</v>
      </c>
      <c r="J5" s="84" t="s">
        <v>3</v>
      </c>
      <c r="K5" s="76" t="str">
        <f>HYPERLINK("mailto:"&amp;VLOOKUP(L5,'CONCAT Codes'!$A$14:$G$26,5,FALSE)&amp;"?subject="&amp;_xlfn.CONCAT(C5," - APPLICANT for ",A5)&amp;"&amp;cc="&amp;'CONCAT Codes'!$A$32&amp;"&amp;body="&amp;D5&amp;"%0A%0APlease see my resume and bio for the above tour.","Click HERE to apply")</f>
        <v>Click HERE to apply</v>
      </c>
      <c r="L5" s="74" t="s">
        <v>62</v>
      </c>
      <c r="M5" s="25" t="s">
        <v>723</v>
      </c>
    </row>
    <row r="6" spans="1:14" s="25" customFormat="1" ht="56.4" customHeight="1">
      <c r="A6" s="1" t="s">
        <v>378</v>
      </c>
      <c r="B6" s="23" t="s">
        <v>42</v>
      </c>
      <c r="C6" s="23" t="s">
        <v>241</v>
      </c>
      <c r="D6" s="15" t="s">
        <v>379</v>
      </c>
      <c r="E6" s="24" t="s">
        <v>386</v>
      </c>
      <c r="F6" s="23" t="s">
        <v>26</v>
      </c>
      <c r="G6" s="23" t="s">
        <v>380</v>
      </c>
      <c r="H6" s="23" t="s">
        <v>307</v>
      </c>
      <c r="I6" s="3" t="s">
        <v>34</v>
      </c>
      <c r="J6" s="53" t="s">
        <v>3</v>
      </c>
      <c r="K6" s="76" t="str">
        <f>HYPERLINK("mailto:"&amp;VLOOKUP(L6,'CONCAT Codes'!$A$14:$G$26,5,FALSE)&amp;"?subject="&amp;_xlfn.CONCAT(C6," - APPLICANT for ",A6)&amp;"&amp;cc="&amp;'CONCAT Codes'!$A$32&amp;"&amp;body="&amp;D6&amp;"%0A%0APlease see my resume and bio for the above tour.","Click HERE to apply")</f>
        <v>Click HERE to apply</v>
      </c>
      <c r="L6" s="57" t="s">
        <v>62</v>
      </c>
    </row>
    <row r="7" spans="1:14" s="25" customFormat="1" ht="54.65" customHeight="1">
      <c r="A7" s="63" t="s">
        <v>498</v>
      </c>
      <c r="B7" s="64" t="s">
        <v>42</v>
      </c>
      <c r="C7" s="64" t="s">
        <v>499</v>
      </c>
      <c r="D7" s="63" t="s">
        <v>500</v>
      </c>
      <c r="E7" s="24" t="s">
        <v>520</v>
      </c>
      <c r="F7" s="24" t="s">
        <v>26</v>
      </c>
      <c r="G7" s="64" t="s">
        <v>33</v>
      </c>
      <c r="H7" s="64" t="s">
        <v>501</v>
      </c>
      <c r="I7" s="65" t="s">
        <v>13</v>
      </c>
      <c r="J7" s="67" t="s">
        <v>3</v>
      </c>
      <c r="K7" s="76" t="str">
        <f>HYPERLINK("mailto:"&amp;VLOOKUP(L7,'CONCAT Codes'!$A$14:$G$26,5,FALSE)&amp;"?subject="&amp;_xlfn.CONCAT(C7," - APPLICANT for ",A7)&amp;"&amp;cc="&amp;'CONCAT Codes'!$A$32&amp;"&amp;body="&amp;D7&amp;"%0A%0APlease see my resume and bio for the above tour.","Click HERE to apply")</f>
        <v>Click HERE to apply</v>
      </c>
      <c r="L7" s="64" t="s">
        <v>62</v>
      </c>
    </row>
    <row r="8" spans="1:14" s="25" customFormat="1" ht="56.4" customHeight="1">
      <c r="A8" s="1" t="s">
        <v>460</v>
      </c>
      <c r="B8" s="23" t="s">
        <v>42</v>
      </c>
      <c r="C8" s="23" t="s">
        <v>461</v>
      </c>
      <c r="D8" s="15" t="s">
        <v>189</v>
      </c>
      <c r="E8" s="24" t="s">
        <v>466</v>
      </c>
      <c r="F8" s="23" t="s">
        <v>26</v>
      </c>
      <c r="G8" s="23" t="s">
        <v>462</v>
      </c>
      <c r="H8" s="23" t="s">
        <v>270</v>
      </c>
      <c r="I8" s="3" t="s">
        <v>15</v>
      </c>
      <c r="J8" s="53" t="s">
        <v>3</v>
      </c>
      <c r="K8" s="77" t="str">
        <f>HYPERLINK("mailto:"&amp;VLOOKUP(L8,'CONCAT Codes'!$A$14:$G$26,5,FALSE)&amp;"?subject="&amp;_xlfn.CONCAT(C8," - APPLICANT for ",A8)&amp;"&amp;cc="&amp;'CONCAT Codes'!$A$32&amp;"&amp;body="&amp;D8&amp;"%0A%0APlease see my resume and bio for the above tour.","Click HERE to apply")</f>
        <v>Click HERE to apply</v>
      </c>
      <c r="L8" s="57" t="s">
        <v>62</v>
      </c>
    </row>
    <row r="9" spans="1:14" s="50" customFormat="1" ht="56.4" customHeight="1">
      <c r="A9" s="1" t="s">
        <v>624</v>
      </c>
      <c r="B9" s="23" t="s">
        <v>42</v>
      </c>
      <c r="C9" s="23" t="s">
        <v>625</v>
      </c>
      <c r="D9" s="15" t="s">
        <v>626</v>
      </c>
      <c r="E9" s="88" t="s">
        <v>700</v>
      </c>
      <c r="F9" s="23" t="s">
        <v>26</v>
      </c>
      <c r="G9" s="23" t="s">
        <v>28</v>
      </c>
      <c r="H9" s="23" t="s">
        <v>270</v>
      </c>
      <c r="I9" s="3" t="s">
        <v>15</v>
      </c>
      <c r="J9" s="53" t="s">
        <v>3</v>
      </c>
      <c r="K9" s="77" t="str">
        <f>HYPERLINK("mailto:"&amp;VLOOKUP(L9,'CONCAT Codes'!$A$14:$G$26,5,FALSE)&amp;"?subject="&amp;_xlfn.CONCAT(C9," - APPLICANT for ",A9)&amp;"&amp;cc="&amp;'CONCAT Codes'!$A$32&amp;"&amp;body="&amp;D9&amp;"%0A%0APlease see my resume and bio for the above tour.","Click HERE to apply")</f>
        <v>Click HERE to apply</v>
      </c>
      <c r="L9" s="57" t="s">
        <v>62</v>
      </c>
      <c r="M9" s="25"/>
      <c r="N9" s="25"/>
    </row>
    <row r="10" spans="1:14" s="50" customFormat="1" ht="56.4" customHeight="1">
      <c r="A10" s="1"/>
      <c r="B10" s="23"/>
      <c r="C10" s="23"/>
      <c r="D10" s="15"/>
      <c r="E10" s="24"/>
      <c r="F10" s="23"/>
      <c r="G10" s="23"/>
      <c r="H10" s="23"/>
      <c r="I10" s="3"/>
      <c r="J10" s="53"/>
      <c r="K10" s="70"/>
      <c r="L10" s="57"/>
      <c r="M10" s="25"/>
      <c r="N10" s="25"/>
    </row>
    <row r="11" spans="1:14" s="25" customFormat="1" ht="56.4" customHeight="1">
      <c r="A11" s="1"/>
      <c r="B11" s="23"/>
      <c r="C11" s="23"/>
      <c r="D11" s="1"/>
      <c r="E11" s="23"/>
      <c r="F11" s="23"/>
      <c r="G11" s="23"/>
      <c r="H11" s="23"/>
      <c r="I11" s="3"/>
      <c r="J11" s="53"/>
      <c r="K11" s="70"/>
      <c r="L11" s="56"/>
    </row>
    <row r="12" spans="1:14" s="25" customFormat="1" ht="56.4" customHeight="1">
      <c r="A12" s="1"/>
      <c r="B12" s="23"/>
      <c r="C12" s="23"/>
      <c r="D12" s="15"/>
      <c r="E12" s="24"/>
      <c r="F12" s="23"/>
      <c r="G12" s="23"/>
      <c r="H12" s="23"/>
      <c r="I12" s="3"/>
      <c r="J12" s="53"/>
      <c r="K12" s="70"/>
      <c r="L12" s="57"/>
    </row>
    <row r="13" spans="1:14" s="25" customFormat="1" ht="56.4" customHeight="1">
      <c r="A13" s="1"/>
      <c r="B13" s="23"/>
      <c r="C13" s="23"/>
      <c r="D13" s="15"/>
      <c r="E13" s="24"/>
      <c r="F13" s="23"/>
      <c r="G13" s="23"/>
      <c r="H13" s="23"/>
      <c r="I13" s="3"/>
      <c r="J13" s="53"/>
      <c r="K13" s="70"/>
      <c r="L13" s="57"/>
    </row>
    <row r="14" spans="1:14" s="25" customFormat="1" ht="56.4" customHeight="1">
      <c r="A14" s="1"/>
      <c r="B14" s="23"/>
      <c r="C14" s="23"/>
      <c r="D14" s="15"/>
      <c r="E14" s="24"/>
      <c r="F14" s="23"/>
      <c r="G14" s="23"/>
      <c r="H14" s="23"/>
      <c r="I14" s="3"/>
      <c r="J14" s="53"/>
      <c r="K14" s="70"/>
      <c r="L14" s="57"/>
    </row>
    <row r="15" spans="1:14" s="25" customFormat="1" ht="56.4" customHeight="1">
      <c r="A15" s="1"/>
      <c r="B15" s="23"/>
      <c r="C15" s="23"/>
      <c r="D15" s="15"/>
      <c r="E15" s="24"/>
      <c r="F15" s="23"/>
      <c r="G15" s="23"/>
      <c r="H15" s="23"/>
      <c r="I15" s="3"/>
      <c r="J15" s="53"/>
      <c r="K15" s="70"/>
      <c r="L15" s="57"/>
    </row>
    <row r="16" spans="1:14" s="25" customFormat="1" ht="56.4" customHeight="1">
      <c r="A16" s="1"/>
      <c r="B16" s="23"/>
      <c r="C16" s="23"/>
      <c r="D16" s="15"/>
      <c r="E16" s="24"/>
      <c r="F16" s="23"/>
      <c r="G16" s="23"/>
      <c r="H16" s="23"/>
      <c r="I16" s="3"/>
      <c r="J16" s="53"/>
      <c r="K16" s="70"/>
      <c r="L16" s="57"/>
    </row>
    <row r="17" spans="1:13" s="25" customFormat="1" ht="56.4" customHeight="1">
      <c r="A17" s="63"/>
      <c r="B17" s="64"/>
      <c r="C17" s="64"/>
      <c r="D17" s="63"/>
      <c r="E17" s="24"/>
      <c r="F17" s="23"/>
      <c r="G17" s="64"/>
      <c r="H17" s="64"/>
      <c r="I17" s="65"/>
      <c r="J17" s="67"/>
      <c r="K17" s="70"/>
      <c r="L17" s="64"/>
    </row>
    <row r="18" spans="1:13" s="25" customFormat="1" ht="56.4" customHeight="1">
      <c r="A18" s="63"/>
      <c r="B18" s="64"/>
      <c r="C18" s="64"/>
      <c r="D18" s="63"/>
      <c r="E18" s="24"/>
      <c r="F18" s="64"/>
      <c r="G18" s="64"/>
      <c r="H18" s="64"/>
      <c r="I18" s="65"/>
      <c r="J18" s="67"/>
      <c r="K18" s="70"/>
      <c r="L18" s="64"/>
    </row>
    <row r="19" spans="1:13" s="25" customFormat="1" ht="56.4" customHeight="1">
      <c r="A19" s="1"/>
      <c r="B19" s="23"/>
      <c r="C19" s="23"/>
      <c r="D19" s="15"/>
      <c r="E19" s="24"/>
      <c r="F19" s="23"/>
      <c r="G19" s="23"/>
      <c r="H19" s="23"/>
      <c r="I19" s="3"/>
      <c r="J19" s="53"/>
      <c r="K19" s="70"/>
      <c r="L19" s="57"/>
      <c r="M19" s="49"/>
    </row>
    <row r="20" spans="1:13" s="25" customFormat="1" ht="56.4" customHeight="1">
      <c r="A20" s="1"/>
      <c r="B20" s="23"/>
      <c r="C20" s="23"/>
      <c r="D20" s="15"/>
      <c r="E20" s="24"/>
      <c r="F20" s="23"/>
      <c r="G20" s="23"/>
      <c r="H20" s="23"/>
      <c r="I20" s="3"/>
      <c r="J20" s="53"/>
      <c r="K20" s="73"/>
      <c r="L20" s="57"/>
      <c r="M20" s="50"/>
    </row>
    <row r="21" spans="1:13" s="25" customFormat="1" ht="56.4" customHeight="1">
      <c r="A21" s="1"/>
      <c r="B21" s="23"/>
      <c r="C21" s="23"/>
      <c r="D21" s="15"/>
      <c r="E21" s="24"/>
      <c r="F21" s="23"/>
      <c r="G21" s="23"/>
      <c r="H21" s="23"/>
      <c r="I21" s="3"/>
      <c r="J21" s="53"/>
      <c r="K21" s="73"/>
      <c r="L21" s="57"/>
    </row>
    <row r="22" spans="1:13" s="25" customFormat="1" ht="56.4" customHeight="1">
      <c r="A22" s="1"/>
      <c r="B22" s="23"/>
      <c r="C22" s="23"/>
      <c r="D22" s="15"/>
      <c r="E22" s="24"/>
      <c r="F22" s="23"/>
      <c r="G22" s="23"/>
      <c r="H22" s="23"/>
      <c r="I22" s="3"/>
      <c r="J22" s="53"/>
      <c r="K22" s="70"/>
      <c r="L22" s="57"/>
    </row>
    <row r="23" spans="1:13" s="25" customFormat="1" ht="56.4" customHeight="1">
      <c r="A23" s="1"/>
      <c r="B23" s="23"/>
      <c r="C23" s="23"/>
      <c r="D23" s="1"/>
      <c r="E23" s="23"/>
      <c r="F23" s="23"/>
      <c r="G23" s="23"/>
      <c r="H23" s="23"/>
      <c r="I23" s="3"/>
      <c r="J23" s="53"/>
      <c r="K23" s="70"/>
      <c r="L23" s="56"/>
    </row>
    <row r="24" spans="1:13" s="25" customFormat="1" ht="56.4" customHeight="1">
      <c r="A24" s="1"/>
      <c r="B24" s="23"/>
      <c r="C24" s="23"/>
      <c r="D24" s="15"/>
      <c r="E24" s="24"/>
      <c r="F24" s="23"/>
      <c r="G24" s="23"/>
      <c r="H24" s="23"/>
      <c r="I24" s="3"/>
      <c r="J24" s="53"/>
      <c r="K24" s="70"/>
      <c r="L24" s="57"/>
    </row>
    <row r="25" spans="1:13" s="25" customFormat="1" ht="56.4" customHeight="1">
      <c r="A25" s="1"/>
      <c r="B25" s="23"/>
      <c r="C25" s="23"/>
      <c r="D25" s="15"/>
      <c r="E25" s="24"/>
      <c r="F25" s="23"/>
      <c r="G25" s="23"/>
      <c r="H25" s="23"/>
      <c r="I25" s="3"/>
      <c r="J25" s="53"/>
      <c r="K25" s="73"/>
      <c r="L25" s="57"/>
    </row>
    <row r="26" spans="1:13" s="25" customFormat="1" ht="56.4" customHeight="1">
      <c r="A26" s="1"/>
      <c r="B26" s="23"/>
      <c r="C26" s="23"/>
      <c r="D26" s="15"/>
      <c r="E26" s="24"/>
      <c r="F26" s="23"/>
      <c r="G26" s="23"/>
      <c r="H26" s="23"/>
      <c r="I26" s="3"/>
      <c r="J26" s="53"/>
      <c r="K26" s="70"/>
      <c r="L26" s="57"/>
    </row>
    <row r="27" spans="1:13" s="25" customFormat="1" ht="56.4" customHeight="1">
      <c r="A27" s="1"/>
      <c r="B27" s="23"/>
      <c r="C27" s="23"/>
      <c r="D27" s="15"/>
      <c r="E27" s="24"/>
      <c r="F27" s="23"/>
      <c r="G27" s="23"/>
      <c r="H27" s="23"/>
      <c r="I27" s="3"/>
      <c r="J27" s="53"/>
      <c r="K27" s="70"/>
      <c r="L27" s="57"/>
    </row>
    <row r="28" spans="1:13" s="25" customFormat="1" ht="56.4" customHeight="1">
      <c r="A28" s="1"/>
      <c r="B28" s="23"/>
      <c r="C28" s="23"/>
      <c r="D28" s="15"/>
      <c r="E28" s="24"/>
      <c r="F28" s="23"/>
      <c r="G28" s="23"/>
      <c r="H28" s="23"/>
      <c r="I28" s="3"/>
      <c r="J28" s="53"/>
      <c r="K28" s="73"/>
      <c r="L28" s="57"/>
    </row>
    <row r="29" spans="1:13" s="25" customFormat="1" ht="56.4" customHeight="1">
      <c r="A29" s="1"/>
      <c r="B29" s="23"/>
      <c r="C29" s="23"/>
      <c r="D29" s="15"/>
      <c r="E29" s="24"/>
      <c r="F29" s="23"/>
      <c r="G29" s="23"/>
      <c r="H29" s="23"/>
      <c r="I29" s="3"/>
      <c r="J29" s="53"/>
      <c r="K29" s="70"/>
      <c r="L29" s="57"/>
    </row>
    <row r="30" spans="1:13" s="25" customFormat="1" ht="56.4" customHeight="1">
      <c r="A30" s="1"/>
      <c r="B30" s="23"/>
      <c r="C30" s="23"/>
      <c r="D30" s="15"/>
      <c r="E30" s="24"/>
      <c r="F30" s="23"/>
      <c r="G30" s="23"/>
      <c r="H30" s="23"/>
      <c r="I30" s="3"/>
      <c r="J30" s="53"/>
      <c r="K30" s="70"/>
      <c r="L30" s="57"/>
    </row>
    <row r="31" spans="1:13" s="25" customFormat="1" ht="56.4" customHeight="1">
      <c r="A31" s="1"/>
      <c r="B31" s="23"/>
      <c r="C31" s="23"/>
      <c r="D31" s="15"/>
      <c r="E31" s="24"/>
      <c r="F31" s="23"/>
      <c r="G31" s="23"/>
      <c r="H31" s="23"/>
      <c r="I31" s="3"/>
      <c r="J31" s="53"/>
      <c r="K31" s="70"/>
      <c r="L31" s="57"/>
    </row>
    <row r="32" spans="1:13" s="25" customFormat="1" ht="56.4" customHeight="1">
      <c r="A32" s="1"/>
      <c r="B32" s="23"/>
      <c r="C32" s="23"/>
      <c r="D32" s="15"/>
      <c r="E32" s="24"/>
      <c r="F32" s="23"/>
      <c r="G32" s="23"/>
      <c r="H32" s="23"/>
      <c r="I32" s="3"/>
      <c r="J32" s="53"/>
      <c r="K32" s="70"/>
      <c r="L32" s="57"/>
    </row>
    <row r="33" spans="1:12" s="25" customFormat="1" ht="56.4" customHeight="1">
      <c r="A33" s="1"/>
      <c r="B33" s="23"/>
      <c r="C33" s="23"/>
      <c r="D33" s="15"/>
      <c r="E33" s="24"/>
      <c r="F33" s="23"/>
      <c r="G33" s="23"/>
      <c r="H33" s="23"/>
      <c r="I33" s="3"/>
      <c r="J33" s="53"/>
      <c r="K33" s="70"/>
      <c r="L33" s="57"/>
    </row>
    <row r="34" spans="1:12" s="25" customFormat="1" ht="56.4" customHeight="1">
      <c r="A34" s="23"/>
      <c r="B34" s="23"/>
      <c r="C34" s="23"/>
      <c r="D34" s="1"/>
      <c r="E34" s="23"/>
      <c r="F34" s="24"/>
      <c r="G34" s="24"/>
      <c r="H34" s="24"/>
      <c r="I34" s="3"/>
      <c r="J34" s="62"/>
      <c r="K34" s="70"/>
      <c r="L34" s="24"/>
    </row>
    <row r="35" spans="1:12" s="25" customFormat="1" ht="56.4" customHeight="1">
      <c r="A35" s="1"/>
      <c r="B35" s="23"/>
      <c r="C35" s="23"/>
      <c r="D35" s="15"/>
      <c r="E35" s="24"/>
      <c r="F35" s="23"/>
      <c r="G35" s="23"/>
      <c r="H35" s="23"/>
      <c r="I35" s="3"/>
      <c r="J35" s="53"/>
      <c r="K35" s="73"/>
      <c r="L35" s="57"/>
    </row>
    <row r="36" spans="1:12" s="25" customFormat="1" ht="56.4" customHeight="1">
      <c r="A36" s="1"/>
      <c r="B36" s="23"/>
      <c r="C36" s="23"/>
      <c r="D36" s="15"/>
      <c r="E36" s="24"/>
      <c r="F36" s="23"/>
      <c r="G36" s="23"/>
      <c r="H36" s="23"/>
      <c r="I36" s="3"/>
      <c r="J36" s="53"/>
      <c r="K36" s="73"/>
      <c r="L36" s="57"/>
    </row>
    <row r="37" spans="1:12" s="25" customFormat="1" ht="56.4" customHeight="1">
      <c r="A37" s="1"/>
      <c r="B37" s="23"/>
      <c r="C37" s="23"/>
      <c r="D37" s="15"/>
      <c r="E37" s="24"/>
      <c r="F37" s="23"/>
      <c r="G37" s="23"/>
      <c r="H37" s="23"/>
      <c r="I37" s="3"/>
      <c r="J37" s="53"/>
      <c r="K37" s="73"/>
      <c r="L37" s="57"/>
    </row>
    <row r="38" spans="1:12" s="25" customFormat="1" ht="56.4" customHeight="1">
      <c r="A38" s="1"/>
      <c r="B38" s="23"/>
      <c r="C38" s="23"/>
      <c r="D38" s="15"/>
      <c r="E38" s="24"/>
      <c r="F38" s="23"/>
      <c r="G38" s="23"/>
      <c r="H38" s="23"/>
      <c r="I38" s="3"/>
      <c r="J38" s="53"/>
      <c r="K38" s="73"/>
      <c r="L38" s="57"/>
    </row>
    <row r="39" spans="1:12" s="25" customFormat="1" ht="56.4" customHeight="1">
      <c r="A39" s="1"/>
      <c r="B39" s="23"/>
      <c r="C39" s="23"/>
      <c r="D39" s="15"/>
      <c r="E39" s="24"/>
      <c r="F39" s="23"/>
      <c r="G39" s="23"/>
      <c r="H39" s="23"/>
      <c r="I39" s="3"/>
      <c r="J39" s="53"/>
      <c r="K39" s="73"/>
      <c r="L39" s="57"/>
    </row>
    <row r="40" spans="1:12" s="25" customFormat="1" ht="56.4" customHeight="1">
      <c r="A40" s="23"/>
      <c r="B40" s="23"/>
      <c r="C40" s="23"/>
      <c r="D40" s="1"/>
      <c r="E40" s="23"/>
      <c r="F40" s="24"/>
      <c r="G40" s="24"/>
      <c r="H40" s="24"/>
      <c r="I40" s="3"/>
      <c r="J40" s="62"/>
      <c r="K40" s="70"/>
      <c r="L40" s="24"/>
    </row>
    <row r="41" spans="1:12" s="25" customFormat="1" ht="54.65" customHeight="1">
      <c r="A41" s="1"/>
      <c r="B41" s="23"/>
      <c r="C41" s="23"/>
      <c r="D41" s="15"/>
      <c r="E41" s="24"/>
      <c r="F41" s="23"/>
      <c r="G41" s="23"/>
      <c r="H41" s="23"/>
      <c r="I41" s="3"/>
      <c r="J41" s="53"/>
      <c r="K41" s="73"/>
      <c r="L41" s="57"/>
    </row>
    <row r="42" spans="1:12" s="25" customFormat="1" ht="54.65" customHeight="1">
      <c r="A42" s="1"/>
      <c r="B42" s="23"/>
      <c r="C42" s="23"/>
      <c r="D42" s="15"/>
      <c r="E42" s="24"/>
      <c r="F42" s="23"/>
      <c r="G42" s="23"/>
      <c r="H42" s="23"/>
      <c r="I42" s="3"/>
      <c r="J42" s="53"/>
      <c r="K42" s="73"/>
      <c r="L42" s="57"/>
    </row>
    <row r="43" spans="1:12" s="25" customFormat="1" ht="54.65" customHeight="1">
      <c r="A43" s="1"/>
      <c r="B43" s="23"/>
      <c r="C43" s="23"/>
      <c r="D43" s="15"/>
      <c r="E43" s="24"/>
      <c r="F43" s="23"/>
      <c r="G43" s="23"/>
      <c r="H43" s="23"/>
      <c r="I43" s="3"/>
      <c r="J43" s="53"/>
      <c r="K43" s="73"/>
      <c r="L43" s="57"/>
    </row>
    <row r="44" spans="1:12" s="25" customFormat="1" ht="54.65" customHeight="1">
      <c r="A44" s="1"/>
      <c r="B44" s="23"/>
      <c r="C44" s="23"/>
      <c r="D44" s="15"/>
      <c r="E44" s="24"/>
      <c r="F44" s="23"/>
      <c r="G44" s="23"/>
      <c r="H44" s="23"/>
      <c r="I44" s="3"/>
      <c r="J44" s="53"/>
      <c r="K44" s="73"/>
      <c r="L44" s="57"/>
    </row>
    <row r="45" spans="1:12" s="25" customFormat="1" ht="54.65" customHeight="1">
      <c r="A45" s="1"/>
      <c r="B45" s="23"/>
      <c r="C45" s="23"/>
      <c r="D45" s="15"/>
      <c r="E45" s="24"/>
      <c r="F45" s="23"/>
      <c r="G45" s="23"/>
      <c r="H45" s="23"/>
      <c r="I45" s="3"/>
      <c r="J45" s="53"/>
      <c r="K45" s="73"/>
      <c r="L45" s="57"/>
    </row>
    <row r="46" spans="1:12" s="25" customFormat="1" ht="54.65" customHeight="1">
      <c r="A46" s="1"/>
      <c r="B46" s="23"/>
      <c r="C46" s="23"/>
      <c r="D46" s="15"/>
      <c r="E46" s="24"/>
      <c r="F46" s="23"/>
      <c r="G46" s="23"/>
      <c r="H46" s="23"/>
      <c r="I46" s="3"/>
      <c r="J46" s="53"/>
      <c r="K46" s="73"/>
      <c r="L46" s="57"/>
    </row>
    <row r="47" spans="1:12" s="25" customFormat="1" ht="54.65" customHeight="1">
      <c r="A47" s="1"/>
      <c r="B47" s="23"/>
      <c r="C47" s="23"/>
      <c r="D47" s="15"/>
      <c r="E47" s="24"/>
      <c r="F47" s="23"/>
      <c r="G47" s="23"/>
      <c r="H47" s="23"/>
      <c r="I47" s="3"/>
      <c r="J47" s="53"/>
      <c r="K47" s="73"/>
      <c r="L47" s="57"/>
    </row>
    <row r="48" spans="1:12" s="25" customFormat="1" ht="54.65" customHeight="1">
      <c r="A48" s="23"/>
      <c r="B48" s="23"/>
      <c r="C48" s="23"/>
      <c r="D48" s="1"/>
      <c r="E48" s="23"/>
      <c r="F48" s="24"/>
      <c r="G48" s="24"/>
      <c r="H48" s="24"/>
      <c r="I48" s="3"/>
      <c r="J48" s="62"/>
      <c r="K48" s="70"/>
      <c r="L48" s="24"/>
    </row>
    <row r="49" spans="1:12" s="25" customFormat="1" ht="54.65" customHeight="1">
      <c r="A49" s="1"/>
      <c r="B49" s="23"/>
      <c r="C49" s="23"/>
      <c r="D49" s="15"/>
      <c r="E49" s="24"/>
      <c r="F49" s="23"/>
      <c r="G49" s="23"/>
      <c r="H49" s="23"/>
      <c r="I49" s="3"/>
      <c r="J49" s="53"/>
      <c r="K49" s="70"/>
      <c r="L49" s="57"/>
    </row>
    <row r="50" spans="1:12" s="25" customFormat="1" ht="54.65" customHeight="1">
      <c r="A50" s="1"/>
      <c r="B50" s="23"/>
      <c r="C50" s="23"/>
      <c r="D50" s="15"/>
      <c r="E50" s="24"/>
      <c r="F50" s="23"/>
      <c r="G50" s="23"/>
      <c r="H50" s="23"/>
      <c r="I50" s="3"/>
      <c r="J50" s="53"/>
      <c r="K50" s="73"/>
      <c r="L50" s="57"/>
    </row>
    <row r="51" spans="1:12" s="25" customFormat="1" ht="54.65" customHeight="1">
      <c r="A51" s="1"/>
      <c r="B51" s="23"/>
      <c r="C51" s="23"/>
      <c r="D51" s="15"/>
      <c r="E51" s="66"/>
      <c r="F51" s="23"/>
      <c r="G51" s="23"/>
      <c r="H51" s="23"/>
      <c r="I51" s="3"/>
      <c r="J51" s="53"/>
      <c r="K51" s="70"/>
      <c r="L51" s="57"/>
    </row>
    <row r="52" spans="1:12" s="25" customFormat="1" ht="54.65" customHeight="1">
      <c r="A52" s="1"/>
      <c r="B52" s="23"/>
      <c r="C52" s="23"/>
      <c r="D52" s="15"/>
      <c r="E52" s="24"/>
      <c r="F52" s="23"/>
      <c r="G52" s="23"/>
      <c r="H52" s="23"/>
      <c r="I52" s="3"/>
      <c r="J52" s="53"/>
      <c r="K52" s="72"/>
      <c r="L52" s="57"/>
    </row>
    <row r="53" spans="1:12" s="25" customFormat="1" ht="54.65" customHeight="1">
      <c r="A53" s="1"/>
      <c r="B53" s="23"/>
      <c r="C53" s="23"/>
      <c r="D53" s="15"/>
      <c r="E53" s="24"/>
      <c r="F53" s="23"/>
      <c r="G53" s="23"/>
      <c r="H53" s="23"/>
      <c r="I53" s="3"/>
      <c r="J53" s="53"/>
      <c r="K53" s="72"/>
      <c r="L53" s="57"/>
    </row>
    <row r="54" spans="1:12" s="25" customFormat="1" ht="54.65" customHeight="1">
      <c r="A54" s="1"/>
      <c r="B54" s="23"/>
      <c r="C54" s="23"/>
      <c r="D54" s="15"/>
      <c r="E54" s="24"/>
      <c r="F54" s="23"/>
      <c r="G54" s="23"/>
      <c r="H54" s="23"/>
      <c r="I54" s="3"/>
      <c r="J54" s="53"/>
      <c r="K54" s="72"/>
      <c r="L54" s="57"/>
    </row>
    <row r="55" spans="1:12" s="25" customFormat="1" ht="54.65" customHeight="1">
      <c r="A55" s="1"/>
      <c r="B55" s="23"/>
      <c r="C55" s="23"/>
      <c r="D55" s="15"/>
      <c r="E55" s="24"/>
      <c r="F55" s="23"/>
      <c r="G55" s="23"/>
      <c r="H55" s="23"/>
      <c r="I55" s="3"/>
      <c r="J55" s="53"/>
      <c r="K55" s="72"/>
      <c r="L55" s="57"/>
    </row>
    <row r="56" spans="1:12" s="25" customFormat="1" ht="54.65" customHeight="1">
      <c r="A56" s="1"/>
      <c r="B56" s="23"/>
      <c r="C56" s="23"/>
      <c r="D56" s="15"/>
      <c r="E56" s="24"/>
      <c r="F56" s="23"/>
      <c r="G56" s="23"/>
      <c r="H56" s="23"/>
      <c r="I56" s="3"/>
      <c r="J56" s="53"/>
      <c r="K56" s="72"/>
      <c r="L56" s="57"/>
    </row>
    <row r="57" spans="1:12" s="25" customFormat="1" ht="54.65" customHeight="1">
      <c r="A57" s="1"/>
      <c r="B57" s="51"/>
      <c r="C57" s="51"/>
      <c r="D57" s="1"/>
      <c r="E57" s="51"/>
      <c r="F57" s="51"/>
      <c r="G57" s="51"/>
      <c r="H57" s="51"/>
      <c r="I57" s="3"/>
      <c r="J57" s="53"/>
      <c r="K57" s="72"/>
      <c r="L57" s="56"/>
    </row>
    <row r="58" spans="1:12" s="25" customFormat="1" ht="54.65" customHeight="1">
      <c r="A58" s="1"/>
      <c r="B58" s="23"/>
      <c r="C58" s="23"/>
      <c r="D58" s="1"/>
      <c r="E58" s="23"/>
      <c r="F58" s="23"/>
      <c r="G58" s="23"/>
      <c r="H58" s="23"/>
      <c r="I58" s="3"/>
      <c r="J58" s="53"/>
      <c r="K58" s="72"/>
      <c r="L58" s="56"/>
    </row>
    <row r="59" spans="1:12" s="25" customFormat="1" ht="54.65" customHeight="1">
      <c r="A59" s="1"/>
      <c r="B59" s="23"/>
      <c r="C59" s="23"/>
      <c r="D59" s="1"/>
      <c r="E59" s="23"/>
      <c r="F59" s="23"/>
      <c r="G59" s="23"/>
      <c r="H59" s="23"/>
      <c r="I59" s="3"/>
      <c r="J59" s="53"/>
      <c r="K59" s="72"/>
      <c r="L59" s="56"/>
    </row>
    <row r="60" spans="1:12" s="25" customFormat="1" ht="54.65" customHeight="1">
      <c r="A60" s="1"/>
      <c r="B60" s="23"/>
      <c r="C60" s="23"/>
      <c r="D60" s="15"/>
      <c r="E60" s="23"/>
      <c r="F60" s="24"/>
      <c r="G60" s="23"/>
      <c r="H60" s="23"/>
      <c r="I60" s="3"/>
      <c r="J60" s="53"/>
      <c r="K60" s="72"/>
      <c r="L60" s="56"/>
    </row>
    <row r="61" spans="1:12" s="25" customFormat="1" ht="54.65" customHeight="1">
      <c r="A61" s="1"/>
      <c r="B61" s="23"/>
      <c r="C61" s="23"/>
      <c r="D61" s="15"/>
      <c r="E61" s="24"/>
      <c r="F61" s="23"/>
      <c r="G61" s="23"/>
      <c r="H61" s="23"/>
      <c r="I61" s="3"/>
      <c r="J61" s="53"/>
      <c r="K61" s="72"/>
      <c r="L61" s="57"/>
    </row>
    <row r="62" spans="1:12" s="25" customFormat="1" ht="54.65" customHeight="1">
      <c r="A62" s="1"/>
      <c r="B62" s="23"/>
      <c r="C62" s="23"/>
      <c r="D62" s="15"/>
      <c r="E62" s="23"/>
      <c r="F62" s="24"/>
      <c r="G62" s="23"/>
      <c r="H62" s="23"/>
      <c r="I62" s="3"/>
      <c r="J62" s="53"/>
      <c r="K62" s="72"/>
      <c r="L62" s="56"/>
    </row>
    <row r="63" spans="1:12" s="25" customFormat="1" ht="54.65" customHeight="1">
      <c r="A63" s="1"/>
      <c r="B63" s="23"/>
      <c r="C63" s="23"/>
      <c r="D63" s="15"/>
      <c r="E63" s="24"/>
      <c r="F63" s="23"/>
      <c r="G63" s="23"/>
      <c r="H63" s="23"/>
      <c r="I63" s="3"/>
      <c r="J63" s="53"/>
      <c r="K63" s="72"/>
      <c r="L63" s="57"/>
    </row>
    <row r="64" spans="1:12" s="25" customFormat="1" ht="54.65" customHeight="1">
      <c r="A64" s="1"/>
      <c r="B64" s="23"/>
      <c r="C64" s="23"/>
      <c r="D64" s="15"/>
      <c r="E64" s="24"/>
      <c r="F64" s="23"/>
      <c r="G64" s="23"/>
      <c r="H64" s="23"/>
      <c r="I64" s="3"/>
      <c r="J64" s="53"/>
      <c r="K64" s="72"/>
      <c r="L64" s="57"/>
    </row>
    <row r="65" spans="1:13" s="25" customFormat="1" ht="54.65" customHeight="1">
      <c r="A65" s="1"/>
      <c r="B65" s="23"/>
      <c r="C65" s="23"/>
      <c r="D65" s="15"/>
      <c r="E65" s="24"/>
      <c r="F65" s="23"/>
      <c r="G65" s="23"/>
      <c r="H65" s="23"/>
      <c r="I65" s="3"/>
      <c r="J65" s="53"/>
      <c r="K65" s="72"/>
      <c r="L65" s="57"/>
    </row>
    <row r="66" spans="1:13" s="25" customFormat="1" ht="54.65" customHeight="1">
      <c r="A66" s="1"/>
      <c r="B66" s="23"/>
      <c r="C66" s="23"/>
      <c r="D66" s="15"/>
      <c r="E66" s="24"/>
      <c r="F66" s="23"/>
      <c r="G66" s="23"/>
      <c r="H66" s="23"/>
      <c r="I66" s="3"/>
      <c r="J66" s="53"/>
      <c r="K66" s="72"/>
      <c r="L66" s="57"/>
    </row>
    <row r="67" spans="1:13" s="25" customFormat="1" ht="54.65" customHeight="1">
      <c r="A67" s="1"/>
      <c r="B67" s="23"/>
      <c r="C67" s="23"/>
      <c r="D67" s="15"/>
      <c r="E67" s="24"/>
      <c r="F67" s="23"/>
      <c r="G67" s="23"/>
      <c r="H67" s="23"/>
      <c r="I67" s="3"/>
      <c r="J67" s="53"/>
      <c r="K67" s="72"/>
      <c r="L67" s="57"/>
      <c r="M67" s="49"/>
    </row>
    <row r="68" spans="1:13" s="25" customFormat="1" ht="54.65" customHeight="1">
      <c r="A68" s="1"/>
      <c r="B68" s="23"/>
      <c r="C68" s="23"/>
      <c r="D68" s="15"/>
      <c r="E68" s="24"/>
      <c r="F68" s="23"/>
      <c r="G68" s="23"/>
      <c r="H68" s="23"/>
      <c r="I68" s="3"/>
      <c r="J68" s="53"/>
      <c r="K68" s="72"/>
      <c r="L68" s="57"/>
    </row>
    <row r="69" spans="1:13" s="25" customFormat="1" ht="54.65" customHeight="1">
      <c r="A69" s="1"/>
      <c r="B69" s="23"/>
      <c r="C69" s="23"/>
      <c r="D69" s="15"/>
      <c r="E69" s="24"/>
      <c r="F69" s="23"/>
      <c r="G69" s="23"/>
      <c r="H69" s="23"/>
      <c r="I69" s="3"/>
      <c r="J69" s="62"/>
      <c r="K69" s="72"/>
      <c r="L69" s="24"/>
    </row>
    <row r="70" spans="1:13" s="25" customFormat="1" ht="54.65" customHeight="1">
      <c r="A70" s="1"/>
      <c r="B70" s="23"/>
      <c r="C70" s="23"/>
      <c r="D70" s="15"/>
      <c r="E70" s="24"/>
      <c r="F70" s="23"/>
      <c r="G70" s="23"/>
      <c r="H70" s="23"/>
      <c r="I70" s="3"/>
      <c r="J70" s="62"/>
      <c r="K70" s="72"/>
      <c r="L70" s="24"/>
    </row>
    <row r="71" spans="1:13" s="25" customFormat="1" ht="54.65" customHeight="1">
      <c r="A71" s="1"/>
      <c r="B71" s="23"/>
      <c r="C71" s="23"/>
      <c r="D71" s="15"/>
      <c r="E71" s="24"/>
      <c r="F71" s="23"/>
      <c r="G71" s="23"/>
      <c r="H71" s="23"/>
      <c r="I71" s="3"/>
      <c r="J71" s="62"/>
      <c r="K71" s="72"/>
      <c r="L71" s="24"/>
    </row>
    <row r="72" spans="1:13" s="25" customFormat="1" ht="54.65" customHeight="1">
      <c r="A72" s="63"/>
      <c r="B72" s="64"/>
      <c r="C72" s="64"/>
      <c r="D72" s="63"/>
      <c r="E72" s="24"/>
      <c r="F72" s="64"/>
      <c r="G72" s="64"/>
      <c r="H72" s="64"/>
      <c r="I72" s="65"/>
      <c r="J72" s="67"/>
      <c r="K72" s="72"/>
      <c r="L72" s="64"/>
    </row>
    <row r="73" spans="1:13" s="25" customFormat="1" ht="54.65" customHeight="1">
      <c r="A73" s="23"/>
      <c r="B73" s="23"/>
      <c r="C73" s="23"/>
      <c r="D73" s="1"/>
      <c r="E73" s="23"/>
      <c r="F73" s="24"/>
      <c r="G73" s="24"/>
      <c r="H73" s="24"/>
      <c r="I73" s="3"/>
      <c r="J73" s="62"/>
      <c r="K73" s="72"/>
      <c r="L73" s="24"/>
    </row>
    <row r="74" spans="1:13" s="25" customFormat="1" ht="54.65" customHeight="1">
      <c r="A74" s="1"/>
      <c r="B74" s="23"/>
      <c r="C74" s="23"/>
      <c r="D74" s="15"/>
      <c r="E74" s="24"/>
      <c r="F74" s="23"/>
      <c r="G74" s="23"/>
      <c r="H74" s="23"/>
      <c r="I74" s="3"/>
      <c r="J74" s="53"/>
      <c r="K74" s="72"/>
      <c r="L74" s="57"/>
    </row>
    <row r="75" spans="1:13" s="25" customFormat="1" ht="54.65" customHeight="1">
      <c r="A75" s="1"/>
      <c r="B75" s="23"/>
      <c r="C75" s="23"/>
      <c r="D75" s="15"/>
      <c r="E75" s="24"/>
      <c r="F75" s="23"/>
      <c r="G75" s="23"/>
      <c r="H75" s="23"/>
      <c r="I75" s="3"/>
      <c r="J75" s="53"/>
      <c r="K75" s="72"/>
      <c r="L75" s="57"/>
    </row>
  </sheetData>
  <autoFilter ref="A1:M1" xr:uid="{B5FBFB39-075C-4F6B-9827-2D18833EDED2}">
    <sortState xmlns:xlrd2="http://schemas.microsoft.com/office/spreadsheetml/2017/richdata2" ref="A2:M11">
      <sortCondition ref="C1"/>
    </sortState>
  </autoFilter>
  <conditionalFormatting sqref="A1">
    <cfRule type="duplicateValues" dxfId="23" priority="453"/>
  </conditionalFormatting>
  <conditionalFormatting sqref="A2:A5">
    <cfRule type="duplicateValues" dxfId="22" priority="7"/>
  </conditionalFormatting>
  <conditionalFormatting sqref="A6">
    <cfRule type="duplicateValues" dxfId="21" priority="5"/>
  </conditionalFormatting>
  <conditionalFormatting sqref="A7">
    <cfRule type="duplicateValues" dxfId="20" priority="3"/>
  </conditionalFormatting>
  <conditionalFormatting sqref="A8:A9">
    <cfRule type="duplicateValues" dxfId="19" priority="1"/>
  </conditionalFormatting>
  <conditionalFormatting sqref="A10:A25">
    <cfRule type="duplicateValues" dxfId="18" priority="83"/>
  </conditionalFormatting>
  <conditionalFormatting sqref="A26:A39">
    <cfRule type="duplicateValues" dxfId="17" priority="81"/>
  </conditionalFormatting>
  <conditionalFormatting sqref="A40">
    <cfRule type="duplicateValues" dxfId="16" priority="79"/>
  </conditionalFormatting>
  <conditionalFormatting sqref="A41:A43">
    <cfRule type="duplicateValues" dxfId="15" priority="77"/>
  </conditionalFormatting>
  <conditionalFormatting sqref="A44:A47">
    <cfRule type="duplicateValues" dxfId="14" priority="75"/>
  </conditionalFormatting>
  <conditionalFormatting sqref="A48:A51">
    <cfRule type="duplicateValues" dxfId="13" priority="73"/>
  </conditionalFormatting>
  <conditionalFormatting sqref="A52:A75">
    <cfRule type="duplicateValues" dxfId="12" priority="71"/>
  </conditionalFormatting>
  <conditionalFormatting sqref="A76:A1048576 A1">
    <cfRule type="duplicateValues" dxfId="11" priority="156"/>
  </conditionalFormatting>
  <conditionalFormatting sqref="K2:K75">
    <cfRule type="containsText" dxfId="10"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7"/>
  <sheetViews>
    <sheetView zoomScale="70" zoomScaleNormal="70" workbookViewId="0">
      <selection activeCell="E5" sqref="E5"/>
    </sheetView>
  </sheetViews>
  <sheetFormatPr defaultRowHeight="165.5" customHeight="1"/>
  <cols>
    <col min="1" max="1" width="11.1796875" customWidth="1"/>
    <col min="2" max="2" width="26" customWidth="1"/>
    <col min="3" max="3" width="19.81640625" customWidth="1"/>
    <col min="4" max="4" width="33" customWidth="1"/>
    <col min="5" max="5" width="132.6328125" customWidth="1"/>
    <col min="6" max="6" width="11.1796875" customWidth="1"/>
    <col min="7" max="7" width="14.1796875" customWidth="1"/>
    <col min="8" max="8" width="14.54296875" customWidth="1"/>
    <col min="9" max="9" width="9.1796875" style="68"/>
    <col min="10" max="10" width="10.1796875" style="69" customWidth="1"/>
    <col min="11" max="11" width="19" customWidth="1"/>
    <col min="12" max="12" width="22.54296875" style="60"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53</v>
      </c>
      <c r="J1" s="59" t="s">
        <v>54</v>
      </c>
      <c r="K1" s="5" t="s">
        <v>27</v>
      </c>
      <c r="L1" s="59" t="s">
        <v>56</v>
      </c>
      <c r="N1" s="31" t="s">
        <v>83</v>
      </c>
      <c r="O1" s="26"/>
      <c r="P1" s="32" t="s">
        <v>96</v>
      </c>
      <c r="R1" s="32" t="s">
        <v>92</v>
      </c>
    </row>
    <row r="2" spans="1:18" ht="131" customHeight="1">
      <c r="A2" s="1" t="s">
        <v>731</v>
      </c>
      <c r="B2" s="23" t="s">
        <v>42</v>
      </c>
      <c r="C2" s="23" t="s">
        <v>732</v>
      </c>
      <c r="D2" s="15" t="s">
        <v>733</v>
      </c>
      <c r="E2" s="24" t="s">
        <v>774</v>
      </c>
      <c r="F2" s="23" t="s">
        <v>26</v>
      </c>
      <c r="G2" s="23" t="s">
        <v>734</v>
      </c>
      <c r="H2" s="23" t="s">
        <v>183</v>
      </c>
      <c r="I2" s="3" t="s">
        <v>14</v>
      </c>
      <c r="J2" s="53" t="s">
        <v>3</v>
      </c>
      <c r="K2" s="77" t="str">
        <f>HYPERLINK("mailto:"&amp;VLOOKUP(L2,'CONCAT Codes'!$A$14:$G$26,5,FALSE)&amp;"?subject="&amp;_xlfn.CONCAT(C2," - APPLICANT for ",A2)&amp;"&amp;cc="&amp;'CONCAT Codes'!$A$32&amp;"&amp;body="&amp;D2&amp;"%0A%0APlease see my resume and bio for the above tour.","Click HERE to apply")</f>
        <v>Click HERE to apply</v>
      </c>
      <c r="L2" s="57" t="s">
        <v>62</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Acquisition &amp; Budget Manager 26-6018 &lt;/span&gt;&lt;/strong&gt;&lt;/h3&gt;
   &lt;/td&gt;
   &lt;td&gt;
   &lt;h4 style="text-align: right;"&gt;&lt;span style="color:#ffffff;"&gt; Army or Air Force: O3:O4:O5:O6&lt;/span&gt;&lt;/h4&gt;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Multiple, MD&lt;br /&gt;
&lt;strong&gt;Agency:&lt;/strong&gt; Defense Counterintelligence &amp; Security Agency&lt;strong&gt; Activity:&lt;/strong&gt; DCSA - PEO - PM-PSS&lt;br /&gt;
&lt;strong&gt;Service:&lt;/strong&gt; Army or Air Force&lt;strong&gt; Desired Grade:&lt;/strong&gt; O3:O4:O5:O6&lt;br /&gt;
&lt;br /&gt;
&lt;strong&gt;Tour Description:&lt;/strong&gt; 26-6018, Length 1 Year:
MULTIPLE DUTY LOCATIONS: Hanover, MD, Ft. Meade, MD
***Applicants must email the following documents to leanne.felvus-webb.mil@mail.mil for consideration***
Professional Resume
Military Bio
Last three evaluations
The incumbent serves as the PSS Manager, for contracting, acquisitions, and budgeting. Functions as a lead expert that provides business advice and management oversight over the PSS budget formulation and execution, all pre- and post-award functions for a wide variety of procurements of significant importance to the PSS program using a wide range of contracting methods and types. Manages the planning and execution of the overall approach to meet contracting program objectives for a wide range of system requirements that spans multiple years. Manages the development of acquisition artifacts that identify acquisition strategies, including assessment, analysis, risk mitigation and strategies that support the overall program milestones.  Supervise PSS program management processes, ensuring that all timelines, budgets, and milestones are met. Collaborate with internal and external stakeholders, including contractors, vendors, and various government departments, to ensure alignment of program requirements.  Establish a baseline process for PSS integration, including identifying new requirements, validating existing requirements, understanding where each requirement is contracted, and timing to execute and avoid breaks in service and support future program transition.  Track financial and contractual actions for PSS requirements to ensure they are met throughout the FYDP process.  Provides input to the PSS Quarterly Program Reviews (QPR), and all other required briefs, reports and/or data calls.  Prepare and present briefings, explanatory papers, justification materials, etc. to higher levels of management within the PEO.  Conducts meetings and discussions with program office staff of DCSA to determine the relative importance and soundness of program budget estimates, acquisition planning, and financial plans.  Facilitates the cultural, operational, and technical adjustments necessary for the successful sustainment of PSS resources and systems for PSS customers and programs.  Assess PSS processes to ensure they deliver the intended benefits and identifying any areas for further improvement.  Responsible for reporting on various aspects of the acquisition and integration process to ensure transparency, accountability, and alignment with PSS Program Plan.  The candidate will be required to brief senior staff including the Chief Financial Officer, Component Acquisition Executive and the PEO.
This a Supervisory role. 
PCS is authorized
Qualifications:  1. Candidate must have experience in supporting a Program Executive Office (PEO) or similar program level support and must possess program management certification (PMP or DAU Practitioner or Advance)
2. Civilian experience will be considered for this position.
3.  Candidate must have experience managing employees within a contracting, acquisition and/or financial management field. 
4. Top Secret Clearance required for position.</v>
      </c>
      <c r="R2" s="25" t="str">
        <f>_xlfn.CONCAT('CONCAT Codes'!$A$10,VLOOKUP(L2,'CONCAT Codes'!$A$14:$G$26,5,FALSE),'CONCAT Codes'!$B$10,'Tours Added'!A2," ",C2," ",D2," ",'CONCAT Codes'!$C$10,VLOOKUP(L2,'CONCAT Codes'!$A$14:$G$253,7,FALSE),'CONCAT Codes'!$D$10,VLOOKUP(L2,'CONCAT Codes'!$A$14:$G$26,6,FALSE))</f>
        <v>&lt;br /&gt; &lt;br /&gt; &lt;strong&gt;To apply, contact: &lt;a href="mailto:leanne.felvus-webb.mil@mail.mil?subject=Tour 26-6018 DCSA - PEO - PM-PSS Acquisition &amp; Budget Manager &amp;amp;cc=dfas.indianapolis-in.zh.mbx.pfi@mail.mil&amp;amp;body=Please find my resume and bio attached for consideration."&gt;SFC Leanne Felvus-Webb&lt;/a&gt;&lt;/strong&gt; - 614-397-3226</v>
      </c>
    </row>
    <row r="3" spans="1:18" ht="140.5" customHeight="1">
      <c r="A3" s="1" t="s">
        <v>735</v>
      </c>
      <c r="B3" s="23" t="s">
        <v>42</v>
      </c>
      <c r="C3" s="23" t="s">
        <v>732</v>
      </c>
      <c r="D3" s="15" t="s">
        <v>736</v>
      </c>
      <c r="E3" s="24" t="s">
        <v>775</v>
      </c>
      <c r="F3" s="23" t="s">
        <v>26</v>
      </c>
      <c r="G3" s="23" t="s">
        <v>484</v>
      </c>
      <c r="H3" s="23" t="s">
        <v>183</v>
      </c>
      <c r="I3" s="3" t="s">
        <v>14</v>
      </c>
      <c r="J3" s="53" t="s">
        <v>3</v>
      </c>
      <c r="K3" s="77" t="str">
        <f>HYPERLINK("mailto:"&amp;VLOOKUP(L3,'CONCAT Codes'!$A$14:$G$26,5,FALSE)&amp;"?subject="&amp;_xlfn.CONCAT(C3," - APPLICANT for ",A3)&amp;"&amp;cc="&amp;'CONCAT Codes'!$A$32&amp;"&amp;body="&amp;D3&amp;"%0A%0APlease see my resume and bio for the above tour.","Click HERE to apply")</f>
        <v>Click HERE to apply</v>
      </c>
      <c r="L3" s="57" t="s">
        <v>62</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Budget Analyst 26-6020 &lt;/span&gt;&lt;/strong&gt;&lt;/h3&gt;
   &lt;/td&gt;
   &lt;td&gt;
   &lt;h4 style="text-align: right;"&gt;&lt;span style="color:#ffffff;"&gt; Army or Air Force: E6:E7:E8:O1:O2:O3:W1:W2:W3&lt;/span&gt;&lt;/h4&gt;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Multiple, MD&lt;br /&gt;
&lt;strong&gt;Agency:&lt;/strong&gt; Defense Counterintelligence &amp; Security Agency&lt;strong&gt; Activity:&lt;/strong&gt; DCSA - PEO - PM-PSS&lt;br /&gt;
&lt;strong&gt;Service:&lt;/strong&gt; Army or Air Force&lt;strong&gt; Desired Grade:&lt;/strong&gt; E6:E7:E8:O1:O2:O3:W1:W2:W3&lt;br /&gt;
&lt;br /&gt;
&lt;strong&gt;Tour Description:&lt;/strong&gt; 26-6020, Length 1 Year:
MULTIPLE DUTY LOCATIONS: Hanover, MD, Ft. Meade, MD
***Applicants must email the following documents to leanne.felvus-webb.mil@mail.mil for consideration***
Professional Resume
Military Bio
Last three evaluations
Performs various budget functions involving the formulation, justification, and/or execution of the PSS program budget.  Formulate and recommend long-range budgetary requirements based on established policies, concepts and agency strategic direction.  Collaborates with PSS leadership to develop effective resource allocation strategies, track execution rates, and manage spend plan.  Review financial data applicable to operations of the PSS program to determine current and anticipated financial conditions and to alert PSS leadership in instances where funding and financial planning objectives need revision or modification.  Serve as the primary focal point for fiscal policy issues/interpretations involving working capital funds. Generates and analyzes financial reports to track budget performance and identify variances to include commitments, obligations and execution status/thresholds. Perform analysis and research of existing laws, regulations, policies, and practices to solve financial management issues to determine alternatives and/or recommended course action.  Conduct financial analysis and prepare and present briefings, explanatory papers, budget justification material, etc. to higher levels of management to include the Chief Financial Officer, Component Acquisition Executive, PEO and PSS Program Manager.  Provide recommendations to problems, challenges, and/or issues with budget formulation and/or execution areas.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Conduct meetings and discussions with program office staff within DCSA to determine the relative importance and soundness of program budget estimates and financial plans.  Provides quality and professional customer support, fostering effective working relationships with customers and coworkers through collaboration, cooperation, and effective listening.  Pays attention to crucial details and stays involved until all aspects of an issue are answered/resolved.  
Civilian experience will be considered for this position.
PCS is authorized
Qualifications:  Must have DOD financial management experiences associated to the use of Working Capital Funds (WCF) to include spend plan formulation, budget execution documentation and adhering to execution timelines. Completion of a fiscal law/appropriations law course is a requirement of the position. Experience with Oracle-based Enterprise Resource Planning (ERP) system (e.g. DAI, GFEBS, DEAMS) is preferred. Top Secret Clearance required for position.</v>
      </c>
      <c r="R3" s="25" t="str">
        <f>_xlfn.CONCAT('CONCAT Codes'!$A$10,VLOOKUP(L3,'CONCAT Codes'!$A$14:$G$26,5,FALSE),'CONCAT Codes'!$B$10,'Tours Added'!A3," ",C3," ",D3," ",'CONCAT Codes'!$C$10,VLOOKUP(L3,'CONCAT Codes'!$A$14:$G$253,7,FALSE),'CONCAT Codes'!$D$10,VLOOKUP(L3,'CONCAT Codes'!$A$14:$G$26,6,FALSE))</f>
        <v>&lt;br /&gt; &lt;br /&gt; &lt;strong&gt;To apply, contact: &lt;a href="mailto:leanne.felvus-webb.mil@mail.mil?subject=Tour 26-6020 DCSA - PEO - PM-PSS Budget Analyst &amp;amp;cc=dfas.indianapolis-in.zh.mbx.pfi@mail.mil&amp;amp;body=Please find my resume and bio attached for consideration."&gt;SFC Leanne Felvus-Webb&lt;/a&gt;&lt;/strong&gt; - 614-397-3226</v>
      </c>
    </row>
    <row r="4" spans="1:18" ht="142.25" customHeight="1">
      <c r="A4" s="1" t="s">
        <v>737</v>
      </c>
      <c r="B4" s="23" t="s">
        <v>42</v>
      </c>
      <c r="C4" s="23" t="s">
        <v>732</v>
      </c>
      <c r="D4" s="15" t="s">
        <v>738</v>
      </c>
      <c r="E4" s="24" t="s">
        <v>776</v>
      </c>
      <c r="F4" s="23" t="s">
        <v>26</v>
      </c>
      <c r="G4" s="23" t="s">
        <v>739</v>
      </c>
      <c r="H4" s="23" t="s">
        <v>183</v>
      </c>
      <c r="I4" s="3" t="s">
        <v>14</v>
      </c>
      <c r="J4" s="53" t="s">
        <v>3</v>
      </c>
      <c r="K4" s="77" t="str">
        <f>HYPERLINK("mailto:"&amp;VLOOKUP(L4,'CONCAT Codes'!$A$14:$G$26,5,FALSE)&amp;"?subject="&amp;_xlfn.CONCAT(C4," - APPLICANT for ",A4)&amp;"&amp;cc="&amp;'CONCAT Codes'!$A$32&amp;"&amp;body="&amp;D4&amp;"%0A%0APlease see my resume and bio for the above tour.","Click HERE to apply")</f>
        <v>Click HERE to apply</v>
      </c>
      <c r="L4" s="57" t="s">
        <v>62</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Cybersecurity Specialist 26-6021 &lt;/span&gt;&lt;/strong&gt;&lt;/h3&gt;
   &lt;/td&gt;
   &lt;td&gt;
   &lt;h4 style="text-align: right;"&gt;&lt;span style="color:#ffffff;"&gt; Army or Air Force: E8:E9:O1:O2:O3:W3:W4:W5&lt;/span&gt;&lt;/h4&gt;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Multiple, MD&lt;br /&gt;
&lt;strong&gt;Agency:&lt;/strong&gt; Defense Counterintelligence &amp; Security Agency&lt;strong&gt; Activity:&lt;/strong&gt; DCSA - PEO - PM-PSS&lt;br /&gt;
&lt;strong&gt;Service:&lt;/strong&gt; Army or Air Force&lt;strong&gt; Desired Grade:&lt;/strong&gt; E8:E9:O1:O2:O3:W3:W4:W5&lt;br /&gt;
&lt;br /&gt;
&lt;strong&gt;Tour Description:&lt;/strong&gt; 26-6021, Length 1 Year:
MULTIPLE DUTY LOCATIONS: Hanover, MD, Ft. Meade, MD
***Applicants must email the following documents to leanne.felvus-webb.mil@mail.mil for consideration***
Professional Resume
Military Bio
Last three evaluations
The candidate will ensure the security and integrity of DCSA Information systems. The candidate will provide comprehensive cybersecurity and information assurance (IA) support across the enterprise, focusing on risk mitigation, vulnerability management, and compliance with industry best practices and government regulations, specifically within the Case Processing and BIES environments. Responsibilities encompass a broad range of activities, including interpreting legislation, providing security expertise in application development, participating in risk assessments, developing security plans, troubleshooting security issues, ensuring FISMA and DCSA compliance, and maintaining RMF, STIGs, IAVAs, and ATO requirements. The candidate shall ensure the ongoing security posture of systems through proactive measures such as validating postures, applying patches, and conducting STIG reviews, as well as supporting audits and developing robust backup and recovery procedures.
The candidate will support PEO on-premise PSS systems by assisting with risk analysis, accreditation, and certification package development per agency requirements. Assists IA personnel in conducting risk analysis/security tests/evaluations, works with security officers/users/support personnel to ensure security regulation adherence and ensures agency security standards are met.  The candidate must address shortfalls within systems as reported on the DCSA cyber scorecard while developing, tracking and executing timely Plan of Action and Milestones (POA&amp;Ms).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PCS is authorized
Qualifications: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v>
      </c>
      <c r="R4" s="25" t="str">
        <f>_xlfn.CONCAT('CONCAT Codes'!$A$10,VLOOKUP(L4,'CONCAT Codes'!$A$14:$G$26,5,FALSE),'CONCAT Codes'!$B$10,'Tours Added'!A4," ",C4," ",D4," ",'CONCAT Codes'!$C$10,VLOOKUP(L4,'CONCAT Codes'!$A$14:$G$253,7,FALSE),'CONCAT Codes'!$D$10,VLOOKUP(L4,'CONCAT Codes'!$A$14:$G$26,6,FALSE))</f>
        <v>&lt;br /&gt; &lt;br /&gt; &lt;strong&gt;To apply, contact: &lt;a href="mailto:leanne.felvus-webb.mil@mail.mil?subject=Tour 26-6021 DCSA - PEO - PM-PSS Cybersecurity Specialist &amp;amp;cc=dfas.indianapolis-in.zh.mbx.pfi@mail.mil&amp;amp;body=Please find my resume and bio attached for consideration."&gt;SFC Leanne Felvus-Webb&lt;/a&gt;&lt;/strong&gt; - 614-397-3226</v>
      </c>
    </row>
    <row r="5" spans="1:18" ht="90.5" customHeight="1">
      <c r="A5" s="1" t="s">
        <v>740</v>
      </c>
      <c r="B5" s="23" t="s">
        <v>42</v>
      </c>
      <c r="C5" s="23" t="s">
        <v>732</v>
      </c>
      <c r="D5" s="15" t="s">
        <v>741</v>
      </c>
      <c r="E5" s="24" t="s">
        <v>777</v>
      </c>
      <c r="F5" s="23" t="s">
        <v>26</v>
      </c>
      <c r="G5" s="23" t="s">
        <v>742</v>
      </c>
      <c r="H5" s="23" t="s">
        <v>183</v>
      </c>
      <c r="I5" s="3" t="s">
        <v>14</v>
      </c>
      <c r="J5" s="53" t="s">
        <v>3</v>
      </c>
      <c r="K5" s="77" t="str">
        <f>HYPERLINK("mailto:"&amp;VLOOKUP(L5,'CONCAT Codes'!$A$14:$G$26,5,FALSE)&amp;"?subject="&amp;_xlfn.CONCAT(C5," - APPLICANT for ",A5)&amp;"&amp;cc="&amp;'CONCAT Codes'!$A$32&amp;"&amp;body="&amp;D5&amp;"%0A%0APlease see my resume and bio for the above tour.","Click HERE to apply")</f>
        <v>Click HERE to apply</v>
      </c>
      <c r="L5" s="57" t="s">
        <v>62</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Operations and Cyber Manager 26-6025 &lt;/span&gt;&lt;/strong&gt;&lt;/h3&gt;
   &lt;/td&gt;
   &lt;td&gt;
   &lt;h4 style="text-align: right;"&gt;&lt;span style="color:#ffffff;"&gt; Army or Air Force: E8:E9:O3:O4:O5:O6:W3:W4:W5&lt;/span&gt;&lt;/h4&gt;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Multiple, MD&lt;br /&gt;
&lt;strong&gt;Agency:&lt;/strong&gt; Defense Counterintelligence &amp; Security Agency&lt;strong&gt; Activity:&lt;/strong&gt; DCSA - PEO - PM-PSS&lt;br /&gt;
&lt;strong&gt;Service:&lt;/strong&gt; Army or Air Force&lt;strong&gt; Desired Grade:&lt;/strong&gt; E8:E9:O3:O4:O5:O6:W3:W4:W5&lt;br /&gt;
&lt;br /&gt;
&lt;strong&gt;Tour Description:&lt;/strong&gt; 26-6025, Length 1 Year:
MULTIPLE DUTY LOCATIONS: Hanover, MD, Ft. Meade, MD
***Applicants must email the following documents to leanne.felvus-webb.mil@mail.mil for consideration***
Professional Resume
Military Bio
Last three evaluations
The candidate will manage/oversee the organization's Information System infrastructure and cybersecurity, ensuring seamless and secure operations of on-premise PSS systems. Responsibilities include day-to-day IT operation, maintenance, and optimization (servers, networks, storage); managing system developers/administrators for efficient provisioning/patching/maintenance; implementing/maintaining monitoring/alerting systems; managing incident response; overseeing change management/disaster recovery/business continuity; vendor SLA management/cost control; and proactive capacity planning. 
The candidate will manage a team enforcing security policy implementation, cybersecurity risk identification/assessment/mitigation, vulnerability scanning/penetration testing (and remediation), security incident investigation/response (malware, breaches), and SIEM system management. Ensuring compliance with security regulations/staying current on threats, designing secure IT architectures, and managing user access controls are essential. Tasks include RMF/STIG/TASKORD/OPORD/INFOCON compliance, IAVA implementation, POAM maintenance, and ATO attainment. 
Additionally, the candidate will manage PEO on-premise PSS systems to include risk analysis, accreditation, and certification package development per agency requirements. Manages IA personnel in conducting risk analysis/security tests/evaluations, works with security officers/users/support personnel to ensure security regulation adherence and ensures agency security standards are met. 
Comprehensive knowledge of automated systems theory, architecture, hardware, software, and interrelationships is required to define system requirements and conduct feasibility studies.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for this position.
This a Supervisory role. 
PCS is authorized
Qualifications: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v>
      </c>
      <c r="R5" s="25" t="str">
        <f>_xlfn.CONCAT('CONCAT Codes'!$A$10,VLOOKUP(L5,'CONCAT Codes'!$A$14:$G$26,5,FALSE),'CONCAT Codes'!$B$10,'Tours Added'!A5," ",C5," ",D5," ",'CONCAT Codes'!$C$10,VLOOKUP(L5,'CONCAT Codes'!$A$14:$G$253,7,FALSE),'CONCAT Codes'!$D$10,VLOOKUP(L5,'CONCAT Codes'!$A$14:$G$26,6,FALSE))</f>
        <v>&lt;br /&gt; &lt;br /&gt; &lt;strong&gt;To apply, contact: &lt;a href="mailto:leanne.felvus-webb.mil@mail.mil?subject=Tour 26-6025 DCSA - PEO - PM-PSS Operations and Cyber Manager &amp;amp;cc=dfas.indianapolis-in.zh.mbx.pfi@mail.mil&amp;amp;body=Please find my resume and bio attached for consideration."&gt;SFC Leanne Felvus-Webb&lt;/a&gt;&lt;/strong&gt; - 614-397-3226</v>
      </c>
    </row>
    <row r="6" spans="1:18" ht="165.5" customHeight="1">
      <c r="A6" s="1" t="s">
        <v>743</v>
      </c>
      <c r="B6" s="23" t="s">
        <v>42</v>
      </c>
      <c r="C6" s="23" t="s">
        <v>732</v>
      </c>
      <c r="D6" s="15" t="s">
        <v>744</v>
      </c>
      <c r="E6" s="24" t="s">
        <v>778</v>
      </c>
      <c r="F6" s="23" t="s">
        <v>26</v>
      </c>
      <c r="G6" s="23" t="s">
        <v>742</v>
      </c>
      <c r="H6" s="23" t="s">
        <v>183</v>
      </c>
      <c r="I6" s="3" t="s">
        <v>14</v>
      </c>
      <c r="J6" s="53" t="s">
        <v>3</v>
      </c>
      <c r="K6" s="77" t="str">
        <f>HYPERLINK("mailto:"&amp;VLOOKUP(L6,'CONCAT Codes'!$A$14:$G$26,5,FALSE)&amp;"?subject="&amp;_xlfn.CONCAT(C6," - APPLICANT for ",A6)&amp;"&amp;cc="&amp;'CONCAT Codes'!$A$32&amp;"&amp;body="&amp;D6&amp;"%0A%0APlease see my resume and bio for the above tour.","Click HERE to apply")</f>
        <v>Click HERE to apply</v>
      </c>
      <c r="L6" s="57" t="s">
        <v>62</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Operations Lead 26-6026 &lt;/span&gt;&lt;/strong&gt;&lt;/h3&gt;
   &lt;/td&gt;
   &lt;td&gt;
   &lt;h4 style="text-align: right;"&gt;&lt;span style="color:#ffffff;"&gt; Army or Air Force: E8:E9:O3:O4:O5:O6:W3:W4:W5&lt;/span&gt;&lt;/h4&gt;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Multiple, MD&lt;br /&gt;
&lt;strong&gt;Agency:&lt;/strong&gt; Defense Counterintelligence &amp; Security Agency&lt;strong&gt; Activity:&lt;/strong&gt; DCSA - PEO - PM-PSS&lt;br /&gt;
&lt;strong&gt;Service:&lt;/strong&gt; Army or Air Force&lt;strong&gt; Desired Grade:&lt;/strong&gt; E8:E9:O3:O4:O5:O6:W3:W4:W5&lt;br /&gt;
&lt;br /&gt;
&lt;strong&gt;Tour Description:&lt;/strong&gt; 26-6026, Length 1 Year:
MULTIPLE DUTY LOCATIONS: Hanover, MD, Ft. Meade, MD
***Applicants must email the following documents to leanne.felvus-webb.mil@mail.mil for consideration***
Professional Resume
Military Bio
Last three evaluations
The Operations Lead plays a vital role in ensuring the smooth and efficient functioning of the organization's Information System infrastructure. This individual contributor is responsible for maintaining the availability, integrity, and reliability of critical data and services through operational excellence. Key responsibilities include organizing and leading the operation, maintenance, and optimization of IT infrastructure components, such as servers, networks and storage. The candidate will provide guidance and support to developers and system administrators, ensuring efficient system provisioning, patching, and maintenance. A critical task is leading the implementation and maintenance of comprehensive monitoring and alerting systems to proactively identify and address potential issues. The candidate also leads incident response efforts, coordinating with internal and external teams to quickly resolve incidents, including troubleshooting, root cause analysis, and thorough documentation. The candidate ensures the enforcement of change management processes to minimize disruptions to critical systems, guaranteeing proper documentation, testing, and approval of changes. The role involves leading the maintenance and testing of disaster recovery and business continuity plans, participating in DR drills, and identifying areas for improvement. The candidate also manages relationships with IT vendors, ensuring SLAs are met, costs are controlled, and vendor performance is tracked with issue escalation as needed. The candidate leads efforts in forecasting future IT needs, proactively planning capacity upgrades, analyzing resource utilization, and identifying potential bottlenecks. The position demands identifying opportunities for automation, developing scripts and tools to streamline workflows, and improving overall operational efficiency. The candidate collaborates with cybersecurity teams, supporting vulnerability scanning and remediation, participating in security incident response, analyzing security logs for potential threats, and supporting compliance efforts with relevant regulations and standards. As a technical leader, the candidate provides guidance and mentorship to junior IT professionals, shares knowledge, creates and maintains documentation, collaborates with other departments, and drives process improvements. 
Civilian experience will be considered for this position. PCS is authorized. Occasional evening/weekend work. 24/7 On-call availability.
Qualifications:  Strong IT infrastructure and system administration skills, including patching, configuration management, and troubleshooting. Familiar with security best practices. Possesses excellent analytical, communication, documentation, and teamwork skills. Skilled in technical report writing and documentation, with strong English grammar and punctuation. Able to prioritize and manage multiple projects.  Must meet 8140 security requirements. Top Secret Clearance is required.</v>
      </c>
      <c r="R6" s="25" t="str">
        <f>_xlfn.CONCAT('CONCAT Codes'!$A$10,VLOOKUP(L6,'CONCAT Codes'!$A$14:$G$26,5,FALSE),'CONCAT Codes'!$B$10,'Tours Added'!A6," ",C6," ",D6," ",'CONCAT Codes'!$C$10,VLOOKUP(L6,'CONCAT Codes'!$A$14:$G$253,7,FALSE),'CONCAT Codes'!$D$10,VLOOKUP(L6,'CONCAT Codes'!$A$14:$G$26,6,FALSE))</f>
        <v>&lt;br /&gt; &lt;br /&gt; &lt;strong&gt;To apply, contact: &lt;a href="mailto:leanne.felvus-webb.mil@mail.mil?subject=Tour 26-6026 DCSA - PEO - PM-PSS Operations Lead &amp;amp;cc=dfas.indianapolis-in.zh.mbx.pfi@mail.mil&amp;amp;body=Please find my resume and bio attached for consideration."&gt;SFC Leanne Felvus-Webb&lt;/a&gt;&lt;/strong&gt; - 614-397-3226</v>
      </c>
    </row>
    <row r="7" spans="1:18" ht="165.5" customHeight="1">
      <c r="A7" s="1" t="s">
        <v>745</v>
      </c>
      <c r="B7" s="23" t="s">
        <v>42</v>
      </c>
      <c r="C7" s="23" t="s">
        <v>732</v>
      </c>
      <c r="D7" s="15" t="s">
        <v>557</v>
      </c>
      <c r="E7" s="24" t="s">
        <v>768</v>
      </c>
      <c r="F7" s="23" t="s">
        <v>26</v>
      </c>
      <c r="G7" s="23" t="s">
        <v>746</v>
      </c>
      <c r="H7" s="23" t="s">
        <v>183</v>
      </c>
      <c r="I7" s="3" t="s">
        <v>14</v>
      </c>
      <c r="J7" s="53" t="s">
        <v>3</v>
      </c>
      <c r="K7" s="77" t="str">
        <f>HYPERLINK("mailto:"&amp;VLOOKUP(L7,'CONCAT Codes'!$A$14:$G$26,5,FALSE)&amp;"?subject="&amp;_xlfn.CONCAT(C7," - APPLICANT for ",A7)&amp;"&amp;cc="&amp;'CONCAT Codes'!$A$32&amp;"&amp;body="&amp;D7&amp;"%0A%0APlease see my resume and bio for the above tour.","Click HERE to apply")</f>
        <v>Click HERE to apply</v>
      </c>
      <c r="L7" s="57" t="s">
        <v>62</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Project Manager 26-6027 &lt;/span&gt;&lt;/strong&gt;&lt;/h3&gt;
   &lt;/td&gt;
   &lt;td&gt;
   &lt;h4 style="text-align: right;"&gt;&lt;span style="color:#ffffff;"&gt; Army or Air Force: E7:E8:E9:O1:O2:O3:O4:W3:W4:W5&lt;/span&gt;&lt;/h4&gt;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Multiple, MD&lt;br /&gt;
&lt;strong&gt;Agency:&lt;/strong&gt; Defense Counterintelligence &amp; Security Agency&lt;strong&gt; Activity:&lt;/strong&gt; DCSA - PEO - PM-PSS&lt;br /&gt;
&lt;strong&gt;Service:&lt;/strong&gt; Army or Air Force&lt;strong&gt; Desired Grade:&lt;/strong&gt; E7:E8:E9:O1:O2:O3:O4:W3:W4:W5&lt;br /&gt;
&lt;br /&gt;
&lt;strong&gt;Tour Description:&lt;/strong&gt; 26-6027, Length 1 Year:
MULTIPLE DUTY LOCATIONS: Hanover, MD, Ft. Meade, MD
***Applicants must email the following documents to leanne.felvus-webb.mil@mail.mil for consideration***
Professional Resume
Military Bio
Last three evaluations
Responsible for tracking and analysis of PSS projects based on cost, schedule and performance. Develop and communicate project plans and MS Project schedules. Responsible for analyzing and evaluating the effectiveness of PSS operations in meeting established goals and objectives. Coordinates and tracks program tasks; providing managers with analytical information for making decisions on the aspects of organizational operations relative to the effectiveness and efficiency of projects, policy, and processes. Works with others in a team setting to ensure customers and project teams are provided needed support to facilitate program execution. Uses communication, education, and leadership to support comprehension of and adaptation to organizational updates. Evaluates content quality and assures access to knowledge resources, eliminating redundancy in duplicate data sources, and improving information interoperability across the organization. Performs quantitative and qualitative analysis, data quality assurance, developing graphics and reports based on the analysis and interpretation of data and delivering analytical capabilities to PSS leadership. Creates performance measures to analyze cost, schedule, and technical performance. Works to keep all program stakeholders informed of program status and issues. Prepares and delivers detailed presentations and briefings to PSS senior leadership.  Proficient in the use of Power Point and MS Project.
Civilian experience will be considered for this position. 
PCS is authorized.
Qualifications:  Project Management Professional (PMP) certificate or DAWIA certification in Program Management or equivalent work experience. 
Proficient in the use of Power Point and MS Project, Microsoft Office Applications.
Secret Clearance required for position.</v>
      </c>
      <c r="R7" s="25" t="str">
        <f>_xlfn.CONCAT('CONCAT Codes'!$A$10,VLOOKUP(L7,'CONCAT Codes'!$A$14:$G$26,5,FALSE),'CONCAT Codes'!$B$10,'Tours Added'!A7," ",C7," ",D7," ",'CONCAT Codes'!$C$10,VLOOKUP(L7,'CONCAT Codes'!$A$14:$G$253,7,FALSE),'CONCAT Codes'!$D$10,VLOOKUP(L7,'CONCAT Codes'!$A$14:$G$26,6,FALSE))</f>
        <v>&lt;br /&gt; &lt;br /&gt; &lt;strong&gt;To apply, contact: &lt;a href="mailto:leanne.felvus-webb.mil@mail.mil?subject=Tour 26-6027 DCSA - PEO - PM-PSS Project Manager &amp;amp;cc=dfas.indianapolis-in.zh.mbx.pfi@mail.mil&amp;amp;body=Please find my resume and bio attached for consideration."&gt;SFC Leanne Felvus-Webb&lt;/a&gt;&lt;/strong&gt; - 614-397-3226</v>
      </c>
    </row>
    <row r="8" spans="1:18" ht="165.5" customHeight="1">
      <c r="A8" s="1" t="s">
        <v>747</v>
      </c>
      <c r="B8" s="23" t="s">
        <v>6</v>
      </c>
      <c r="C8" s="23" t="s">
        <v>272</v>
      </c>
      <c r="D8" s="15" t="s">
        <v>748</v>
      </c>
      <c r="E8" s="24" t="s">
        <v>779</v>
      </c>
      <c r="F8" s="23" t="s">
        <v>1</v>
      </c>
      <c r="G8" s="23" t="s">
        <v>162</v>
      </c>
      <c r="H8" s="23" t="s">
        <v>273</v>
      </c>
      <c r="I8" s="3" t="s">
        <v>46</v>
      </c>
      <c r="J8" s="53" t="s">
        <v>3</v>
      </c>
      <c r="K8" s="77" t="str">
        <f>HYPERLINK("mailto:"&amp;VLOOKUP(L8,'CONCAT Codes'!$A$14:$G$26,5,FALSE)&amp;"?subject="&amp;_xlfn.CONCAT(C8," - APPLICANT for ",A8)&amp;"&amp;cc="&amp;'CONCAT Codes'!$A$32&amp;"&amp;body="&amp;D8&amp;"%0A%0APlease see my resume and bio for the above tour.","Click HERE to apply")</f>
        <v>Click HERE to apply</v>
      </c>
      <c r="L8" s="57" t="s">
        <v>563</v>
      </c>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IT Specialist (Network) 26-6034 &lt;/span&gt;&lt;/strong&gt;&lt;/h3&gt;
   &lt;/td&gt;
   &lt;td&gt;
   &lt;h4 style="text-align: right;"&gt;&lt;span style="color:#ffffff;"&gt; Army: E5:E6:E7:E8&lt;/span&gt;&lt;/h4&gt;
   &lt;/td&gt;
   &lt;th scope="col"&gt;&amp;nbsp;&lt;/th&gt;
  &lt;/tr&gt;
 &lt;/thead&gt;
&lt;/table&gt;'</v>
      </c>
      <c r="P8" s="26" t="str">
        <f>CONCATENATE('CONCAT Codes'!$A$6,'CONCAT Codes'!$B$6,'Tours Added'!H8,", ",'Tours Added'!I8,'CONCAT Codes'!C$6,B8,'CONCAT Codes'!$D$6,C8,'CONCAT Codes'!$E$6,F8,'CONCAT Codes'!$F$6,G8,'CONCAT Codes'!$G$6,'Tours Added'!E8)</f>
        <v>&lt;strong&gt; Location:&lt;/strong&gt; Tooele, UT&lt;br /&gt;
&lt;strong&gt;Agency:&lt;/strong&gt; Army Materiel Command&lt;strong&gt; Activity:&lt;/strong&gt; JMC-Tooele Army Depot&lt;br /&gt;
&lt;strong&gt;Service:&lt;/strong&gt; Army&lt;strong&gt; Desired Grade:&lt;/strong&gt; E5:E6:E7:E8&lt;br /&gt;
&lt;br /&gt;
&lt;strong&gt;Tour Description:&lt;/strong&gt; 26-6034, Length 1 year: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Qualifications:
Secret Clearance (Privileged Access Required to perform work).
DoD Directive 8140 Cyber Workforce Management 
Level 2 Network Environment. 
DCWF work role = 441 Network Operations Specialist</v>
      </c>
      <c r="R8" s="25" t="str">
        <f>_xlfn.CONCAT('CONCAT Codes'!$A$10,VLOOKUP(L8,'CONCAT Codes'!$A$14:$G$26,5,FALSE),'CONCAT Codes'!$B$10,'Tours Added'!A8," ",C8," ",D8," ",'CONCAT Codes'!$C$10,VLOOKUP(L8,'CONCAT Codes'!$A$14:$G$253,7,FALSE),'CONCAT Codes'!$D$10,VLOOKUP(L8,'CONCAT Codes'!$A$14:$G$26,6,FALSE))</f>
        <v>&lt;br /&gt; &lt;br /&gt; &lt;strong&gt;To apply, contact: &lt;a href="mailto:holly.c.tilley.mil@mail.mil?subject=Tour 26-6034 JMC-Tooele Army Depot IT Specialist (Network) &amp;amp;cc=dfas.indianapolis-in.zh.mbx.pfi@mail.mil&amp;amp;body=Please find my resume and bio attached for consideration."&gt;SSG Holly Tilley&lt;/a&gt;&lt;/strong&gt; - 463-298-4362</v>
      </c>
    </row>
    <row r="9" spans="1:18" ht="165.5" customHeight="1">
      <c r="A9" s="1" t="s">
        <v>749</v>
      </c>
      <c r="B9" s="23" t="s">
        <v>0</v>
      </c>
      <c r="C9" s="23" t="s">
        <v>750</v>
      </c>
      <c r="D9" s="15" t="s">
        <v>751</v>
      </c>
      <c r="E9" s="24" t="s">
        <v>780</v>
      </c>
      <c r="F9" s="23" t="s">
        <v>1</v>
      </c>
      <c r="G9" s="23" t="s">
        <v>401</v>
      </c>
      <c r="H9" s="23" t="s">
        <v>752</v>
      </c>
      <c r="I9" s="3"/>
      <c r="J9" s="53" t="s">
        <v>753</v>
      </c>
      <c r="K9" s="77" t="str">
        <f>HYPERLINK("mailto:"&amp;VLOOKUP(L9,'CONCAT Codes'!$A$14:$G$26,5,FALSE)&amp;"?subject="&amp;_xlfn.CONCAT(C9," - APPLICANT for ",A9)&amp;"&amp;cc="&amp;'CONCAT Codes'!$A$32&amp;"&amp;body="&amp;D9&amp;"%0A%0APlease see my resume and bio for the above tour.","Click HERE to apply")</f>
        <v>Click HERE to apply</v>
      </c>
      <c r="L9" s="57" t="s">
        <v>426</v>
      </c>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Plans &amp; Operations NCO 26-6035 &lt;/span&gt;&lt;/strong&gt;&lt;/h3&gt;
   &lt;/td&gt;
   &lt;td&gt;
   &lt;h4 style="text-align: right;"&gt;&lt;span style="color:#ffffff;"&gt; Army: E8:E9&lt;/span&gt;&lt;/h4&gt;
   &lt;/td&gt;
   &lt;th scope="col"&gt;&amp;nbsp;&lt;/th&gt;
  &lt;/tr&gt;
 &lt;/thead&gt;
&lt;/table&gt;'</v>
      </c>
      <c r="P9" s="26" t="str">
        <f>CONCATENATE('CONCAT Codes'!$A$6,'CONCAT Codes'!$B$6,'Tours Added'!H9,", ",'Tours Added'!I9,'CONCAT Codes'!C$6,B9,'CONCAT Codes'!$D$6,C9,'CONCAT Codes'!$E$6,F9,'CONCAT Codes'!$F$6,G9,'CONCAT Codes'!$G$6,'Tours Added'!E9)</f>
        <v>&lt;strong&gt; Location:&lt;/strong&gt; Guam, &lt;br /&gt;
&lt;strong&gt;Agency:&lt;/strong&gt; Defense Logistics Agency&lt;strong&gt; Activity:&lt;/strong&gt; DLA Energy – Indo Pacific&lt;br /&gt;
&lt;strong&gt;Service:&lt;/strong&gt; Army&lt;strong&gt; Desired Grade:&lt;/strong&gt; E8:E9&lt;br /&gt;
&lt;br /&gt;
&lt;strong&gt;Tour Description:&lt;/strong&gt; 26-6035, Length 400 days: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Qualifications:  Secret Clearance Required</v>
      </c>
      <c r="R9" s="25" t="str">
        <f>_xlfn.CONCAT('CONCAT Codes'!$A$10,VLOOKUP(L9,'CONCAT Codes'!$A$14:$G$26,5,FALSE),'CONCAT Codes'!$B$10,'Tours Added'!A9," ",C9," ",D9," ",'CONCAT Codes'!$C$10,VLOOKUP(L9,'CONCAT Codes'!$A$14:$G$253,7,FALSE),'CONCAT Codes'!$D$10,VLOOKUP(L9,'CONCAT Codes'!$A$14:$G$26,6,FALSE))</f>
        <v>&lt;br /&gt; &lt;br /&gt; &lt;strong&gt;To apply, contact: &lt;a href="mailto:megan.h.spencer.mil@mail.mil?subject=Tour 26-6035 DLA Energy – Indo Pacific Plans &amp; Operations NCO &amp;amp;cc=dfas.indianapolis-in.zh.mbx.pfi@mail.mil&amp;amp;body=Please find my resume and bio attached for consideration."&gt;TSgt Megan Spencer&lt;/a&gt;&lt;/strong&gt; - 317-435-2378</v>
      </c>
    </row>
    <row r="10" spans="1:18" ht="165.5" customHeight="1">
      <c r="A10" s="1" t="s">
        <v>754</v>
      </c>
      <c r="B10" s="23" t="s">
        <v>6</v>
      </c>
      <c r="C10" s="23" t="s">
        <v>286</v>
      </c>
      <c r="D10" s="15" t="s">
        <v>172</v>
      </c>
      <c r="E10" s="24" t="s">
        <v>769</v>
      </c>
      <c r="F10" s="23" t="s">
        <v>1</v>
      </c>
      <c r="G10" s="23" t="s">
        <v>370</v>
      </c>
      <c r="H10" s="23" t="s">
        <v>36</v>
      </c>
      <c r="I10" s="3" t="s">
        <v>2</v>
      </c>
      <c r="J10" s="53" t="s">
        <v>3</v>
      </c>
      <c r="K10" s="77" t="str">
        <f>HYPERLINK("mailto:"&amp;VLOOKUP(L10,'CONCAT Codes'!$A$14:$G$26,5,FALSE)&amp;"?subject="&amp;_xlfn.CONCAT(C10," - APPLICANT for ",A10)&amp;"&amp;cc="&amp;'CONCAT Codes'!$A$32&amp;"&amp;body="&amp;D10&amp;"%0A%0APlease see my resume and bio for the above tour.","Click HERE to apply")</f>
        <v>Click HERE to apply</v>
      </c>
      <c r="L10" s="57" t="s">
        <v>563</v>
      </c>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Military Police 26-6037 &lt;/span&gt;&lt;/strong&gt;&lt;/h3&gt;
   &lt;/td&gt;
   &lt;td&gt;
   &lt;h4 style="text-align: right;"&gt;&lt;span style="color:#ffffff;"&gt; Army: E2:E3:E4:E5:E6&lt;/span&gt;&lt;/h4&gt;
   &lt;/td&gt;
   &lt;th scope="col"&gt;&amp;nbsp;&lt;/th&gt;
  &lt;/tr&gt;
 &lt;/thead&gt;
&lt;/table&gt;'</v>
      </c>
      <c r="P10" s="26" t="str">
        <f>CONCATENATE('CONCAT Codes'!$A$6,'CONCAT Codes'!$B$6,'Tours Added'!H10,", ",'Tours Added'!I10,'CONCAT Codes'!C$6,B10,'CONCAT Codes'!$D$6,C10,'CONCAT Codes'!$E$6,F10,'CONCAT Codes'!$F$6,G10,'CONCAT Codes'!$G$6,'Tours Added'!E10)</f>
        <v>&lt;strong&gt; Location:&lt;/strong&gt; Crane, IN&lt;br /&gt;
&lt;strong&gt;Agency:&lt;/strong&gt; Army Materiel Command&lt;strong&gt; Activity:&lt;/strong&gt; JMC-Crane Army Ammunition Activity&lt;br /&gt;
&lt;strong&gt;Service:&lt;/strong&gt; Army&lt;strong&gt; Desired Grade:&lt;/strong&gt; E2:E3:E4:E5:E6&lt;br /&gt;
&lt;br /&gt;
&lt;strong&gt;Tour Description:&lt;/strong&gt; 26-6037, Length 1 Year:
Assist security team with various physical security patrols on Crane base.
Qualifications:  Applicants must have no permanent profiles and be eligible to carry a weapon in the performance of their duties.</v>
      </c>
      <c r="R10" s="25" t="str">
        <f>_xlfn.CONCAT('CONCAT Codes'!$A$10,VLOOKUP(L10,'CONCAT Codes'!$A$14:$G$26,5,FALSE),'CONCAT Codes'!$B$10,'Tours Added'!A10," ",C10," ",D10," ",'CONCAT Codes'!$C$10,VLOOKUP(L10,'CONCAT Codes'!$A$14:$G$253,7,FALSE),'CONCAT Codes'!$D$10,VLOOKUP(L10,'CONCAT Codes'!$A$14:$G$26,6,FALSE))</f>
        <v>&lt;br /&gt; &lt;br /&gt; &lt;strong&gt;To apply, contact: &lt;a href="mailto:holly.c.tilley.mil@mail.mil?subject=Tour 26-6037 JMC-Crane Army Ammunition Activity Military Police &amp;amp;cc=dfas.indianapolis-in.zh.mbx.pfi@mail.mil&amp;amp;body=Please find my resume and bio attached for consideration."&gt;SSG Holly Tilley&lt;/a&gt;&lt;/strong&gt; - 463-298-4362</v>
      </c>
    </row>
    <row r="11" spans="1:18" ht="165.5" customHeight="1">
      <c r="A11" s="1" t="s">
        <v>755</v>
      </c>
      <c r="B11" s="23" t="s">
        <v>37</v>
      </c>
      <c r="C11" s="23" t="s">
        <v>207</v>
      </c>
      <c r="D11" s="15" t="s">
        <v>284</v>
      </c>
      <c r="E11" s="24" t="s">
        <v>770</v>
      </c>
      <c r="F11" s="23" t="s">
        <v>1</v>
      </c>
      <c r="G11" s="23" t="s">
        <v>285</v>
      </c>
      <c r="H11" s="23" t="s">
        <v>208</v>
      </c>
      <c r="I11" s="3" t="s">
        <v>209</v>
      </c>
      <c r="J11" s="53" t="s">
        <v>3</v>
      </c>
      <c r="K11" s="77" t="str">
        <f>HYPERLINK("mailto:"&amp;VLOOKUP(L11,'CONCAT Codes'!$A$14:$G$26,5,FALSE)&amp;"?subject="&amp;_xlfn.CONCAT(C11," - APPLICANT for ",A11)&amp;"&amp;cc="&amp;'CONCAT Codes'!$A$32&amp;"&amp;body="&amp;D11&amp;"%0A%0APlease see my resume and bio for the above tour.","Click HERE to apply")</f>
        <v>Click HERE to apply</v>
      </c>
      <c r="L11" s="57" t="s">
        <v>425</v>
      </c>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Construction Control Representative 26-6039 &lt;/span&gt;&lt;/strong&gt;&lt;/h3&gt;
   &lt;/td&gt;
   &lt;td&gt;
   &lt;h4 style="text-align: right;"&gt;&lt;span style="color:#ffffff;"&gt; Army: E6:E7:E8:W1:W2&lt;/span&gt;&lt;/h4&gt;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Sault Sainte Marie, MI&lt;br /&gt;
&lt;strong&gt;Agency:&lt;/strong&gt; Corps of Engineers&lt;strong&gt; Activity:&lt;/strong&gt; USACE - Detroit District (LRE)&lt;br /&gt;
&lt;strong&gt;Service:&lt;/strong&gt; Army&lt;strong&gt; Desired Grade:&lt;/strong&gt; E6:E7:E8:W1:W2&lt;br /&gt;
&lt;br /&gt;
&lt;strong&gt;Tour Description:&lt;/strong&gt; 26-6039, Length 2 Years: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v>
      </c>
      <c r="R11" s="25" t="str">
        <f>_xlfn.CONCAT('CONCAT Codes'!$A$10,VLOOKUP(L11,'CONCAT Codes'!$A$14:$G$26,5,FALSE),'CONCAT Codes'!$B$10,'Tours Added'!A11," ",C11," ",D11," ",'CONCAT Codes'!$C$10,VLOOKUP(L11,'CONCAT Codes'!$A$14:$G$253,7,FALSE),'CONCAT Codes'!$D$10,VLOOKUP(L11,'CONCAT Codes'!$A$14:$G$26,6,FALSE))</f>
        <v>&lt;br /&gt; &lt;br /&gt; &lt;strong&gt;To apply, contact: &lt;a href="mailto:tabitha.n.ruckman.mil@mail.mil?subject=Tour 26-6039 USACE - Detroit District (LRE) Construction Control Representative &amp;amp;cc=dfas.indianapolis-in.zh.mbx.pfi@mail.mil&amp;amp;body=Please find my resume and bio attached for consideration."&gt;SFC Tabitha Ruckman&lt;/a&gt;&lt;/strong&gt; - 463-298-4378</v>
      </c>
    </row>
    <row r="12" spans="1:18" ht="165.5" customHeight="1">
      <c r="A12" s="1" t="s">
        <v>756</v>
      </c>
      <c r="B12" s="23" t="s">
        <v>37</v>
      </c>
      <c r="C12" s="23" t="s">
        <v>207</v>
      </c>
      <c r="D12" s="15" t="s">
        <v>767</v>
      </c>
      <c r="E12" s="24" t="s">
        <v>766</v>
      </c>
      <c r="F12" s="23" t="s">
        <v>1</v>
      </c>
      <c r="G12" s="23" t="s">
        <v>40</v>
      </c>
      <c r="H12" s="23" t="s">
        <v>208</v>
      </c>
      <c r="I12" s="3" t="s">
        <v>209</v>
      </c>
      <c r="J12" s="53" t="s">
        <v>3</v>
      </c>
      <c r="K12" s="77" t="str">
        <f>HYPERLINK("mailto:"&amp;VLOOKUP(L12,'CONCAT Codes'!$A$14:$G$26,5,FALSE)&amp;"?subject="&amp;_xlfn.CONCAT(C12," - APPLICANT for ",A12)&amp;"&amp;cc="&amp;'CONCAT Codes'!$A$32&amp;"&amp;body="&amp;D12&amp;"%0A%0APlease see my resume and bio for the above tour.","Click HERE to apply")</f>
        <v>Click HERE to apply</v>
      </c>
      <c r="L12" s="57" t="s">
        <v>425</v>
      </c>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Supervisory Engineer Officer 26-6041 &lt;/span&gt;&lt;/strong&gt;&lt;/h3&gt;
   &lt;/td&gt;
   &lt;td&gt;
   &lt;h4 style="text-align: right;"&gt;&lt;span style="color:#ffffff;"&gt; Army: O3:O4&lt;/span&gt;&lt;/h4&gt;
   &lt;/td&gt;
   &lt;th scope="col"&gt;&amp;nbsp;&lt;/th&gt;
  &lt;/tr&gt;
 &lt;/thead&gt;
&lt;/table&gt;'</v>
      </c>
      <c r="P12" s="26" t="str">
        <f>CONCATENATE('CONCAT Codes'!$A$6,'CONCAT Codes'!$B$6,'Tours Added'!H12,", ",'Tours Added'!I12,'CONCAT Codes'!C$6,B12,'CONCAT Codes'!$D$6,C12,'CONCAT Codes'!$E$6,F12,'CONCAT Codes'!$F$6,G12,'CONCAT Codes'!$G$6,'Tours Added'!E12)</f>
        <v>&lt;strong&gt; Location:&lt;/strong&gt; Sault Sainte Marie, MI&lt;br /&gt;
&lt;strong&gt;Agency:&lt;/strong&gt; Corps of Engineers&lt;strong&gt; Activity:&lt;/strong&gt; USACE - Detroit District (LRE)&lt;br /&gt;
&lt;strong&gt;Service:&lt;/strong&gt; Army&lt;strong&gt; Desired Grade:&lt;/strong&gt; O3:O4&lt;br /&gt;
&lt;br /&gt;
&lt;strong&gt;Tour Description:&lt;/strong&gt; 26-6041, Length 2 Years: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v>
      </c>
      <c r="R12" s="25" t="str">
        <f>_xlfn.CONCAT('CONCAT Codes'!$A$10,VLOOKUP(L12,'CONCAT Codes'!$A$14:$G$26,5,FALSE),'CONCAT Codes'!$B$10,'Tours Added'!A12," ",C12," ",D12," ",'CONCAT Codes'!$C$10,VLOOKUP(L12,'CONCAT Codes'!$A$14:$G$253,7,FALSE),'CONCAT Codes'!$D$10,VLOOKUP(L12,'CONCAT Codes'!$A$14:$G$26,6,FALSE))</f>
        <v>&lt;br /&gt; &lt;br /&gt; &lt;strong&gt;To apply, contact: &lt;a href="mailto:tabitha.n.ruckman.mil@mail.mil?subject=Tour 26-6041 USACE - Detroit District (LRE) Supervisory Engineer Officer &amp;amp;cc=dfas.indianapolis-in.zh.mbx.pfi@mail.mil&amp;amp;body=Please find my resume and bio attached for consideration."&gt;SFC Tabitha Ruckman&lt;/a&gt;&lt;/strong&gt; - 463-298-4378</v>
      </c>
    </row>
    <row r="13" spans="1:18" ht="165.5" customHeight="1">
      <c r="A13" s="1" t="s">
        <v>757</v>
      </c>
      <c r="B13" s="23" t="s">
        <v>37</v>
      </c>
      <c r="C13" s="23" t="s">
        <v>207</v>
      </c>
      <c r="D13" s="15" t="s">
        <v>284</v>
      </c>
      <c r="E13" s="24" t="s">
        <v>771</v>
      </c>
      <c r="F13" s="23" t="s">
        <v>1</v>
      </c>
      <c r="G13" s="23" t="s">
        <v>758</v>
      </c>
      <c r="H13" s="23" t="s">
        <v>208</v>
      </c>
      <c r="I13" s="3" t="s">
        <v>209</v>
      </c>
      <c r="J13" s="53" t="s">
        <v>3</v>
      </c>
      <c r="K13" s="77" t="str">
        <f>HYPERLINK("mailto:"&amp;VLOOKUP(L13,'CONCAT Codes'!$A$14:$G$26,5,FALSE)&amp;"?subject="&amp;_xlfn.CONCAT(C13," - APPLICANT for ",A13)&amp;"&amp;cc="&amp;'CONCAT Codes'!$A$32&amp;"&amp;body="&amp;D13&amp;"%0A%0APlease see my resume and bio for the above tour.","Click HERE to apply")</f>
        <v>Click HERE to apply</v>
      </c>
      <c r="L13" s="57" t="s">
        <v>425</v>
      </c>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Construction Control Representative 26-6042 &lt;/span&gt;&lt;/strong&gt;&lt;/h3&gt;
   &lt;/td&gt;
   &lt;td&gt;
   &lt;h4 style="text-align: right;"&gt;&lt;span style="color:#ffffff;"&gt; Army: E6:E7:E8&lt;/span&gt;&lt;/h4&gt;
   &lt;/td&gt;
   &lt;th scope="col"&gt;&amp;nbsp;&lt;/th&gt;
  &lt;/tr&gt;
 &lt;/thead&gt;
&lt;/table&gt;'</v>
      </c>
      <c r="P13" s="26" t="str">
        <f>CONCATENATE('CONCAT Codes'!$A$6,'CONCAT Codes'!$B$6,'Tours Added'!H13,", ",'Tours Added'!I13,'CONCAT Codes'!C$6,B13,'CONCAT Codes'!$D$6,C13,'CONCAT Codes'!$E$6,F13,'CONCAT Codes'!$F$6,G13,'CONCAT Codes'!$G$6,'Tours Added'!E13)</f>
        <v>&lt;strong&gt; Location:&lt;/strong&gt; Sault Sainte Marie, MI&lt;br /&gt;
&lt;strong&gt;Agency:&lt;/strong&gt; Corps of Engineers&lt;strong&gt; Activity:&lt;/strong&gt; USACE - Detroit District (LRE)&lt;br /&gt;
&lt;strong&gt;Service:&lt;/strong&gt; Army&lt;strong&gt; Desired Grade:&lt;/strong&gt; E6:E7:E8&lt;br /&gt;
&lt;br /&gt;
&lt;strong&gt;Tour Description:&lt;/strong&gt; 26-6042, Length 179 days: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v>
      </c>
      <c r="R13" s="25" t="str">
        <f>_xlfn.CONCAT('CONCAT Codes'!$A$10,VLOOKUP(L13,'CONCAT Codes'!$A$14:$G$26,5,FALSE),'CONCAT Codes'!$B$10,'Tours Added'!A13," ",C13," ",D13," ",'CONCAT Codes'!$C$10,VLOOKUP(L13,'CONCAT Codes'!$A$14:$G$253,7,FALSE),'CONCAT Codes'!$D$10,VLOOKUP(L13,'CONCAT Codes'!$A$14:$G$26,6,FALSE))</f>
        <v>&lt;br /&gt; &lt;br /&gt; &lt;strong&gt;To apply, contact: &lt;a href="mailto:tabitha.n.ruckman.mil@mail.mil?subject=Tour 26-6042 USACE - Detroit District (LRE) Construction Control Representative &amp;amp;cc=dfas.indianapolis-in.zh.mbx.pfi@mail.mil&amp;amp;body=Please find my resume and bio attached for consideration."&gt;SFC Tabitha Ruckman&lt;/a&gt;&lt;/strong&gt; - 463-298-4378</v>
      </c>
    </row>
    <row r="14" spans="1:18" ht="165.5" customHeight="1">
      <c r="A14" s="1" t="s">
        <v>759</v>
      </c>
      <c r="B14" s="23" t="s">
        <v>760</v>
      </c>
      <c r="C14" s="23" t="s">
        <v>761</v>
      </c>
      <c r="D14" s="15" t="s">
        <v>762</v>
      </c>
      <c r="E14" s="24" t="s">
        <v>773</v>
      </c>
      <c r="F14" s="23" t="s">
        <v>1</v>
      </c>
      <c r="G14" s="23" t="s">
        <v>763</v>
      </c>
      <c r="H14" s="23" t="s">
        <v>164</v>
      </c>
      <c r="I14" s="3" t="s">
        <v>2</v>
      </c>
      <c r="J14" s="53" t="s">
        <v>3</v>
      </c>
      <c r="K14" s="77" t="str">
        <f>HYPERLINK("mailto:"&amp;VLOOKUP(L14,'CONCAT Codes'!$A$14:$G$26,5,FALSE)&amp;"?subject="&amp;_xlfn.CONCAT(C14," - APPLICANT for ",A14)&amp;"&amp;cc="&amp;'CONCAT Codes'!$A$32&amp;"&amp;body="&amp;D14&amp;"%0A%0APlease see my resume and bio for the above tour.","Click HERE to apply")</f>
        <v>Click HERE to apply</v>
      </c>
      <c r="L14" s="57" t="s">
        <v>57</v>
      </c>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OUSW R&amp;E Prototype Trainer 26-6045 &lt;/span&gt;&lt;/strong&gt;&lt;/h3&gt;
   &lt;/td&gt;
   &lt;td&gt;
   &lt;h4 style="text-align: right;"&gt;&lt;span style="color:#ffffff;"&gt; Army: E6:E7:E8:O3:W1:W2:W3&lt;/span&gt;&lt;/h4&gt;
   &lt;/td&gt;
   &lt;th scope="col"&gt;&amp;nbsp;&lt;/th&gt;
  &lt;/tr&gt;
 &lt;/thead&gt;
&lt;/table&gt;'</v>
      </c>
      <c r="P14" s="26" t="str">
        <f>CONCATENATE('CONCAT Codes'!$A$6,'CONCAT Codes'!$B$6,'Tours Added'!H14,", ",'Tours Added'!I14,'CONCAT Codes'!C$6,B14,'CONCAT Codes'!$D$6,C14,'CONCAT Codes'!$E$6,F14,'CONCAT Codes'!$F$6,G14,'CONCAT Codes'!$G$6,'Tours Added'!E14)</f>
        <v>&lt;strong&gt; Location:&lt;/strong&gt; Indianapolis, IN&lt;br /&gt;
&lt;strong&gt;Agency:&lt;/strong&gt; Naval Surface Warfare Center&lt;strong&gt; Activity:&lt;/strong&gt; NSWC-Crane Division-RDER&lt;br /&gt;
&lt;strong&gt;Service:&lt;/strong&gt; Army&lt;strong&gt; Desired Grade:&lt;/strong&gt; E6:E7:E8:O3:W1:W2:W3&lt;br /&gt;
&lt;br /&gt;
&lt;strong&gt;Tour Description:&lt;/strong&gt; 26-6045, Length 1 year: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Qualifications: MOS 18A, 18B, 18C, 18D, 18E, 18F, 18Z or 180A with TS/SCI</v>
      </c>
      <c r="R14" s="25" t="str">
        <f>_xlfn.CONCAT('CONCAT Codes'!$A$10,VLOOKUP(L14,'CONCAT Codes'!$A$14:$G$26,5,FALSE),'CONCAT Codes'!$B$10,'Tours Added'!A14," ",C14," ",D14," ",'CONCAT Codes'!$C$10,VLOOKUP(L14,'CONCAT Codes'!$A$14:$G$253,7,FALSE),'CONCAT Codes'!$D$10,VLOOKUP(L14,'CONCAT Codes'!$A$14:$G$26,6,FALSE))</f>
        <v>&lt;br /&gt; &lt;br /&gt; &lt;strong&gt;To apply, contact: &lt;a href="mailto:dennis.w.tallent.mil@mail.mil?subject=Tour 26-6045 NSWC-Crane Division-RDER OUSW R&amp;E Prototype Trainer &amp;amp;cc=dfas.indianapolis-in.zh.mbx.pfi@mail.mil&amp;amp;body=Please find my resume and bio attached for consideration."&gt;SMSgt Dennis Tallent&lt;/a&gt;&lt;/strong&gt; - 317-695-1372</v>
      </c>
    </row>
    <row r="15" spans="1:18" ht="165.5" customHeight="1">
      <c r="A15" s="1" t="s">
        <v>764</v>
      </c>
      <c r="B15" s="23" t="s">
        <v>37</v>
      </c>
      <c r="C15" s="23" t="s">
        <v>475</v>
      </c>
      <c r="D15" s="15" t="s">
        <v>765</v>
      </c>
      <c r="E15" s="24" t="s">
        <v>772</v>
      </c>
      <c r="F15" s="23" t="s">
        <v>1</v>
      </c>
      <c r="G15" s="23" t="s">
        <v>40</v>
      </c>
      <c r="H15" s="23" t="s">
        <v>478</v>
      </c>
      <c r="I15" s="3" t="s">
        <v>479</v>
      </c>
      <c r="J15" s="53" t="s">
        <v>3</v>
      </c>
      <c r="K15" s="77" t="str">
        <f>HYPERLINK("mailto:"&amp;VLOOKUP(L15,'CONCAT Codes'!$A$14:$G$26,5,FALSE)&amp;"?subject="&amp;_xlfn.CONCAT(C15," - APPLICANT for ",A15)&amp;"&amp;cc="&amp;'CONCAT Codes'!$A$32&amp;"&amp;body="&amp;D15&amp;"%0A%0APlease see my resume and bio for the above tour.","Click HERE to apply")</f>
        <v>Click HERE to apply</v>
      </c>
      <c r="L15" s="57" t="s">
        <v>425</v>
      </c>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Operations Deputy Chief 26-6046 &lt;/span&gt;&lt;/strong&gt;&lt;/h3&gt;
   &lt;/td&gt;
   &lt;td&gt;
   &lt;h4 style="text-align: right;"&gt;&lt;span style="color:#ffffff;"&gt; Army: O3:O4&lt;/span&gt;&lt;/h4&gt;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Albuquerque, NM&lt;br /&gt;
&lt;strong&gt;Agency:&lt;/strong&gt; Corps of Engineers&lt;strong&gt; Activity:&lt;/strong&gt; USACE - Albuquerque District (SPA)&lt;br /&gt;
&lt;strong&gt;Service:&lt;/strong&gt; Army&lt;strong&gt; Desired Grade:&lt;/strong&gt; O3:O4&lt;br /&gt;
&lt;br /&gt;
&lt;strong&gt;Tour Description:&lt;/strong&gt; 26-6046, Length 1 Year: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
Qualifications: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v>
      </c>
      <c r="R15" s="25" t="str">
        <f>_xlfn.CONCAT('CONCAT Codes'!$A$10,VLOOKUP(L15,'CONCAT Codes'!$A$14:$G$26,5,FALSE),'CONCAT Codes'!$B$10,'Tours Added'!A15," ",C15," ",D15," ",'CONCAT Codes'!$C$10,VLOOKUP(L15,'CONCAT Codes'!$A$14:$G$253,7,FALSE),'CONCAT Codes'!$D$10,VLOOKUP(L15,'CONCAT Codes'!$A$14:$G$26,6,FALSE))</f>
        <v>&lt;br /&gt; &lt;br /&gt; &lt;strong&gt;To apply, contact: &lt;a href="mailto:tabitha.n.ruckman.mil@mail.mil?subject=Tour 26-6046 USACE - Albuquerque District (SPA) Operations Deputy Chief &amp;amp;cc=dfas.indianapolis-in.zh.mbx.pfi@mail.mil&amp;amp;body=Please find my resume and bio attached for consideration."&gt;SFC Tabitha Ruckman&lt;/a&gt;&lt;/strong&gt; - 463-298-4378</v>
      </c>
    </row>
    <row r="16" spans="1:18" ht="165.5" customHeight="1">
      <c r="A16" s="1"/>
      <c r="B16" s="23"/>
      <c r="C16" s="23"/>
      <c r="D16" s="15"/>
      <c r="E16" s="24"/>
      <c r="F16" s="23"/>
      <c r="G16" s="23"/>
      <c r="H16" s="23"/>
      <c r="I16" s="3"/>
      <c r="J16" s="53"/>
      <c r="K16" s="77"/>
      <c r="L16" s="57"/>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5" customHeight="1">
      <c r="A17" s="1"/>
      <c r="B17" s="23"/>
      <c r="C17" s="23"/>
      <c r="D17" s="86"/>
      <c r="E17" s="87"/>
      <c r="F17" s="23"/>
      <c r="G17" s="23"/>
      <c r="H17" s="23"/>
      <c r="I17" s="3"/>
      <c r="J17" s="53"/>
      <c r="K17" s="77"/>
      <c r="L17" s="57"/>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5" customHeight="1">
      <c r="A18" s="1"/>
      <c r="B18" s="23"/>
      <c r="C18" s="23"/>
      <c r="D18" s="15"/>
      <c r="E18" s="24"/>
      <c r="F18" s="23"/>
      <c r="G18" s="85"/>
      <c r="H18" s="23"/>
      <c r="I18" s="3"/>
      <c r="J18" s="53"/>
      <c r="K18" s="77"/>
      <c r="L18" s="57"/>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5" customHeight="1">
      <c r="A19" s="1"/>
      <c r="B19" s="23"/>
      <c r="C19" s="23"/>
      <c r="D19" s="15"/>
      <c r="E19" s="24"/>
      <c r="F19" s="23"/>
      <c r="G19" s="23"/>
      <c r="H19" s="23"/>
      <c r="I19" s="3"/>
      <c r="J19" s="53"/>
      <c r="L19" s="57"/>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5" customHeight="1">
      <c r="A20" s="1"/>
      <c r="B20" s="23"/>
      <c r="C20" s="23"/>
      <c r="D20" s="15"/>
      <c r="E20" s="24"/>
      <c r="F20" s="23"/>
      <c r="G20" s="23"/>
      <c r="H20" s="23"/>
      <c r="I20" s="3"/>
      <c r="J20" s="53"/>
      <c r="L20" s="57"/>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7"/>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53"/>
      <c r="L22" s="57"/>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2"/>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2"/>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2"/>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2"/>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row r="27" spans="1:18" ht="165.5" customHeight="1">
      <c r="A27" s="1"/>
      <c r="B27" s="23"/>
      <c r="C27" s="23"/>
      <c r="D27" s="15"/>
      <c r="E27" s="24"/>
      <c r="F27" s="23"/>
      <c r="G27" s="23"/>
      <c r="H27" s="23"/>
      <c r="I27" s="3"/>
      <c r="J27" s="62"/>
      <c r="L27" s="24"/>
      <c r="N27" s="26" t="str">
        <f>CONCATENATE('CONCAT Codes'!$A$2," ",D27," ",A27," ",'CONCAT Codes'!$B$2," ",F27,": ",G27,'CONCAT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7" s="26" t="str">
        <f>CONCATENATE('CONCAT Codes'!$A$6,'CONCAT Codes'!$B$6,'Tours Added'!H27,", ",'Tours Added'!I27,'CONCAT Codes'!C$6,B27,'CONCAT Codes'!$D$6,C27,'CONCAT Codes'!$E$6,F27,'CONCAT Codes'!$F$6,G27,'CONCAT Codes'!$G$6,'Tours Added'!E27)</f>
        <v xml:space="preserve">&lt;strong&gt; Location:&lt;/strong&gt; , &lt;br /&gt;
&lt;strong&gt;Agency:&lt;/strong&gt; &lt;strong&gt; Activity:&lt;/strong&gt; &lt;br /&gt;
&lt;strong&gt;Service:&lt;/strong&gt; &lt;strong&gt; Desired Grade:&lt;/strong&gt; &lt;br /&gt;
&lt;br /&gt;
&lt;strong&gt;Tour Description:&lt;/strong&gt; </v>
      </c>
      <c r="R27" s="25" t="e">
        <f>_xlfn.CONCAT('CONCAT Codes'!$A$10,VLOOKUP(L27,'CONCAT Codes'!$A$14:$G$26,5,FALSE),'CONCAT Codes'!$B$10,'Tours Added'!A27," ",C27," ",D27," ",'CONCAT Codes'!$C$10,VLOOKUP(L27,'CONCAT Codes'!$A$14:$G$253,7,FALSE),'CONCAT Codes'!$D$10,VLOOKUP(L27,'CONCAT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9" priority="141"/>
  </conditionalFormatting>
  <conditionalFormatting sqref="A2:A15">
    <cfRule type="duplicateValues" dxfId="8" priority="1"/>
  </conditionalFormatting>
  <conditionalFormatting sqref="A16:A18">
    <cfRule type="duplicateValues" dxfId="7" priority="430"/>
  </conditionalFormatting>
  <conditionalFormatting sqref="A19:A22">
    <cfRule type="duplicateValues" dxfId="6" priority="48"/>
  </conditionalFormatting>
  <conditionalFormatting sqref="A23:A27">
    <cfRule type="duplicateValues" dxfId="5" priority="47"/>
  </conditionalFormatting>
  <conditionalFormatting sqref="A28:A1048576 A1">
    <cfRule type="duplicateValues" dxfId="4" priority="187"/>
  </conditionalFormatting>
  <conditionalFormatting sqref="K2:K18">
    <cfRule type="containsText" dxfId="3"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9" t="s">
        <v>82</v>
      </c>
      <c r="B1" s="89"/>
      <c r="C1" s="89"/>
    </row>
    <row r="2" spans="1:12" s="34" customFormat="1" ht="145">
      <c r="A2" s="33" t="s">
        <v>81</v>
      </c>
      <c r="B2" s="33" t="s">
        <v>80</v>
      </c>
      <c r="C2" s="33" t="s">
        <v>79</v>
      </c>
    </row>
    <row r="5" spans="1:12" s="29" customFormat="1">
      <c r="A5" s="28" t="s">
        <v>84</v>
      </c>
    </row>
    <row r="6" spans="1:12" s="39" customFormat="1" ht="70">
      <c r="A6" s="35"/>
      <c r="B6" s="35" t="s">
        <v>154</v>
      </c>
      <c r="C6" s="36" t="s">
        <v>86</v>
      </c>
      <c r="D6" s="35" t="s">
        <v>85</v>
      </c>
      <c r="E6" s="36" t="s">
        <v>87</v>
      </c>
      <c r="F6" s="35" t="s">
        <v>88</v>
      </c>
      <c r="G6" s="36" t="s">
        <v>89</v>
      </c>
      <c r="H6" s="36" t="s">
        <v>90</v>
      </c>
      <c r="I6" s="36" t="s">
        <v>91</v>
      </c>
      <c r="J6" s="35" t="s">
        <v>93</v>
      </c>
      <c r="K6" s="37" t="s">
        <v>94</v>
      </c>
      <c r="L6" s="38" t="s">
        <v>95</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142</v>
      </c>
    </row>
    <row r="10" spans="1:12" ht="101.5">
      <c r="A10" t="s">
        <v>161</v>
      </c>
      <c r="B10" t="s">
        <v>93</v>
      </c>
      <c r="C10" s="40" t="s">
        <v>94</v>
      </c>
      <c r="D10" t="s">
        <v>95</v>
      </c>
    </row>
    <row r="12" spans="1:12" s="29" customFormat="1">
      <c r="A12" s="28" t="s">
        <v>92</v>
      </c>
    </row>
    <row r="13" spans="1:12" s="42" customFormat="1">
      <c r="A13" s="43" t="s">
        <v>145</v>
      </c>
      <c r="B13" s="41" t="s">
        <v>104</v>
      </c>
      <c r="C13" s="41" t="s">
        <v>105</v>
      </c>
      <c r="D13" s="41" t="s">
        <v>106</v>
      </c>
      <c r="E13" s="41" t="s">
        <v>140</v>
      </c>
      <c r="F13" s="41" t="s">
        <v>141</v>
      </c>
      <c r="G13" s="43" t="s">
        <v>153</v>
      </c>
    </row>
    <row r="14" spans="1:12">
      <c r="A14" t="s">
        <v>59</v>
      </c>
      <c r="B14" t="s">
        <v>107</v>
      </c>
      <c r="C14" t="s">
        <v>108</v>
      </c>
      <c r="D14" t="s">
        <v>109</v>
      </c>
      <c r="E14" t="s">
        <v>110</v>
      </c>
      <c r="F14" t="s">
        <v>99</v>
      </c>
      <c r="G14" s="40" t="s">
        <v>147</v>
      </c>
      <c r="H14" s="42"/>
    </row>
    <row r="15" spans="1:12">
      <c r="A15" t="s">
        <v>78</v>
      </c>
      <c r="B15" t="s">
        <v>111</v>
      </c>
      <c r="C15" t="s">
        <v>112</v>
      </c>
      <c r="D15" t="s">
        <v>113</v>
      </c>
      <c r="E15" t="s">
        <v>114</v>
      </c>
      <c r="F15" t="s">
        <v>97</v>
      </c>
      <c r="G15" s="40" t="s">
        <v>148</v>
      </c>
    </row>
    <row r="16" spans="1:12">
      <c r="A16" t="s">
        <v>58</v>
      </c>
      <c r="B16" t="s">
        <v>115</v>
      </c>
      <c r="C16" t="s">
        <v>116</v>
      </c>
      <c r="D16" t="s">
        <v>117</v>
      </c>
      <c r="E16" t="s">
        <v>118</v>
      </c>
      <c r="F16" t="s">
        <v>102</v>
      </c>
      <c r="G16" s="40" t="s">
        <v>149</v>
      </c>
    </row>
    <row r="17" spans="1:7">
      <c r="A17" t="s">
        <v>62</v>
      </c>
      <c r="B17" t="s">
        <v>119</v>
      </c>
      <c r="C17" t="s">
        <v>120</v>
      </c>
      <c r="D17" t="s">
        <v>121</v>
      </c>
      <c r="E17" t="s">
        <v>666</v>
      </c>
      <c r="F17" t="s">
        <v>101</v>
      </c>
      <c r="G17" t="s">
        <v>143</v>
      </c>
    </row>
    <row r="18" spans="1:7">
      <c r="A18" t="s">
        <v>61</v>
      </c>
      <c r="B18" t="s">
        <v>119</v>
      </c>
      <c r="C18" t="s">
        <v>122</v>
      </c>
      <c r="D18" t="s">
        <v>123</v>
      </c>
      <c r="E18" t="s">
        <v>124</v>
      </c>
      <c r="F18" t="s">
        <v>98</v>
      </c>
      <c r="G18" s="40" t="s">
        <v>150</v>
      </c>
    </row>
    <row r="19" spans="1:7">
      <c r="A19" t="s">
        <v>146</v>
      </c>
      <c r="B19" t="s">
        <v>125</v>
      </c>
      <c r="C19" t="s">
        <v>126</v>
      </c>
      <c r="D19" t="s">
        <v>127</v>
      </c>
      <c r="E19" t="s">
        <v>128</v>
      </c>
      <c r="F19" t="s">
        <v>129</v>
      </c>
      <c r="G19" s="40" t="s">
        <v>151</v>
      </c>
    </row>
    <row r="20" spans="1:7">
      <c r="A20" t="s">
        <v>77</v>
      </c>
      <c r="B20" t="s">
        <v>115</v>
      </c>
      <c r="C20" t="s">
        <v>130</v>
      </c>
      <c r="D20" t="s">
        <v>131</v>
      </c>
      <c r="E20" t="s">
        <v>132</v>
      </c>
      <c r="F20" t="s">
        <v>103</v>
      </c>
      <c r="G20" t="s">
        <v>144</v>
      </c>
    </row>
    <row r="21" spans="1:7">
      <c r="A21" t="s">
        <v>60</v>
      </c>
      <c r="B21" t="s">
        <v>119</v>
      </c>
      <c r="C21" t="s">
        <v>133</v>
      </c>
      <c r="D21" t="s">
        <v>134</v>
      </c>
      <c r="E21" t="s">
        <v>135</v>
      </c>
      <c r="F21" t="s">
        <v>100</v>
      </c>
      <c r="G21" s="40" t="s">
        <v>152</v>
      </c>
    </row>
    <row r="22" spans="1:7">
      <c r="A22" t="s">
        <v>57</v>
      </c>
      <c r="B22" t="s">
        <v>111</v>
      </c>
      <c r="C22" t="s">
        <v>136</v>
      </c>
      <c r="D22" t="s">
        <v>137</v>
      </c>
      <c r="E22" t="s">
        <v>138</v>
      </c>
      <c r="F22" t="s">
        <v>139</v>
      </c>
      <c r="G22" s="40" t="s">
        <v>355</v>
      </c>
    </row>
    <row r="23" spans="1:7">
      <c r="A23" t="s">
        <v>200</v>
      </c>
      <c r="B23" t="s">
        <v>201</v>
      </c>
      <c r="C23" t="s">
        <v>202</v>
      </c>
      <c r="D23" t="s">
        <v>203</v>
      </c>
      <c r="E23" t="s">
        <v>204</v>
      </c>
      <c r="F23" t="s">
        <v>206</v>
      </c>
      <c r="G23" s="40" t="s">
        <v>205</v>
      </c>
    </row>
    <row r="24" spans="1:7">
      <c r="A24" t="s">
        <v>425</v>
      </c>
      <c r="B24" t="s">
        <v>119</v>
      </c>
      <c r="C24" t="s">
        <v>434</v>
      </c>
      <c r="D24" t="s">
        <v>435</v>
      </c>
      <c r="E24" t="s">
        <v>436</v>
      </c>
      <c r="F24" t="s">
        <v>681</v>
      </c>
      <c r="G24" s="40" t="s">
        <v>437</v>
      </c>
    </row>
    <row r="25" spans="1:7">
      <c r="A25" s="78" t="s">
        <v>426</v>
      </c>
      <c r="B25" t="s">
        <v>438</v>
      </c>
      <c r="C25" t="s">
        <v>439</v>
      </c>
      <c r="D25" t="s">
        <v>440</v>
      </c>
      <c r="E25" t="s">
        <v>441</v>
      </c>
      <c r="F25" t="s">
        <v>442</v>
      </c>
      <c r="G25" s="40" t="s">
        <v>443</v>
      </c>
    </row>
    <row r="26" spans="1:7">
      <c r="A26" t="s">
        <v>563</v>
      </c>
      <c r="B26" t="s">
        <v>525</v>
      </c>
      <c r="C26" t="s">
        <v>526</v>
      </c>
      <c r="D26" t="s">
        <v>527</v>
      </c>
      <c r="E26" t="s">
        <v>529</v>
      </c>
      <c r="F26" t="s">
        <v>568</v>
      </c>
      <c r="G26" s="40" t="s">
        <v>528</v>
      </c>
    </row>
    <row r="32" spans="1:7">
      <c r="A32" t="s">
        <v>448</v>
      </c>
    </row>
    <row r="34" spans="1:1">
      <c r="A34" t="s">
        <v>470</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0"/>
  <sheetViews>
    <sheetView zoomScale="70" zoomScaleNormal="70" workbookViewId="0">
      <selection activeCell="E50" sqref="E50"/>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9" customWidth="1"/>
    <col min="8" max="8" width="16.81640625" customWidth="1"/>
    <col min="9" max="9" width="14.54296875" customWidth="1"/>
    <col min="10" max="10" width="12.81640625" bestFit="1" customWidth="1"/>
    <col min="11" max="11" width="17.1796875" customWidth="1"/>
    <col min="12" max="12" width="21" customWidth="1"/>
    <col min="13" max="13" width="43.81640625" style="61" bestFit="1" customWidth="1"/>
  </cols>
  <sheetData>
    <row r="1" spans="1:13" ht="29.5" customHeight="1">
      <c r="A1" s="17" t="s">
        <v>22</v>
      </c>
      <c r="B1" s="21" t="s">
        <v>23</v>
      </c>
      <c r="C1" s="21" t="s">
        <v>24</v>
      </c>
      <c r="D1" s="18" t="s">
        <v>25</v>
      </c>
      <c r="E1" s="17" t="s">
        <v>21</v>
      </c>
      <c r="F1" s="21" t="s">
        <v>18</v>
      </c>
      <c r="G1" s="21" t="s">
        <v>19</v>
      </c>
      <c r="H1" s="21" t="s">
        <v>20</v>
      </c>
      <c r="I1" s="17" t="s">
        <v>53</v>
      </c>
      <c r="J1" s="52" t="s">
        <v>54</v>
      </c>
      <c r="K1" s="19" t="s">
        <v>27</v>
      </c>
      <c r="L1" s="55" t="s">
        <v>56</v>
      </c>
      <c r="M1" s="17" t="s">
        <v>211</v>
      </c>
    </row>
    <row r="2" spans="1:13">
      <c r="A2" s="1"/>
      <c r="B2" s="23"/>
      <c r="C2" s="23"/>
      <c r="D2" s="15"/>
      <c r="E2" s="24"/>
      <c r="F2" s="23"/>
      <c r="G2" s="23"/>
      <c r="H2" s="23"/>
      <c r="I2" s="3"/>
      <c r="J2" s="53"/>
      <c r="K2" s="73"/>
      <c r="L2" s="57"/>
      <c r="M2" s="75"/>
    </row>
    <row r="3" spans="1:13">
      <c r="A3" s="1"/>
      <c r="B3" s="23"/>
      <c r="C3" s="23"/>
      <c r="D3" s="15"/>
      <c r="E3" s="24"/>
      <c r="F3" s="23"/>
      <c r="G3" s="23"/>
      <c r="H3" s="23"/>
      <c r="I3" s="3"/>
      <c r="J3" s="53"/>
      <c r="K3" s="73"/>
      <c r="L3" s="57"/>
      <c r="M3" s="75"/>
    </row>
    <row r="4" spans="1:13">
      <c r="A4" s="1"/>
      <c r="B4" s="23"/>
      <c r="C4" s="23"/>
      <c r="D4" s="15"/>
      <c r="E4" s="24"/>
      <c r="F4" s="23"/>
      <c r="G4" s="23"/>
      <c r="H4" s="23"/>
      <c r="I4" s="3"/>
      <c r="J4" s="53"/>
      <c r="K4" s="73"/>
      <c r="L4" s="57"/>
      <c r="M4" s="75"/>
    </row>
    <row r="5" spans="1:13">
      <c r="A5" s="1"/>
      <c r="B5" s="23"/>
      <c r="C5" s="23"/>
      <c r="D5" s="15"/>
      <c r="E5" s="24"/>
      <c r="F5" s="23"/>
      <c r="G5" s="23"/>
      <c r="H5" s="23"/>
      <c r="I5" s="3"/>
      <c r="J5" s="53"/>
      <c r="K5" s="73"/>
      <c r="L5" s="57"/>
      <c r="M5" s="75"/>
    </row>
    <row r="6" spans="1:13">
      <c r="A6" s="1"/>
      <c r="B6" s="23"/>
      <c r="C6" s="23"/>
      <c r="D6" s="15"/>
      <c r="E6" s="24"/>
      <c r="F6" s="23"/>
      <c r="G6" s="23"/>
      <c r="H6" s="23"/>
      <c r="I6" s="3"/>
      <c r="J6" s="53"/>
      <c r="K6" s="73"/>
      <c r="L6" s="57"/>
      <c r="M6" s="75"/>
    </row>
    <row r="7" spans="1:13">
      <c r="A7" s="1"/>
      <c r="B7" s="23"/>
      <c r="C7" s="23"/>
      <c r="D7" s="15"/>
      <c r="E7" s="24"/>
      <c r="F7" s="23"/>
      <c r="G7" s="23"/>
      <c r="H7" s="23"/>
      <c r="I7" s="3"/>
      <c r="J7" s="53"/>
      <c r="K7" s="73"/>
      <c r="L7" s="57"/>
      <c r="M7" s="75"/>
    </row>
    <row r="8" spans="1:13">
      <c r="A8" s="1"/>
      <c r="B8" s="23"/>
      <c r="C8" s="23"/>
      <c r="D8" s="15"/>
      <c r="E8" s="24"/>
      <c r="F8" s="23"/>
      <c r="G8" s="23"/>
      <c r="H8" s="23"/>
      <c r="I8" s="3"/>
      <c r="J8" s="53"/>
      <c r="K8" s="73"/>
      <c r="L8" s="57"/>
      <c r="M8" s="75"/>
    </row>
    <row r="9" spans="1:13">
      <c r="A9" s="1"/>
      <c r="B9" s="23"/>
      <c r="C9" s="23"/>
      <c r="D9" s="15"/>
      <c r="E9" s="24"/>
      <c r="F9" s="23"/>
      <c r="G9" s="23"/>
      <c r="H9" s="23"/>
      <c r="I9" s="3"/>
      <c r="J9" s="53"/>
      <c r="K9" s="73"/>
      <c r="L9" s="57"/>
      <c r="M9" s="75"/>
    </row>
    <row r="10" spans="1:13">
      <c r="A10" s="63"/>
      <c r="B10" s="64"/>
      <c r="C10" s="64"/>
      <c r="D10" s="63"/>
      <c r="E10" s="24"/>
      <c r="F10" s="24"/>
      <c r="G10" s="64"/>
      <c r="H10" s="64"/>
      <c r="I10" s="65"/>
      <c r="J10" s="67"/>
      <c r="K10" s="73"/>
      <c r="L10" s="57"/>
      <c r="M10" s="75"/>
    </row>
  </sheetData>
  <autoFilter ref="A1:M1" xr:uid="{D60CF029-A45F-4B09-BEA1-AAAF1A79F49F}">
    <sortState xmlns:xlrd2="http://schemas.microsoft.com/office/spreadsheetml/2017/richdata2" ref="A2:M35">
      <sortCondition ref="C1"/>
    </sortState>
  </autoFilter>
  <conditionalFormatting sqref="A1">
    <cfRule type="duplicateValues" dxfId="2" priority="43"/>
  </conditionalFormatting>
  <conditionalFormatting sqref="A2:A10">
    <cfRule type="duplicateValues" dxfId="1" priority="9"/>
  </conditionalFormatting>
  <conditionalFormatting sqref="K2:K10">
    <cfRule type="containsText" dxfId="0" priority="2"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6NOV2025</vt:lpstr>
      <vt:lpstr>Tours Closed</vt:lpstr>
      <vt:lpstr>Tours Added</vt:lpstr>
      <vt:lpstr>CONCAT Codes</vt:lpstr>
      <vt:lpstr>Tours to be Updated</vt:lpstr>
      <vt:lpstr>'ADOS Tours Updated 6NOV2025'!Print_Area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2025-11-06T14:05:18Z</dcterms:modified>
</cp:coreProperties>
</file>