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E91A7F42-E763-481A-AF92-5C003DFC8641}"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16OCT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16OCT2025'!$A$1:$L$98</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16OCT2025'!$A$1:$L$1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 l="1"/>
  <c r="K4" i="3"/>
  <c r="K3" i="3"/>
  <c r="K2" i="3"/>
  <c r="K77" i="1"/>
  <c r="K61" i="1"/>
  <c r="K60" i="1"/>
  <c r="K63" i="1"/>
  <c r="K3" i="2"/>
  <c r="K2" i="2"/>
  <c r="K76" i="1"/>
  <c r="K91" i="1"/>
  <c r="K14" i="1"/>
  <c r="K13" i="1"/>
  <c r="K111" i="1"/>
  <c r="K128" i="1"/>
  <c r="K57" i="1"/>
  <c r="K127" i="1"/>
  <c r="K108" i="1"/>
  <c r="K107" i="1"/>
  <c r="K52" i="1"/>
  <c r="K47" i="1"/>
  <c r="K35" i="1"/>
  <c r="K34" i="1"/>
  <c r="K33" i="1"/>
  <c r="K32" i="1"/>
  <c r="K106" i="1"/>
  <c r="K90" i="1"/>
  <c r="K28" i="1"/>
  <c r="K46" i="1"/>
  <c r="K22" i="1"/>
  <c r="K112" i="1"/>
  <c r="K12" i="1"/>
  <c r="K11" i="1"/>
  <c r="K94" i="1"/>
  <c r="K105" i="1"/>
  <c r="K3" i="1"/>
  <c r="K4" i="1"/>
  <c r="K5" i="1"/>
  <c r="K6" i="1"/>
  <c r="K7" i="1"/>
  <c r="K8" i="1"/>
  <c r="K10" i="1"/>
  <c r="K9" i="1"/>
  <c r="K16" i="1"/>
  <c r="K17" i="1"/>
  <c r="K15" i="1"/>
  <c r="K23" i="1"/>
  <c r="K24" i="1"/>
  <c r="K25" i="1"/>
  <c r="K26" i="1"/>
  <c r="K27" i="1"/>
  <c r="K29" i="1"/>
  <c r="K30" i="1"/>
  <c r="K31" i="1"/>
  <c r="K36" i="1"/>
  <c r="K37" i="1"/>
  <c r="K38" i="1"/>
  <c r="K39" i="1"/>
  <c r="K40" i="1"/>
  <c r="K41" i="1"/>
  <c r="K42" i="1"/>
  <c r="K43" i="1"/>
  <c r="K44" i="1"/>
  <c r="K45" i="1"/>
  <c r="K49" i="1"/>
  <c r="K50" i="1"/>
  <c r="K55" i="1"/>
  <c r="K56" i="1"/>
  <c r="K53" i="1"/>
  <c r="K54" i="1"/>
  <c r="K58" i="1"/>
  <c r="K59" i="1"/>
  <c r="K62" i="1"/>
  <c r="K64" i="1"/>
  <c r="K65" i="1"/>
  <c r="K66" i="1"/>
  <c r="K67" i="1"/>
  <c r="K68" i="1"/>
  <c r="K69" i="1"/>
  <c r="K70" i="1"/>
  <c r="K75" i="1"/>
  <c r="K71" i="1"/>
  <c r="K72" i="1"/>
  <c r="K78" i="1"/>
  <c r="K79" i="1"/>
  <c r="K80" i="1"/>
  <c r="K81" i="1"/>
  <c r="K82" i="1"/>
  <c r="K83" i="1"/>
  <c r="K84" i="1"/>
  <c r="K85" i="1"/>
  <c r="K87" i="1"/>
  <c r="K88" i="1"/>
  <c r="K86" i="1"/>
  <c r="K89" i="1"/>
  <c r="K92" i="1"/>
  <c r="K93" i="1"/>
  <c r="K97" i="1"/>
  <c r="K98" i="1"/>
  <c r="K99" i="1"/>
  <c r="K100" i="1"/>
  <c r="K101" i="1"/>
  <c r="K102" i="1"/>
  <c r="K95" i="1"/>
  <c r="K104" i="1"/>
  <c r="K96" i="1"/>
  <c r="K103" i="1"/>
  <c r="K109" i="1"/>
  <c r="K110" i="1"/>
  <c r="K113" i="1"/>
  <c r="K114" i="1"/>
  <c r="K115" i="1"/>
  <c r="K116" i="1"/>
  <c r="K117" i="1"/>
  <c r="K118" i="1"/>
  <c r="K119" i="1"/>
  <c r="K120" i="1"/>
  <c r="K121" i="1"/>
  <c r="K122" i="1"/>
  <c r="K123" i="1"/>
  <c r="K124" i="1"/>
  <c r="K125" i="1"/>
  <c r="K126" i="1"/>
  <c r="K73" i="1"/>
  <c r="K74" i="1"/>
  <c r="K18" i="1"/>
  <c r="K51" i="1"/>
  <c r="K48" i="1"/>
  <c r="K19" i="1"/>
  <c r="K20" i="1"/>
  <c r="K21" i="1"/>
  <c r="K2" i="1"/>
  <c r="R3" i="3"/>
  <c r="R4" i="3"/>
  <c r="R5" i="3"/>
  <c r="R6" i="3"/>
  <c r="R7" i="3"/>
  <c r="R8" i="3"/>
  <c r="R9" i="3"/>
  <c r="R10" i="3"/>
  <c r="R11" i="3"/>
  <c r="R12" i="3"/>
  <c r="R13" i="3"/>
  <c r="R14" i="3"/>
  <c r="R15" i="3"/>
  <c r="R16" i="3"/>
  <c r="R17" i="3"/>
  <c r="R18" i="3"/>
  <c r="R19" i="3"/>
  <c r="R20" i="3"/>
  <c r="R21" i="3"/>
  <c r="R22" i="3"/>
  <c r="R23" i="3"/>
  <c r="R24" i="3"/>
  <c r="R25" i="3"/>
  <c r="R26" i="3"/>
  <c r="R27" i="3"/>
  <c r="R2" i="3"/>
  <c r="N2" i="3"/>
  <c r="N3" i="3"/>
  <c r="N4" i="3"/>
  <c r="N5" i="3"/>
  <c r="P27" i="3" l="1"/>
  <c r="N27" i="3"/>
  <c r="P26" i="3"/>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P10" i="3"/>
  <c r="P9" i="3"/>
  <c r="P8" i="3"/>
  <c r="P7" i="3"/>
  <c r="P6" i="3"/>
  <c r="P5" i="3"/>
  <c r="P4" i="3"/>
  <c r="P3" i="3"/>
  <c r="P2" i="3"/>
  <c r="N10" i="3"/>
  <c r="N11" i="3"/>
  <c r="N9" i="3"/>
  <c r="N8" i="3"/>
  <c r="N7" i="3"/>
  <c r="N6" i="3"/>
</calcChain>
</file>

<file path=xl/sharedStrings.xml><?xml version="1.0" encoding="utf-8"?>
<sst xmlns="http://schemas.openxmlformats.org/spreadsheetml/2006/main" count="1632" uniqueCount="721">
  <si>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</si>
  <si>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</si>
  <si>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</si>
  <si>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</si>
  <si>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</si>
  <si>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</si>
  <si>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</si>
  <si>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</si>
  <si>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</si>
  <si>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</si>
  <si>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</si>
  <si>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</si>
  <si>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</si>
  <si>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</si>
  <si>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</si>
  <si>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</si>
  <si>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</si>
  <si>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</si>
  <si>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</si>
  <si>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</si>
  <si>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</si>
  <si>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</si>
  <si>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</si>
  <si>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</si>
  <si>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</si>
  <si>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</si>
  <si>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</si>
  <si>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</si>
  <si>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</si>
  <si>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</si>
  <si>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</si>
  <si>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</si>
  <si>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</si>
  <si>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</si>
  <si>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</si>
  <si>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</si>
  <si>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</si>
  <si>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</si>
  <si>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</si>
  <si>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</si>
  <si>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</si>
  <si>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</si>
  <si>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</si>
  <si>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</si>
  <si>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</si>
  <si>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</si>
  <si>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</si>
  <si>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</si>
  <si>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</si>
  <si>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</si>
  <si>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</si>
  <si>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E6:E7:E8</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</si>
  <si>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</si>
  <si>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</si>
  <si>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</si>
  <si>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</si>
  <si>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</si>
  <si>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</si>
  <si>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</si>
  <si>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</si>
  <si>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</si>
  <si>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</si>
  <si>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</si>
  <si>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</si>
  <si>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</si>
  <si>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</si>
  <si>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</si>
  <si>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</si>
  <si>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</si>
  <si>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</si>
  <si>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</si>
  <si>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</si>
  <si>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</si>
  <si>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</si>
  <si>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</si>
  <si>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</si>
  <si>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</si>
  <si>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</si>
  <si>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</si>
  <si>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</si>
  <si>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</si>
  <si>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</si>
  <si>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</si>
  <si>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</si>
  <si>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</si>
  <si>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</si>
  <si>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</si>
  <si>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</si>
  <si>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</si>
  <si>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</si>
  <si>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</si>
  <si>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</si>
  <si>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</si>
  <si>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</si>
  <si>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</si>
  <si>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</si>
  <si>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</si>
  <si>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</si>
  <si>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</si>
  <si>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</si>
  <si>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</si>
  <si>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</si>
  <si>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</si>
  <si>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</si>
  <si>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</si>
  <si>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</si>
  <si>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</si>
  <si>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</si>
  <si>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</si>
  <si>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</si>
  <si>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</si>
  <si>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</si>
  <si>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</si>
  <si>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</si>
  <si>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</si>
  <si>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</si>
  <si>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</si>
  <si>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</si>
  <si>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</si>
  <si>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</si>
  <si>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</si>
  <si>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</si>
  <si>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</si>
  <si>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</si>
  <si>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</si>
  <si>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</si>
  <si>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</si>
  <si>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</si>
  <si>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</si>
  <si>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</si>
  <si>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</si>
  <si>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</si>
  <si>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</si>
  <si>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</si>
  <si>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</si>
  <si>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</si>
  <si>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</si>
  <si>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</si>
  <si>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</si>
  <si>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</si>
  <si>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</si>
  <si>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</si>
  <si>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</si>
  <si>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</si>
  <si>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</si>
  <si>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</si>
  <si>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</si>
  <si>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</si>
  <si>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</si>
  <si>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</si>
  <si>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</si>
  <si>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</si>
  <si>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</si>
  <si>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</si>
  <si>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</si>
  <si>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</si>
  <si>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</si>
  <si>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</si>
  <si>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</si>
  <si>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</si>
  <si>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</si>
  <si>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</si>
  <si>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</si>
  <si>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</si>
  <si>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</si>
  <si>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</si>
  <si>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</si>
  <si>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</si>
  <si>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25-6027</t>
  </si>
  <si>
    <t>Allied Trades Specialist</t>
  </si>
  <si>
    <t>E2:E3:E4:E5:E6:E7</t>
  </si>
  <si>
    <r>
      <rPr>
        <b/>
        <sz val="11"/>
        <color rgb="FF000000"/>
        <rFont val="Calibri"/>
        <family val="2"/>
        <scheme val="minor"/>
      </rPr>
      <t xml:space="preserve">25-6027, Length 1 Year: </t>
    </r>
    <r>
      <rPr>
        <sz val="11"/>
        <color indexed="8"/>
        <rFont val="Calibri"/>
        <family val="2"/>
        <scheme val="minor"/>
      </rPr>
      <t xml:space="preserve">Personnel will deploy as part of a small team and perform weld, cold spray (depot will train) and as needed, perform mechanical and electrical troubleshooting and repairs under the guidance of an engineer or senior technician aboard the depot.
</t>
    </r>
    <r>
      <rPr>
        <b/>
        <sz val="11"/>
        <color rgb="FF000000"/>
        <rFont val="Calibri"/>
        <family val="2"/>
        <scheme val="minor"/>
      </rPr>
      <t>Qualifications</t>
    </r>
    <r>
      <rPr>
        <sz val="11"/>
        <color indexed="8"/>
        <rFont val="Calibri"/>
        <family val="2"/>
        <scheme val="minor"/>
      </rPr>
      <t>:  Should have basic machinist and welding experience. Able to lift up to 40 pounds and travel globally as needed.
MOS 91E
Applications must provide the following documents:
· Military Bio
· Professional Resume
· Last three evaluations (if applicable)</t>
    </r>
  </si>
  <si>
    <t>25-6072</t>
  </si>
  <si>
    <t>Contracting Engineer Advisor</t>
  </si>
  <si>
    <t>25-6099</t>
  </si>
  <si>
    <t>Military Police</t>
  </si>
  <si>
    <t>E2:E3:E4:E5</t>
  </si>
  <si>
    <r>
      <rPr>
        <b/>
        <sz val="11"/>
        <color rgb="FF000000"/>
        <rFont val="Calibri"/>
        <family val="2"/>
        <scheme val="minor"/>
      </rPr>
      <t>25-6099, Length 1 Year:</t>
    </r>
    <r>
      <rPr>
        <sz val="11"/>
        <color indexed="8"/>
        <rFont val="Calibri"/>
        <family val="2"/>
        <scheme val="minor"/>
      </rPr>
      <t xml:space="preserve">
Military Police - Tobyhanna Army Depot, in Northeastern Pennsylvania, seeks military police. Duties include Will be assigned law enforcement/Security duties to uphold Federal Laws and Regulations, maintain good order and discipline, and support the installation commander's law enforcement and security requirements. Typical duties include foot and motorized patrol and control of pedestrian and vehicular traffic and conducting random anti-terrorism measures (RAM) in accordance with local regulations and policies.
</t>
    </r>
    <r>
      <rPr>
        <b/>
        <sz val="11"/>
        <color rgb="FF000000"/>
        <rFont val="Calibri"/>
        <family val="2"/>
        <scheme val="minor"/>
      </rPr>
      <t>Qualifications</t>
    </r>
    <r>
      <rPr>
        <sz val="11"/>
        <color indexed="8"/>
        <rFont val="Calibri"/>
        <family val="2"/>
        <scheme val="minor"/>
      </rPr>
      <t>:  31B (MP) preferred or (02C) Combat Arms Immaterial with Secret Security Clearance.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Last three evaluations (if applicable)
* DA 705/5500
* STP</t>
    </r>
  </si>
  <si>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</si>
  <si>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</si>
  <si>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</si>
  <si>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</si>
  <si>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</si>
  <si>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</si>
  <si>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</si>
  <si>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</si>
  <si>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</si>
  <si>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</si>
  <si>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</si>
  <si>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</si>
  <si>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</si>
  <si>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</si>
  <si>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</si>
  <si>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</si>
  <si>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</si>
  <si>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</si>
  <si>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</si>
  <si>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</si>
  <si>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</si>
  <si>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</si>
  <si>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</si>
  <si>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</si>
  <si>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r>
      <rPr>
        <b/>
        <sz val="11"/>
        <color rgb="FF000000"/>
        <rFont val="Calibri"/>
        <family val="2"/>
        <scheme val="minor"/>
      </rPr>
      <t>25-6072, Length 420 days:</t>
    </r>
    <r>
      <rPr>
        <sz val="11"/>
        <color indexed="8"/>
        <rFont val="Calibri"/>
        <family val="2"/>
        <scheme val="minor"/>
      </rPr>
      <t xml:space="preserve">
Acquisition, Logistics, and Technology (AL&amp;T) Contracting Noncommissioned Officer (NCO) for the Engineering &amp; Construction Division within the Office of the Program Manager, Saudi Arabian National Guard (OPM-SANG) and Ministry of the National Guard (MNG) that supports over 134,000 Saudi Arabian National Guard Soldiers. The NCO is responsible for planning and developing contracts to support key U.S. and Saudi initiatives. Provides expert contracting support for construction and warranty services. Ensures compliance with U.S. federal acquisition regulations and host-nation requirements. Coordinates with engineers, DA civilians, contractors, and local authorities to manage contract performance, oversee project milestones, and resolve procurement challenges. Performs other duties as assigned. Ensures the effective execution of construction projects, optimizing the use of U.S. and Saudi resources while contributing to the strategic partnership between both nations.</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</si>
  <si>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</si>
  <si>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</si>
  <si>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</si>
  <si>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</si>
  <si>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</si>
  <si>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</si>
  <si>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</si>
  <si>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</si>
  <si>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</si>
  <si>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</si>
  <si>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</si>
  <si>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</si>
  <si>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</si>
  <si>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</si>
  <si>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</si>
  <si>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Boston</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</si>
  <si>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</si>
  <si>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</si>
  <si>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</si>
  <si>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</si>
  <si>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</si>
  <si>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</si>
  <si>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</si>
  <si>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</si>
  <si>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</si>
  <si>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</si>
  <si>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</si>
  <si>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</si>
  <si>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</si>
  <si>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</si>
  <si>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</si>
  <si>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</si>
  <si>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t>25-6246</t>
  </si>
  <si>
    <t>Mail and Security Operations Specialist</t>
  </si>
  <si>
    <r>
      <rPr>
        <b/>
        <sz val="11"/>
        <color rgb="FF000000"/>
        <rFont val="Calibri"/>
        <family val="2"/>
        <scheme val="minor"/>
      </rPr>
      <t>25-6246, Length 1 Year:</t>
    </r>
    <r>
      <rPr>
        <sz val="11"/>
        <color indexed="8"/>
        <rFont val="Calibri"/>
        <family val="2"/>
        <scheme val="minor"/>
      </rPr>
      <t xml:space="preserve">
Provides administrative and security support to Soldiers and civilians assigned to Tobyhanna Army Depot.  Will be assigned to Law Enforcement and Security Branch to support Mail Screening/Delivery, Pass an ID and security specialist operations.   Required to complete training and system access requirements for mail room and DEERS/RAPIDS verifying official.   May be assigned to provide administrative support working with Personnel Management Branch for maintaining TYAD Soldier Readiness to include access to IPPS-A, managing soldier travel (DTS) and tracking NCOER/OER, ACFT and annual requirements. May be assigned nonstandard work schedule and additional duty bus driver.
</t>
    </r>
    <r>
      <rPr>
        <b/>
        <sz val="11"/>
        <color rgb="FF000000"/>
        <rFont val="Calibri"/>
        <family val="2"/>
        <scheme val="minor"/>
      </rPr>
      <t>Qualifications</t>
    </r>
    <r>
      <rPr>
        <sz val="11"/>
        <color indexed="8"/>
        <rFont val="Calibri"/>
        <family val="2"/>
        <scheme val="minor"/>
      </rPr>
      <t>:  42A (HR Specialist) preferred or (00G) Immaterial with Secret Security Clearance. The work requires independent lifting of packages up to 45 lbs, extended periods of physical exertion from mail screening and delivery. Required to maintain Secret Clearance and Civilian/Military driver license. Will be trained for mail truck and bus license.
Applications must provide the following documents:
· Military Bio
· Professional Resume
· Soldier Talent Profile 
· Last three evaluations (if applicable)</t>
    </r>
  </si>
  <si>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</si>
  <si>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</si>
  <si>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</si>
  <si>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</si>
  <si>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</si>
  <si>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</si>
  <si>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</si>
  <si>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</si>
  <si>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</si>
  <si>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</si>
  <si>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</si>
  <si>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</si>
  <si>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</si>
  <si>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</si>
  <si>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</si>
  <si>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</si>
  <si>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</si>
  <si>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</si>
  <si>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</si>
  <si>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</si>
  <si>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</si>
  <si>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</si>
  <si>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</si>
  <si>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</si>
  <si>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</si>
  <si>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</si>
  <si>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</si>
  <si>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</si>
  <si>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</si>
  <si>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</si>
  <si>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</si>
  <si>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</si>
  <si>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</si>
  <si>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</si>
  <si>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</si>
  <si>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</si>
  <si>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</si>
  <si>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</si>
  <si>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</si>
  <si>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</si>
  <si>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</si>
  <si>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25-6306</t>
  </si>
  <si>
    <t>Installation Security Guard</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</si>
  <si>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</si>
  <si>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</si>
  <si>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</si>
  <si>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</si>
  <si>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r>
      <rPr>
        <b/>
        <sz val="11"/>
        <color rgb="FF000000"/>
        <rFont val="Calibri"/>
        <family val="2"/>
        <scheme val="minor"/>
      </rPr>
      <t>25-6306, Length 1 Year:</t>
    </r>
    <r>
      <rPr>
        <sz val="11"/>
        <color indexed="8"/>
        <rFont val="Calibri"/>
        <family val="2"/>
        <scheme val="minor"/>
      </rPr>
      <t xml:space="preserve">
Tobyhanna Army Depot, in Northeastern Pennsylvania, Seeks Installation Security Guard (02C) Combat Arms Immaterial. 
Duties include: Will be assigned law enforcement/security duties to uphold Federal Laws and Regulations, maintain good order and discipline, and support the installation commander's law enforcement and security requirements. Typical duties include foot a patrol and control of pedestrian and vehicular traffic and conducting random anti-terrorism measures (RAM) in accordance with local regulations and policies.  02C soldiers will be assigned to access control points as Security Guard.  May be assigned nonstandard work schedule and additional duty of mail screening. mail delivery, providing ID and badging for access control or bus driver.
</t>
    </r>
    <r>
      <rPr>
        <b/>
        <sz val="11"/>
        <color rgb="FF000000"/>
        <rFont val="Calibri"/>
        <family val="2"/>
        <scheme val="minor"/>
      </rPr>
      <t>Qualifications</t>
    </r>
    <r>
      <rPr>
        <sz val="11"/>
        <color indexed="8"/>
        <rFont val="Calibri"/>
        <family val="2"/>
        <scheme val="minor"/>
      </rPr>
      <t>:  (02C) Combat Arms Immaterial with secret security clearance and drivers license.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Soldier Talent Profile 
· Last three evaluations (if applicable)</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</si>
  <si>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</si>
  <si>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</si>
  <si>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</si>
  <si>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</si>
  <si>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</si>
  <si>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</si>
  <si>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</si>
  <si>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</si>
  <si>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</si>
  <si>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</si>
  <si>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</si>
  <si>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</si>
  <si>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</si>
  <si>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</si>
  <si>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</si>
  <si>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</si>
  <si>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</si>
  <si>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</si>
  <si>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</si>
  <si>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</si>
  <si>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</si>
  <si>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</si>
  <si>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</si>
  <si>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</si>
  <si>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</si>
  <si>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</si>
  <si>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</si>
  <si>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</si>
  <si>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</si>
  <si>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25-6360</t>
  </si>
  <si>
    <t>USACE - New England District (NAE)</t>
  </si>
  <si>
    <t>Project Engineer/Manager</t>
  </si>
  <si>
    <t>E6:E7:O2:O3:W2:W3</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</si>
  <si>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</si>
  <si>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</si>
  <si>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</si>
  <si>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</si>
  <si>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</si>
  <si>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</si>
  <si>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</si>
  <si>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</si>
  <si>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</si>
  <si>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</si>
  <si>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</si>
  <si>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</si>
  <si>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</si>
  <si>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</si>
  <si>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</si>
  <si>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</si>
  <si>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</si>
  <si>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</si>
  <si>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</si>
  <si>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</si>
  <si>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</si>
  <si>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25-6360, Length 1 Year:</t>
    </r>
    <r>
      <rPr>
        <sz val="11"/>
        <color indexed="8"/>
        <rFont val="Calibri"/>
        <family val="2"/>
        <scheme val="minor"/>
      </rPr>
      <t xml:space="preserve">
Serve as a Project Engineer/Manger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develops,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have or the ability to obtain Professional Engineer License and/or Project Management Professional certification.</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</si>
  <si>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</si>
  <si>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Contract Specialist</t>
  </si>
  <si>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</si>
  <si>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</si>
  <si>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</si>
  <si>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</si>
  <si>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</si>
  <si>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</si>
  <si>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</si>
  <si>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</si>
  <si>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</si>
  <si>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</si>
  <si>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</si>
  <si>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</si>
  <si>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</si>
  <si>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</si>
  <si>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</si>
  <si>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</si>
  <si>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</si>
  <si>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</si>
  <si>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25-6218</t>
  </si>
  <si>
    <t>DCSA - PEO</t>
  </si>
  <si>
    <t>Business Management Officer</t>
  </si>
  <si>
    <t>25-6361</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</si>
  <si>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</si>
  <si>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</si>
  <si>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</si>
  <si>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</si>
  <si>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</si>
  <si>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</si>
  <si>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</si>
  <si>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</si>
  <si>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</si>
  <si>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</si>
  <si>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</si>
  <si>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</si>
  <si>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</si>
  <si>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25-6361, Length 1 Year:</t>
    </r>
    <r>
      <rPr>
        <sz val="11"/>
        <color indexed="8"/>
        <rFont val="Calibri"/>
        <family val="2"/>
        <scheme val="minor"/>
      </rPr>
      <t xml:space="preserve">
Serves as a Civil Works Contracting Specials for USACE New England District. Responsible for pre-award and post-award administration of construction, A&amp;E, supply and service contracts of all types. Additionally, ensures quality assurance through technical evaluations; site safety inspections, and reporting. Process purchase request and Small Business coordination records in the Corps of Engineers Financial Management System and Procurement Desktop Defense. Prepares solicitations for request for quotes, invitations of bids, and request for proposals; evaluates and awards contract actions. Applies broad range of experience and knowledge of the Federal, DoD, DA, USACE acquisition policies and procedures to plan, develop, coordinate, implement, direct, and manage requirements/acquisition activities. Potential to deploy on notice in support of natural disasters and contingency operations.
Qualifications:  Candidate must be complete with Army Acquisition Transition Course (AATC) prior to applying</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</si>
  <si>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</si>
  <si>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</si>
  <si>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</si>
  <si>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r>
      <rPr>
        <b/>
        <sz val="11"/>
        <color rgb="FF000000"/>
        <rFont val="Calibri"/>
        <family val="2"/>
        <scheme val="minor"/>
      </rPr>
      <t>25-6218, Length 1 Year:</t>
    </r>
    <r>
      <rPr>
        <sz val="11"/>
        <color indexed="8"/>
        <rFont val="Calibri"/>
        <family val="2"/>
        <scheme val="minor"/>
      </rPr>
      <t xml:space="preserve">
MULTIPLE DUTY LOCATIONS: QUANTICO, VA / FT. MEADE, MD.
As the PEO continues to mature, the requirement for a Business Management Cell has been identified with the intent to provide mission enhancing critical support functions to the PEO's nine programs, allowing the program management offices to remain focused on the life cycle management of their respective programs. The incumbent(s) will initiate/support programmatic taskers, while reducing the administrative burden on the program managers by eliminating and transferring business processes. The incumbent(s) would be responsible for integrating with and managing the PEO's equities in DCSA's governance process, conducting legislative and policy analysis, aligning the PEO's strategic focus with DCSA's and developing PEO specific performance metrics, and conducting acquisition document reviews in support of the PEO's nine programs.  
*Civilian experience will be considered for eligibility.
Qualifications:  Program Management, planning, information sharing/management, and integration. Knowledge of or familiarity with Acquisition, Contracting, Cybersecurity, Information Technology.
Applications must provide the following documents:
· Military Bio
· Professional Resume
· Last three evaluations (if applicable)</t>
    </r>
  </si>
  <si>
    <t>25-6452</t>
  </si>
  <si>
    <t>Linux Cloud Administrator</t>
  </si>
  <si>
    <t>E4:E5:E6:E7:E8:O1:O2:O3:W1:W2:W3</t>
  </si>
  <si>
    <t>25-6458</t>
  </si>
  <si>
    <t>USTRANSCOM</t>
  </si>
  <si>
    <t>Reserve Manpower Manager</t>
  </si>
  <si>
    <t>Management Analyst</t>
  </si>
  <si>
    <t>25-6466</t>
  </si>
  <si>
    <t>USACE - Louisville District (LRL)</t>
  </si>
  <si>
    <t>Supervisory Contract Specialist</t>
  </si>
  <si>
    <r>
      <rPr>
        <b/>
        <sz val="11"/>
        <color rgb="FF000000"/>
        <rFont val="Calibri"/>
        <family val="2"/>
        <scheme val="minor"/>
      </rPr>
      <t>25-6458, Length 92 days:</t>
    </r>
    <r>
      <rPr>
        <sz val="11"/>
        <color indexed="8"/>
        <rFont val="Calibri"/>
        <family val="2"/>
        <scheme val="minor"/>
      </rPr>
      <t xml:space="preserve">
USTRANSCOM's global mobility operations, executed through the Joint Deployment and Distribution Enterprise (JDDE), are essential for implementing the National Defense Strategy and projecting U.S. power globally. The USTRANSCOM Joint Intelligence Operations Center (JIOC) plays a critical role in these operations, and MIRC-aligned Troop Program Units (TPUs) are vital for augmenting the JIOC capacity. USTRANSCOM utilizes reservist support from the joint forces and elements of the National Guard to support information requirements (IRs) of the Combatant Commands (CCMDs), Army Service Component Commands (ASCCs), Theater Intelligence Brigades (TIBs), and Intelligence Agencies. Reservist support is a critical element of USTRANSCOM's ability to leverage the available talent pool of analysts to achieve mission success.
Qualifications:  CLEARANCE: Top Secret/SCI</t>
    </r>
  </si>
  <si>
    <r>
      <rPr>
        <b/>
        <sz val="11"/>
        <color rgb="FF000000"/>
        <rFont val="Calibri"/>
        <family val="2"/>
        <scheme val="minor"/>
      </rPr>
      <t>25-6452, Length 1 Year:</t>
    </r>
    <r>
      <rPr>
        <sz val="11"/>
        <color indexed="8"/>
        <rFont val="Calibri"/>
        <family val="2"/>
        <scheme val="minor"/>
      </rPr>
      <t xml:space="preserve">
***Applicants must email the following documents to leanne.felvus-webb.mil@mail.mil for consideration***
Professional Resume
Military Bio
The Linux Cloud Administrator will play a key role in managing and maintaining Linux servers and related infrastructure in the Amazon Web Services (AWS) Cloud environment. Incumbents will be responsible for monitoring system performance, ensuring high availability of services and applications, and implementing and maintaining STIGs and best practices to safeguard data and systems.
Incumbents will design and implement backup and disaster recovery plans, troubleshoot and resolve system and application issues, and collaborate with other teams to ensure seamless integration and communication with other systems and services. Additionally, incumbents will automate repetitive tasks using scripting and configuration management tools to increase efficiency and scalability.
To excel in this role, incumbents must have a solid understanding of Linux operating systems, cloud computing, and related technologies. Incumbents should have experience working with AWS services and be able to effectively manage and monitor them to ensure optimal performance and availability. Incumbents should be able to Automate network infrastructure and system deployments and configurations using Infrastructure-as-Code tools like Terraform or CloudFormation. Strong problem-solving skills and the ability to work independently and in a team environment are essential.
Qualifications:  Qualifications: Civilian experience will be considered for position eligibility
DoD 8570/8140 Certifications required: At least IAT level II+ (CCNA-Security, CySA+ **, GICSP, GSEC, Security+ CE, CND, SSCP, CASP+ CE, CCNP Security, CISA, CISSP (or Associate), GCED, GCIH, CCSP)
-Linux Certifications IE CompTIA Linux+ or LPIC preferred
-AWS Certifications preferred</t>
    </r>
  </si>
  <si>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</si>
  <si>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</si>
  <si>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</si>
  <si>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</si>
  <si>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</si>
  <si>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</si>
  <si>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</si>
  <si>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</si>
  <si>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</si>
  <si>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</si>
  <si>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</si>
  <si>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</si>
  <si>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</si>
  <si>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</si>
  <si>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</si>
  <si>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</si>
  <si>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DFAS-IND-JFL-Military Pay Operations</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</si>
  <si>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</si>
  <si>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</si>
  <si>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</si>
  <si>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</si>
  <si>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</si>
  <si>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</si>
  <si>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</si>
  <si>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</si>
  <si>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</si>
  <si>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</si>
  <si>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</si>
  <si>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</si>
  <si>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</si>
  <si>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</si>
  <si>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</si>
  <si>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</si>
  <si>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25-6074</t>
  </si>
  <si>
    <t>Aircraft Powertrain Repairer (15D)</t>
  </si>
  <si>
    <t>25-6213</t>
  </si>
  <si>
    <t>Aircraft Powerplant Repairer (15B)</t>
  </si>
  <si>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</si>
  <si>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</si>
  <si>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</si>
  <si>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</si>
  <si>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</si>
  <si>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</si>
  <si>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</si>
  <si>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</si>
  <si>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</si>
  <si>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</si>
  <si>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</si>
  <si>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</si>
  <si>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</si>
  <si>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25-6074, Length 1 Year:</t>
    </r>
    <r>
      <rPr>
        <sz val="11"/>
        <color indexed="8"/>
        <rFont val="Calibri"/>
        <family val="2"/>
        <scheme val="minor"/>
      </rPr>
      <t xml:space="preserve">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This opportunity is for a 2-year tour with an optional extension after the 1st year.</t>
    </r>
  </si>
  <si>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</si>
  <si>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</si>
  <si>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</si>
  <si>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</si>
  <si>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</si>
  <si>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</si>
  <si>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</si>
  <si>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</si>
  <si>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</si>
  <si>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</si>
  <si>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</si>
  <si>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</si>
  <si>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</si>
  <si>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25-6213,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orders.
</t>
    </r>
    <r>
      <rPr>
        <b/>
        <sz val="11"/>
        <color rgb="FF000000"/>
        <rFont val="Calibri"/>
        <family val="2"/>
        <scheme val="minor"/>
      </rPr>
      <t>QUALIFICATIONS</t>
    </r>
    <r>
      <rPr>
        <sz val="11"/>
        <color indexed="8"/>
        <rFont val="Calibri"/>
        <family val="2"/>
        <scheme val="minor"/>
      </rPr>
      <t xml:space="preserve">: Must possess a SECRET clearance; IAW the medical fitness and medical retention standards per AR 40-501, chapter 3; meet the physical requirements of AR 600-9; Must not be flagged in IPPS-A for weight, security violations or pending adverse actions.
</t>
    </r>
  </si>
  <si>
    <t>PA, MD, VA, DC</t>
  </si>
  <si>
    <t>VA, MD, DC</t>
  </si>
  <si>
    <t>dfas.indianapolis-in.zh.mbx.pfi@mail.mil</t>
  </si>
  <si>
    <t>Equipment Mechanic - Forklift Operator</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</si>
  <si>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</si>
  <si>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</si>
  <si>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</si>
  <si>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</si>
  <si>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</si>
  <si>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</si>
  <si>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25-6543</t>
  </si>
  <si>
    <t>DLA Energy</t>
  </si>
  <si>
    <t>Exercise and Contingency Planner</t>
  </si>
  <si>
    <t>O3:O4:O5</t>
  </si>
  <si>
    <t>25-6545</t>
  </si>
  <si>
    <t>DCSA – PEO – SETS</t>
  </si>
  <si>
    <t>E7:E8:E9:O1:O2</t>
  </si>
  <si>
    <t>25-6549</t>
  </si>
  <si>
    <t>Financial Analyst</t>
  </si>
  <si>
    <t>E6:E7:E8:E9:O1:O2:O3:O4</t>
  </si>
  <si>
    <r>
      <rPr>
        <b/>
        <sz val="11"/>
        <color rgb="FF000000"/>
        <rFont val="Calibri"/>
        <family val="2"/>
        <scheme val="minor"/>
      </rPr>
      <t>25-6545, Length 1 year:</t>
    </r>
    <r>
      <rPr>
        <sz val="11"/>
        <color indexed="8"/>
        <rFont val="Calibri"/>
        <family val="2"/>
        <scheme val="minor"/>
      </rPr>
      <t xml:space="preserve">
***Applicants must email the following documents to leanne.felvus-webb.mil@mail.mil for consideration***
Professional Resume
Military Bio
Last three evaluations
The incumbent serves as the SETS Acquisition Manager, for contracting, acquisition, budgeting, configuration management, and integration. Functions as a lead expert that provides business advice and performs all pre-award and post-award functions for a wide variety of  specialized procurements of significant importance to multiple agencies using a wide range of contracting methods and types. Assist in planning the overall approach to meet contracting program objectives for a wide range of multi-million program that spans multiple years that involve successive program stages. This role ensures that SETS program actions are executed smoothly and effectively. Duties are defined as:
• Develop acquisition artifacts that identify acquisition strategies, including assessment, analysis, risk mitigation and strategies that support the overall program milestones. 
• Assist in the management of the SETS program management processes, ensuring that all timelines, budgets, and milestones are met.
• Collaborate with internal and external stakeholders, including contractors, vendors, and various government departments, to ensure alignment of requirements and seamless transition to future SETS.
• Establish a baseline process for SETS integration, including identifying requirements, understanding where each requirement is contracted, and timing to execute and avoid breaks in service and support future program transition.
• Track financial and contractual actions for SETS requirements to ensure they are met throughout the FYDP process.
• Develop, review and brief (as needed) SETS Quarterly Program Reviews (QPR) to the DCSA CAE and USD(I&amp;S).
• Facilitate the cultural, operational, and technical adjustments necessary for the successful integration of new resources and systems for SETS customers and programs.
• Assess the SETS integration process to ensure that it delivers the intended benefits and identifying any areas for further improvement • Responsible for reporting on various aspects of the acquisition and integration process to ensure transparency, accountability, and alignment with SETS Program Plan.
</t>
    </r>
    <r>
      <rPr>
        <b/>
        <sz val="11"/>
        <color rgb="FF000000"/>
        <rFont val="Calibri"/>
        <family val="2"/>
        <scheme val="minor"/>
      </rPr>
      <t>Qualifications</t>
    </r>
    <r>
      <rPr>
        <sz val="11"/>
        <color indexed="8"/>
        <rFont val="Calibri"/>
        <family val="2"/>
        <scheme val="minor"/>
      </rPr>
      <t>:  1. Civilian experience will be considered for this position. 
2. Candidate must have experience in supporting a Program Executive Office (PEO) or similar program level support and must possess program management certification (PMP or DAU Level 1 or 2)
3. Secret Clearance required for position.</t>
    </r>
  </si>
  <si>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</si>
  <si>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25-6543, Length 1 year:</t>
    </r>
    <r>
      <rPr>
        <sz val="11"/>
        <color indexed="8"/>
        <rFont val="Calibri"/>
        <family val="2"/>
        <scheme val="minor"/>
      </rPr>
      <t xml:space="preserve">
Member will assess, analyze, plan and write DLA Energy support to Combatant Command Operational Plans, host OPT working groups and participate in working groups hosted by J/D Codes, Regional Commands, or other MSCs. Initiates, coordinates, and administers strategic and operational planning efforts for the DLA Energy Headquarters staff and subordinate activities. Coordinates and comments on joint plans, instructions, memorandums and directives pertaining to contingency, disaster response, and consequence management. 
Member will participate in Joint Exercise Planning Groups, Joint Exercise Life Cycle events, and Joint Exercise Control Groups.  Member will use DLA Energy Concepts of Support to Combatant Command Operation Plans (OPLAN) to develop Training Objectives and Master Scenario Event List (MSEL) injects (timeline events) in Joint Training Tool (JTT) in coordination with Energy LNOs, Region Staffs, and Energy HQ.
</t>
    </r>
    <r>
      <rPr>
        <b/>
        <sz val="11"/>
        <color rgb="FF000000"/>
        <rFont val="Calibri"/>
        <family val="2"/>
        <scheme val="minor"/>
      </rPr>
      <t>Qualifications</t>
    </r>
    <r>
      <rPr>
        <sz val="11"/>
        <color indexed="8"/>
        <rFont val="Calibri"/>
        <family val="2"/>
        <scheme val="minor"/>
      </rPr>
      <t>:  MOS 90A/923A, AFSC 21R
Member requires access to NIPR, SIPR, and JWICS. TS/SCI preferred but may be required as determined during the execution of duties.  Active GTC required for multiple TDYs.  Contingency and Exercise Planning highly preferred. Logistics and Fuel experience preferred but not required.</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</si>
  <si>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</si>
  <si>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</si>
  <si>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</si>
  <si>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</si>
  <si>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</si>
  <si>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</si>
  <si>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</si>
  <si>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</si>
  <si>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</si>
  <si>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</si>
  <si>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</si>
  <si>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</si>
  <si>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</si>
  <si>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</si>
  <si>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</si>
  <si>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</si>
  <si>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</si>
  <si>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</si>
  <si>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</si>
  <si>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</si>
  <si>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t>Remove</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</si>
  <si>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</si>
  <si>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</si>
  <si>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</si>
  <si>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</si>
  <si>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</si>
  <si>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</si>
  <si>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</si>
  <si>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</si>
  <si>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</si>
  <si>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25-6200</t>
  </si>
  <si>
    <t>DCSA – PEO – COS</t>
  </si>
  <si>
    <t>Admin NCO</t>
  </si>
  <si>
    <t>Farmers Branch</t>
  </si>
  <si>
    <t>25-6399</t>
  </si>
  <si>
    <t>O2:O3:O4:O5</t>
  </si>
  <si>
    <t>25-6562</t>
  </si>
  <si>
    <t>Explosives Operator</t>
  </si>
  <si>
    <t>25-6583</t>
  </si>
  <si>
    <t>AH-64 Armament/Electronics/Avionics Repairer</t>
  </si>
  <si>
    <t>25-6591</t>
  </si>
  <si>
    <t>Admin / Ops NCO</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</si>
  <si>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</si>
  <si>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</si>
  <si>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</si>
  <si>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</si>
  <si>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</si>
  <si>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</si>
  <si>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</si>
  <si>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</si>
  <si>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</si>
  <si>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</si>
  <si>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</si>
  <si>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</si>
  <si>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25-6200, Length 1 Year:</t>
    </r>
    <r>
      <rPr>
        <sz val="11"/>
        <color indexed="8"/>
        <rFont val="Calibri"/>
        <family val="2"/>
        <scheme val="minor"/>
      </rPr>
      <t xml:space="preserve">
MULTIPLE LOCATIONS: Farmer's Branch, TX / Ft. Meade, MD
Review and evaluate work products to ensure accuracy, completeness, and adherence to standards. Effectively communicate verbally and in writing with all levels of management, including leadership and external stakeholders. Analyze workforce needs and recommend solutions to align human capital, position descriptions, and resources with organizational goals. Ensure compliance with national security regulations by tracking and managing workforce certifications and resource allocations. Process and analyze large amounts of information, extracting key details and providing relevant administrative updates. Track and account for organizational property, including equipment and personnel. Manage a wide range of administrative tasks, including scheduling, planning, and prioritizing projects. Ensure adherence to organizational policies and procedures, including tracking and managing qualifications and training certifications.
</t>
    </r>
    <r>
      <rPr>
        <b/>
        <sz val="11"/>
        <color rgb="FF000000"/>
        <rFont val="Calibri"/>
        <family val="2"/>
        <scheme val="minor"/>
      </rPr>
      <t>Qualifications</t>
    </r>
    <r>
      <rPr>
        <sz val="11"/>
        <color indexed="8"/>
        <rFont val="Calibri"/>
        <family val="2"/>
        <scheme val="minor"/>
      </rPr>
      <t>:  Secret clearance is required 
Civilian experience will be considered for this role. 
Has strong organizational and time management skills
Proficiency in Microsoft Office Suite
Experience with project management and event planning
Excellent written and verbal communication skills
Ability to work independently and as part of a team
Knowledge of workforce management principles and practices
Experience with national security regulations and procedures.
Applications must provide the following documents:
· Military Bio
· Professional Resume
· Last three evaluations</t>
    </r>
  </si>
  <si>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</si>
  <si>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</si>
  <si>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25-6591, Length 1 Year:</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</si>
  <si>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</si>
  <si>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</si>
  <si>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</si>
  <si>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</si>
  <si>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</si>
  <si>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</si>
  <si>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</si>
  <si>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25-6597</t>
  </si>
  <si>
    <t>DLA - Headquarters J73</t>
  </si>
  <si>
    <t>J73 OCS Planner and Acquisition Policy Support</t>
  </si>
  <si>
    <t>25-6601</t>
  </si>
  <si>
    <t>Electronics Technician</t>
  </si>
  <si>
    <t>E4:E5:E6:O1:O2:W1:W2</t>
  </si>
  <si>
    <t>25-6602</t>
  </si>
  <si>
    <t>Supply Specialist</t>
  </si>
  <si>
    <t>E4:E5</t>
  </si>
  <si>
    <r>
      <rPr>
        <b/>
        <sz val="11"/>
        <color rgb="FF000000"/>
        <rFont val="Calibri"/>
        <family val="2"/>
        <scheme val="minor"/>
      </rPr>
      <t xml:space="preserve">25-6597, Length 1 Year: </t>
    </r>
    <r>
      <rPr>
        <sz val="11"/>
        <color indexed="8"/>
        <rFont val="Calibri"/>
        <family val="2"/>
        <scheme val="minor"/>
      </rPr>
      <t xml:space="preserve">  Operational Contract Support (OCS) Support Planner:
Serve as a Combatant Commander, Joint Operational Contract Support Planner, responsible for ensuring a programmatic approach in support of OCS Combatant Command Operations, Concept and Exercise Plans (OPLANS, CONPLANS, EXPLANS).Conduct continual reviews, analysis, and updates on the combat, humanitarian, and disaster relief plans, annexes, and appendices which guide all phases of the Commanders’ operations to support contingency and non-contingency periods. Understands and integrates key aspects of OCS into military operations. This involves planning and integrating contracted support seamlessly into military operations, managing and overseeing the performance of contractors, and ensuring compliance with policies and regulations governing contracted support.  
Acquisition Policy Analyst:
Analyzes and evaluates contracting policy and legislative matters and initiates, develops and recommends contracting legislation, policies, procedures, guidance and control of all contracting activities with in DLA. Assists in the development and implementation of enterprise-wide policies for the Procurement process. Studies current and proposed policies and assesses impact on processes, procedures, systems, and data based on independent analysis and problems referred from DLA field activities, conducts policy studies and initiates changes to appropriate contracting regulations, such as the Federal Acquisition Regulation, Defense Federal Acquisition Regulations Supplement, and the DLAD. Briefs the Process Owners and senior management on the nature of the policy issues and recommended changes for resolution. Provides advice to agency management on policy interpretation and development and interprets conflicting guidance or determines intent of new policy issuances. Evaluates significant trends and issues and interrelated program problems and develops solutions to policy and regulatory related issues.  Evaluates requests for deviations or waivers from major program policy or procedural requirements.</t>
    </r>
  </si>
  <si>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</si>
  <si>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</si>
  <si>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</si>
  <si>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</si>
  <si>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</si>
  <si>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</si>
  <si>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</si>
  <si>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25-6609</t>
  </si>
  <si>
    <t>Project Engineer / Manager</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</si>
  <si>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</si>
  <si>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</si>
  <si>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</si>
  <si>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</si>
  <si>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</si>
  <si>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</si>
  <si>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</si>
  <si>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</si>
  <si>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</si>
  <si>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</si>
  <si>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</si>
  <si>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</si>
  <si>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</si>
  <si>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</si>
  <si>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25-6609, Length 2 Years:</t>
    </r>
    <r>
      <rPr>
        <sz val="11"/>
        <color indexed="8"/>
        <rFont val="Calibri"/>
        <family val="2"/>
        <scheme val="minor"/>
      </rPr>
      <t xml:space="preserve">
Serve as a Project Engineer/Manager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developed,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possess or have the ability to obtain a Professional Engineer License and/or Project Management Professional certification.</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</si>
  <si>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</si>
  <si>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</si>
  <si>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</si>
  <si>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</si>
  <si>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</si>
  <si>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</si>
  <si>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</si>
  <si>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</si>
  <si>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</si>
  <si>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</si>
  <si>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</si>
  <si>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</si>
  <si>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</si>
  <si>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</si>
  <si>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</si>
  <si>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</si>
  <si>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</si>
  <si>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</si>
  <si>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</si>
  <si>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</si>
  <si>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</si>
  <si>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</si>
  <si>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</si>
  <si>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</si>
  <si>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25-6204</t>
  </si>
  <si>
    <t xml:space="preserve">DLA Energy – HQ </t>
  </si>
  <si>
    <t>Customer Account Specialist (DCO)</t>
  </si>
  <si>
    <t>Police Office</t>
  </si>
  <si>
    <t>E1:E2:E3:E4:E5:E6:E7</t>
  </si>
  <si>
    <t>25-6615</t>
  </si>
  <si>
    <t>AH-64D SYSTEMS REPAIRER (15R)</t>
  </si>
  <si>
    <t>25-6616</t>
  </si>
  <si>
    <t>Commander</t>
  </si>
  <si>
    <r>
      <rPr>
        <b/>
        <sz val="11"/>
        <color rgb="FF000000"/>
        <rFont val="Calibri"/>
        <family val="2"/>
        <scheme val="minor"/>
      </rPr>
      <t>25-6204, Length 1 Year:</t>
    </r>
    <r>
      <rPr>
        <sz val="11"/>
        <color indexed="8"/>
        <rFont val="Calibri"/>
        <family val="2"/>
        <scheme val="minor"/>
      </rPr>
      <t xml:space="preserve">
As a Customer Account Specialist, you will be responsible for the following duties in a developmental capacity;
1. Serves as the primary customer facing point of contact for Fuel Purchase Authorization process.
2. Serves as a team member within a Customer Account Specialist (CAS) Authorization Team.
3. Works with the Customer Account Specialist (CAS) Lead to develop customer service improvement and associated implementing guidance.
4. Works with the Sponsoring Government Contracting Officer (KO) to capture the fuel requirement. and translate it into executable language for authorization to source the fuel.
5. Serves as an active participant in customer outreach initiatives to assess customer satisfaction and inform customers of new DLA Energy capabilities.
6. Works with internal and external organizations to resolve customer issues and disputes to include developing solutions for requirements or other customer support options.
7.  Responsibilities include, but are not limited to, ensuring: a) processes are in compliance with applicable laws/policies/regulations, are well documented and regularly maintained (e.g., process control memoranda, functional system specifications, standard operating procedures, and process-related training); b) process management metrics are within tolerance and processes are regularly monitored to ensure they remain auditable; and c) timely responses to auditor requests and aggressive implementation of corrective action plans associated with audit deficiencies.
8. Supports meetings and conferences for the purpose of providing advice and consultation within subject matter areas, aimed at resolving matters of policy interpretation and introducing changes in program requirements, work methods, and procedures.
Qualifications: Secret Clearance recommend, some experience in cross process government business or protocol experience, intermediate level skill-level with MS Excel or Access data sheets/base or Adobe forms.</t>
    </r>
  </si>
  <si>
    <r>
      <rPr>
        <b/>
        <sz val="11"/>
        <color rgb="FF000000"/>
        <rFont val="Calibri"/>
        <family val="2"/>
        <scheme val="minor"/>
      </rPr>
      <t>25-6615, 1 Year:</t>
    </r>
    <r>
      <rPr>
        <sz val="11"/>
        <color indexed="8"/>
        <rFont val="Calibri"/>
        <family val="2"/>
        <scheme val="minor"/>
      </rPr>
      <t xml:space="preserve">
Performs inspections, servicing, maintenance and repair of AH-64D Apache Helicopters while assigned to the United State Army Flight Training Detachment - USAFTD Peace Vanguard; valued in excess of 200 million dollars; completes documentation of all maintenance activities; performs periodic inspection of tool room; hangar, shop, and flight line areas; collaborates with Singapore maintenance personnel to complete maintenance and service activities. Coordinates maintenance activities with Singapore personnel to ensure success of Republic of Singapore Air Force (RSAF) and USAFTD mission.
This is a 1 year tour with an opportunity for an extension for a 2nd year.</t>
    </r>
  </si>
  <si>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</si>
  <si>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</si>
  <si>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</si>
  <si>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</si>
  <si>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</si>
  <si>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</si>
  <si>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</si>
  <si>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25-6637</t>
  </si>
  <si>
    <t>Operations NCO</t>
  </si>
  <si>
    <t>Seal Beach</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</si>
  <si>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</si>
  <si>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</si>
  <si>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</si>
  <si>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</si>
  <si>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</si>
  <si>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</si>
  <si>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</si>
  <si>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</si>
  <si>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</si>
  <si>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</si>
  <si>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</si>
  <si>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</si>
  <si>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</si>
  <si>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</si>
  <si>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</si>
  <si>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</si>
  <si>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</si>
  <si>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</si>
  <si>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</si>
  <si>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</si>
  <si>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</si>
  <si>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</si>
  <si>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</si>
  <si>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</si>
  <si>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</si>
  <si>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</si>
  <si>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</si>
  <si>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25-6649</t>
  </si>
  <si>
    <t>DCSA - MIO</t>
  </si>
  <si>
    <t>Military Administration Assistant</t>
  </si>
  <si>
    <t>25-6650</t>
  </si>
  <si>
    <t>Program Analyst – Executive Secretariat Support</t>
  </si>
  <si>
    <t>E6:E7:E8:O1:O2</t>
  </si>
  <si>
    <t>25-6651</t>
  </si>
  <si>
    <t>DISA - FE3B</t>
  </si>
  <si>
    <t>Tier II DoDNet Support</t>
  </si>
  <si>
    <t>Bahrain</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</si>
  <si>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</si>
  <si>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</si>
  <si>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</si>
  <si>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</si>
  <si>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</si>
  <si>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</si>
  <si>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</si>
  <si>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</si>
  <si>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</si>
  <si>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</si>
  <si>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</si>
  <si>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</si>
  <si>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</si>
  <si>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</si>
  <si>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</si>
  <si>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</si>
  <si>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</si>
  <si>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</si>
  <si>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</si>
  <si>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</si>
  <si>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</si>
  <si>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</si>
  <si>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</si>
  <si>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</si>
  <si>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</si>
  <si>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25-6649, Length 1 Year:</t>
    </r>
    <r>
      <rPr>
        <sz val="11"/>
        <color indexed="8"/>
        <rFont val="Calibri"/>
        <family val="2"/>
        <scheme val="minor"/>
      </rPr>
      <t xml:space="preserve">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Civilian experience will be considered for eligibility.
PCS is authorized.
</t>
    </r>
    <r>
      <rPr>
        <b/>
        <sz val="11"/>
        <color rgb="FF000000"/>
        <rFont val="Calibri"/>
        <family val="2"/>
        <scheme val="minor"/>
      </rPr>
      <t>Qualifications</t>
    </r>
    <r>
      <rPr>
        <sz val="11"/>
        <color indexed="8"/>
        <rFont val="Calibri"/>
        <family val="2"/>
        <scheme val="minor"/>
      </rPr>
      <t>:  Familiarity with the following: Army specific systems - IPPS-A, EES, PERSTAT; Air Force specific systems - Leave Web, MyFSS; DOD systems - DTS, CATMS
Secret Clearance required for position. Eligibility for upgrade to TS/SCI required.</t>
    </r>
  </si>
  <si>
    <r>
      <rPr>
        <b/>
        <sz val="11"/>
        <color rgb="FF000000"/>
        <rFont val="Calibri"/>
        <family val="2"/>
        <scheme val="minor"/>
      </rPr>
      <t>25-6651, Length 2 Years:</t>
    </r>
    <r>
      <rPr>
        <sz val="11"/>
        <color indexed="8"/>
        <rFont val="Calibri"/>
        <family val="2"/>
        <scheme val="minor"/>
      </rPr>
      <t xml:space="preserve">
This is a two year unaccompanied overseas tour with the option to extend for the third year. Open to Army and Air Force service members MOS 25B or AFSC 3D1X2. 
Provide DISAs Service Support Environment (SSE)/Classified Mobility Support with mission critical technical support within a joint classified support area at DISA Bahrain.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POSSESS an active Security + certification and experience working desktop/mobility/service desk environment or Windows Server admin. Requires excellent written and verbal communications. Other IT certifications (HDI Desktop, A+, Network+, etc ... ) are desired, but not required. Active Secret.</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</si>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</sst>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0">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1" fillId="0" borderId="0" xfId="0" applyFont="1" applyAlignment="1">
      <alignment horizontal="left" vertical="top"/>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5" borderId="0" xfId="0" applyFont="1" applyFill="1" applyAlignment="1">
      <alignment horizontal="left" vertical="top"/>
    </xf>
    <xf numFmtId="0" fontId="0" fillId="0" borderId="2" xfId="0" applyBorder="1" applyAlignment="1">
      <alignment vertical="top"/>
    </xf>
  </cellXfs>
  <cellStyles count="2">
    <cellStyle name="Hyperlink" xfId="1" builtinId="8"/>
    <cellStyle name="Normal" xfId="0" builtinId="0"/>
  </cellStyles>
  <dxfs count="28">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56</v>
      </c>
    </row>
    <row r="2" spans="1:1">
      <c r="A2" s="13" t="s">
        <v>67</v>
      </c>
    </row>
    <row r="3" spans="1:1" ht="77.5">
      <c r="A3" s="9" t="s">
        <v>68</v>
      </c>
    </row>
    <row r="4" spans="1:1">
      <c r="A4" s="9"/>
    </row>
    <row r="5" spans="1:1">
      <c r="A5" s="12" t="s">
        <v>69</v>
      </c>
    </row>
    <row r="6" spans="1:1" ht="62">
      <c r="A6" s="10" t="s">
        <v>76</v>
      </c>
    </row>
    <row r="7" spans="1:1">
      <c r="A7" s="10" t="s">
        <v>70</v>
      </c>
    </row>
    <row r="8" spans="1:1">
      <c r="A8" s="10" t="s">
        <v>71</v>
      </c>
    </row>
    <row r="9" spans="1:1">
      <c r="A9" s="10" t="s">
        <v>72</v>
      </c>
    </row>
    <row r="10" spans="1:1">
      <c r="A10" s="10" t="s">
        <v>75</v>
      </c>
    </row>
    <row r="12" spans="1:1">
      <c r="A12" s="12" t="s">
        <v>73</v>
      </c>
    </row>
    <row r="13" spans="1:1" ht="31">
      <c r="A13" s="10" t="s">
        <v>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P128"/>
  <sheetViews>
    <sheetView tabSelected="1" zoomScale="70" zoomScaleNormal="70" zoomScaleSheetLayoutView="40" zoomScalePageLayoutView="50" workbookViewId="0">
      <pane ySplit="1" topLeftCell="A2" activePane="bottomLeft" state="frozen"/>
      <selection pane="bottomLeft" activeCell="I53" sqref="I53"/>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6" s="22" customFormat="1" ht="53.5" customHeight="1">
      <c r="A1" s="17" t="s">
        <v>22</v>
      </c>
      <c r="B1" s="21" t="s">
        <v>23</v>
      </c>
      <c r="C1" s="21" t="s">
        <v>24</v>
      </c>
      <c r="D1" s="18" t="s">
        <v>25</v>
      </c>
      <c r="E1" s="17" t="s">
        <v>21</v>
      </c>
      <c r="F1" s="21" t="s">
        <v>18</v>
      </c>
      <c r="G1" s="21" t="s">
        <v>19</v>
      </c>
      <c r="H1" s="21" t="s">
        <v>20</v>
      </c>
      <c r="I1" s="17" t="s">
        <v>54</v>
      </c>
      <c r="J1" s="52" t="s">
        <v>55</v>
      </c>
      <c r="K1" s="19" t="s">
        <v>27</v>
      </c>
      <c r="L1" s="55" t="s">
        <v>57</v>
      </c>
      <c r="M1" s="22" t="s">
        <v>503</v>
      </c>
    </row>
    <row r="2" spans="1:16" ht="54.65" customHeight="1">
      <c r="A2" s="1" t="s">
        <v>319</v>
      </c>
      <c r="B2" s="23" t="s">
        <v>64</v>
      </c>
      <c r="C2" s="23" t="s">
        <v>65</v>
      </c>
      <c r="D2" s="15" t="s">
        <v>320</v>
      </c>
      <c r="E2" s="24" t="s">
        <v>341</v>
      </c>
      <c r="F2" s="23" t="s">
        <v>1</v>
      </c>
      <c r="G2" s="23" t="s">
        <v>28</v>
      </c>
      <c r="H2" s="23" t="s">
        <v>156</v>
      </c>
      <c r="I2" s="3" t="s">
        <v>32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61</v>
      </c>
      <c r="M2" s="49"/>
    </row>
    <row r="3" spans="1:16" ht="54.65" customHeight="1">
      <c r="A3" s="63" t="s">
        <v>349</v>
      </c>
      <c r="B3" s="64" t="s">
        <v>64</v>
      </c>
      <c r="C3" s="64" t="s">
        <v>65</v>
      </c>
      <c r="D3" s="63" t="s">
        <v>350</v>
      </c>
      <c r="E3" s="24" t="s">
        <v>410</v>
      </c>
      <c r="F3" s="64" t="s">
        <v>1</v>
      </c>
      <c r="G3" s="64" t="s">
        <v>409</v>
      </c>
      <c r="H3" s="64" t="s">
        <v>156</v>
      </c>
      <c r="I3" s="65" t="s">
        <v>32</v>
      </c>
      <c r="J3" s="67" t="s">
        <v>3</v>
      </c>
      <c r="K3" s="76" t="str">
        <f>HYPERLINK("mailto:"&amp;VLOOKUP(L3,'CONCAT Codes'!$A$14:$G$26,5,FALSE)&amp;"?subject="&amp;_xlfn.CONCAT(C3," - APPLICANT for ",A3)&amp;"&amp;cc="&amp;'CONCAT Codes'!$A$32&amp;"&amp;body="&amp;D3&amp;"%0A%0APlease see my resume and bio for the above tour.","Click HERE to apply")</f>
        <v>Click HERE to apply</v>
      </c>
      <c r="L3" s="64" t="s">
        <v>61</v>
      </c>
      <c r="N3" s="26"/>
    </row>
    <row r="4" spans="1:16" ht="54.65" customHeight="1">
      <c r="A4" s="1" t="s">
        <v>417</v>
      </c>
      <c r="B4" s="23" t="s">
        <v>64</v>
      </c>
      <c r="C4" s="23" t="s">
        <v>65</v>
      </c>
      <c r="D4" s="15" t="s">
        <v>418</v>
      </c>
      <c r="E4" s="66" t="s">
        <v>425</v>
      </c>
      <c r="F4" s="23" t="s">
        <v>1</v>
      </c>
      <c r="G4" s="23" t="s">
        <v>419</v>
      </c>
      <c r="H4" s="23" t="s">
        <v>156</v>
      </c>
      <c r="I4" s="3" t="s">
        <v>32</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61</v>
      </c>
    </row>
    <row r="5" spans="1:16" ht="54.65" customHeight="1">
      <c r="A5" s="1" t="s">
        <v>428</v>
      </c>
      <c r="B5" s="23" t="s">
        <v>64</v>
      </c>
      <c r="C5" s="23" t="s">
        <v>65</v>
      </c>
      <c r="D5" s="1" t="s">
        <v>429</v>
      </c>
      <c r="E5" s="23" t="s">
        <v>445</v>
      </c>
      <c r="F5" s="24" t="s">
        <v>1</v>
      </c>
      <c r="G5" s="24" t="s">
        <v>29</v>
      </c>
      <c r="H5" s="24" t="s">
        <v>156</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61</v>
      </c>
    </row>
    <row r="6" spans="1:16" ht="54.65" customHeight="1">
      <c r="A6" s="1" t="s">
        <v>430</v>
      </c>
      <c r="B6" s="23" t="s">
        <v>64</v>
      </c>
      <c r="C6" s="23" t="s">
        <v>65</v>
      </c>
      <c r="D6" s="1" t="s">
        <v>431</v>
      </c>
      <c r="E6" s="23" t="s">
        <v>459</v>
      </c>
      <c r="F6" s="24" t="s">
        <v>1</v>
      </c>
      <c r="G6" s="24" t="s">
        <v>214</v>
      </c>
      <c r="H6" s="24" t="s">
        <v>156</v>
      </c>
      <c r="I6" s="3" t="s">
        <v>32</v>
      </c>
      <c r="J6" s="62" t="s">
        <v>3</v>
      </c>
      <c r="K6" s="76" t="str">
        <f>HYPERLINK("mailto:"&amp;VLOOKUP(L6,'CONCAT Codes'!$A$14:$G$26,5,FALSE)&amp;"?subject="&amp;_xlfn.CONCAT(C6," - APPLICANT for ",A6)&amp;"&amp;cc="&amp;'CONCAT Codes'!$A$32&amp;"&amp;body="&amp;D6&amp;"%0A%0APlease see my resume and bio for the above tour.","Click HERE to apply")</f>
        <v>Click HERE to apply</v>
      </c>
      <c r="L6" s="24" t="s">
        <v>61</v>
      </c>
    </row>
    <row r="7" spans="1:16" ht="54.65" customHeight="1">
      <c r="A7" s="1" t="s">
        <v>443</v>
      </c>
      <c r="B7" s="23" t="s">
        <v>64</v>
      </c>
      <c r="C7" s="23" t="s">
        <v>65</v>
      </c>
      <c r="D7" s="1" t="s">
        <v>367</v>
      </c>
      <c r="E7" s="23" t="s">
        <v>446</v>
      </c>
      <c r="F7" s="24" t="s">
        <v>1</v>
      </c>
      <c r="G7" s="24" t="s">
        <v>444</v>
      </c>
      <c r="H7" s="24" t="s">
        <v>156</v>
      </c>
      <c r="I7" s="3" t="s">
        <v>32</v>
      </c>
      <c r="J7" s="62" t="s">
        <v>3</v>
      </c>
      <c r="K7" s="76" t="str">
        <f>HYPERLINK("mailto:"&amp;VLOOKUP(L7,'CONCAT Codes'!$A$14:$G$26,5,FALSE)&amp;"?subject="&amp;_xlfn.CONCAT(C7," - APPLICANT for ",A7)&amp;"&amp;cc="&amp;'CONCAT Codes'!$A$32&amp;"&amp;body="&amp;D7&amp;"%0A%0APlease see my resume and bio for the above tour.","Click HERE to apply")</f>
        <v>Click HERE to apply</v>
      </c>
      <c r="L7" s="24" t="s">
        <v>61</v>
      </c>
    </row>
    <row r="8" spans="1:16" ht="54.65" customHeight="1">
      <c r="A8" s="1" t="s">
        <v>467</v>
      </c>
      <c r="B8" s="23" t="s">
        <v>64</v>
      </c>
      <c r="C8" s="23" t="s">
        <v>65</v>
      </c>
      <c r="D8" s="15" t="s">
        <v>468</v>
      </c>
      <c r="E8" s="24" t="s">
        <v>469</v>
      </c>
      <c r="F8" s="23" t="s">
        <v>1</v>
      </c>
      <c r="G8" s="23" t="s">
        <v>164</v>
      </c>
      <c r="H8" s="23" t="s">
        <v>156</v>
      </c>
      <c r="I8" s="3" t="s">
        <v>32</v>
      </c>
      <c r="J8" s="53" t="s">
        <v>3</v>
      </c>
      <c r="K8" s="76" t="str">
        <f>HYPERLINK("mailto:"&amp;VLOOKUP(L8,'CONCAT Codes'!$A$14:$G$26,5,FALSE)&amp;"?subject="&amp;_xlfn.CONCAT(C8," - APPLICANT for ",A8)&amp;"&amp;cc="&amp;'CONCAT Codes'!$A$32&amp;"&amp;body="&amp;D8&amp;"%0A%0APlease see my resume and bio for the above tour.","Click HERE to apply")</f>
        <v>Click HERE to apply</v>
      </c>
      <c r="L8" s="57" t="s">
        <v>61</v>
      </c>
    </row>
    <row r="9" spans="1:16" ht="54.65" customHeight="1">
      <c r="A9" s="63" t="s">
        <v>521</v>
      </c>
      <c r="B9" s="64" t="s">
        <v>64</v>
      </c>
      <c r="C9" s="64" t="s">
        <v>65</v>
      </c>
      <c r="D9" s="63" t="s">
        <v>522</v>
      </c>
      <c r="E9" s="24" t="s">
        <v>539</v>
      </c>
      <c r="F9" s="24" t="s">
        <v>1</v>
      </c>
      <c r="G9" s="64" t="s">
        <v>29</v>
      </c>
      <c r="H9" s="64" t="s">
        <v>156</v>
      </c>
      <c r="I9" s="65" t="s">
        <v>32</v>
      </c>
      <c r="J9" s="67" t="s">
        <v>3</v>
      </c>
      <c r="K9" s="76" t="str">
        <f>HYPERLINK("mailto:"&amp;VLOOKUP(L9,'CONCAT Codes'!$A$14:$G$26,5,FALSE)&amp;"?subject="&amp;_xlfn.CONCAT(C9," - APPLICANT for ",A9)&amp;"&amp;cc="&amp;'CONCAT Codes'!$A$32&amp;"&amp;body="&amp;D9&amp;"%0A%0APlease see my resume and bio for the above tour.","Click HERE to apply")</f>
        <v>Click HERE to apply</v>
      </c>
      <c r="L9" s="64" t="s">
        <v>61</v>
      </c>
    </row>
    <row r="10" spans="1:16" ht="54.65" customHeight="1">
      <c r="A10" s="1" t="s">
        <v>510</v>
      </c>
      <c r="B10" s="23" t="s">
        <v>17</v>
      </c>
      <c r="C10" s="23" t="s">
        <v>30</v>
      </c>
      <c r="D10" s="15" t="s">
        <v>509</v>
      </c>
      <c r="E10" s="24" t="s">
        <v>511</v>
      </c>
      <c r="F10" s="23" t="s">
        <v>16</v>
      </c>
      <c r="G10" s="23" t="s">
        <v>434</v>
      </c>
      <c r="H10" s="23" t="s">
        <v>31</v>
      </c>
      <c r="I10" s="3" t="s">
        <v>32</v>
      </c>
      <c r="J10" s="53" t="s">
        <v>3</v>
      </c>
      <c r="K10" s="76" t="str">
        <f>HYPERLINK("mailto:"&amp;VLOOKUP(L10,'CONCAT Codes'!$A$14:$G$26,5,FALSE)&amp;"?subject="&amp;_xlfn.CONCAT(C10," - APPLICANT for ",A10)&amp;"&amp;cc="&amp;'CONCAT Codes'!$A$32&amp;"&amp;body="&amp;D10&amp;"%0A%0APlease see my resume and bio for the above tour.","Click HERE to apply")</f>
        <v>Click HERE to apply</v>
      </c>
      <c r="L10" s="57" t="s">
        <v>438</v>
      </c>
      <c r="P10" s="26"/>
    </row>
    <row r="11" spans="1:16" s="26" customFormat="1" ht="54.65" customHeight="1">
      <c r="A11" s="1" t="s">
        <v>611</v>
      </c>
      <c r="B11" s="23" t="s">
        <v>64</v>
      </c>
      <c r="C11" s="23" t="s">
        <v>65</v>
      </c>
      <c r="D11" s="15" t="s">
        <v>612</v>
      </c>
      <c r="E11" s="24" t="s">
        <v>616</v>
      </c>
      <c r="F11" s="23" t="s">
        <v>1</v>
      </c>
      <c r="G11" s="23" t="s">
        <v>29</v>
      </c>
      <c r="H11" s="23" t="s">
        <v>156</v>
      </c>
      <c r="I11" s="3" t="s">
        <v>32</v>
      </c>
      <c r="J11" s="53" t="s">
        <v>3</v>
      </c>
      <c r="K11" s="76" t="str">
        <f>HYPERLINK("mailto:"&amp;VLOOKUP(L11,'CONCAT Codes'!$A$14:$G$26,5,FALSE)&amp;"?subject="&amp;_xlfn.CONCAT(C11," - APPLICANT for ",A11)&amp;"&amp;cc="&amp;'CONCAT Codes'!$A$32&amp;"&amp;body="&amp;D11&amp;"%0A%0APlease see my resume and bio for the above tour.","Click HERE to apply")</f>
        <v>Click HERE to apply</v>
      </c>
      <c r="L11" s="57" t="s">
        <v>61</v>
      </c>
      <c r="M11" s="25"/>
      <c r="N11" s="25"/>
      <c r="O11" s="25"/>
      <c r="P11" s="25"/>
    </row>
    <row r="12" spans="1:16" ht="54.65" customHeight="1">
      <c r="A12" s="1" t="s">
        <v>613</v>
      </c>
      <c r="B12" s="23" t="s">
        <v>64</v>
      </c>
      <c r="C12" s="23" t="s">
        <v>65</v>
      </c>
      <c r="D12" s="15" t="s">
        <v>614</v>
      </c>
      <c r="E12" s="24" t="s">
        <v>618</v>
      </c>
      <c r="F12" s="23" t="s">
        <v>1</v>
      </c>
      <c r="G12" s="23" t="s">
        <v>220</v>
      </c>
      <c r="H12" s="23" t="s">
        <v>156</v>
      </c>
      <c r="I12" s="3" t="s">
        <v>32</v>
      </c>
      <c r="J12" s="53" t="s">
        <v>3</v>
      </c>
      <c r="K12" s="76" t="str">
        <f>HYPERLINK("mailto:"&amp;VLOOKUP(L12,'CONCAT Codes'!$A$14:$G$26,5,FALSE)&amp;"?subject="&amp;_xlfn.CONCAT(C12," - APPLICANT for ",A12)&amp;"&amp;cc="&amp;'CONCAT Codes'!$A$32&amp;"&amp;body="&amp;D12&amp;"%0A%0APlease see my resume and bio for the above tour.","Click HERE to apply")</f>
        <v>Click HERE to apply</v>
      </c>
      <c r="L12" s="57" t="s">
        <v>61</v>
      </c>
    </row>
    <row r="13" spans="1:16" ht="54.65" customHeight="1">
      <c r="A13" s="1" t="s">
        <v>674</v>
      </c>
      <c r="B13" s="23" t="s">
        <v>64</v>
      </c>
      <c r="C13" s="23" t="s">
        <v>65</v>
      </c>
      <c r="D13" s="15" t="s">
        <v>675</v>
      </c>
      <c r="E13" s="24" t="s">
        <v>683</v>
      </c>
      <c r="F13" s="23" t="s">
        <v>1</v>
      </c>
      <c r="G13" s="23" t="s">
        <v>52</v>
      </c>
      <c r="H13" s="23" t="s">
        <v>156</v>
      </c>
      <c r="I13" s="3" t="s">
        <v>32</v>
      </c>
      <c r="J13" s="53" t="s">
        <v>3</v>
      </c>
      <c r="K13" s="76" t="str">
        <f>HYPERLINK("mailto:"&amp;VLOOKUP(L13,'CONCAT Codes'!$A$14:$G$26,5,FALSE)&amp;"?subject="&amp;_xlfn.CONCAT(C13," - APPLICANT for ",A13)&amp;"&amp;cc="&amp;'CONCAT Codes'!$A$32&amp;"&amp;body="&amp;D13&amp;"%0A%0APlease see my resume and bio for the above tour.","Click HERE to apply")</f>
        <v>Click HERE to apply</v>
      </c>
      <c r="L13" s="57" t="s">
        <v>61</v>
      </c>
    </row>
    <row r="14" spans="1:16" ht="54.65" customHeight="1">
      <c r="A14" s="1" t="s">
        <v>676</v>
      </c>
      <c r="B14" s="23" t="s">
        <v>64</v>
      </c>
      <c r="C14" s="23" t="s">
        <v>65</v>
      </c>
      <c r="D14" s="86" t="s">
        <v>694</v>
      </c>
      <c r="E14" s="87" t="s">
        <v>693</v>
      </c>
      <c r="F14" s="23" t="s">
        <v>1</v>
      </c>
      <c r="G14" s="23" t="s">
        <v>52</v>
      </c>
      <c r="H14" s="23" t="s">
        <v>156</v>
      </c>
      <c r="I14" s="3" t="s">
        <v>32</v>
      </c>
      <c r="J14" s="53" t="s">
        <v>3</v>
      </c>
      <c r="K14" s="76" t="str">
        <f>HYPERLINK("mailto:"&amp;VLOOKUP(L14,'CONCAT Codes'!$A$14:$G$26,5,FALSE)&amp;"?subject="&amp;_xlfn.CONCAT(C14," - APPLICANT for ",A14)&amp;"&amp;cc="&amp;'CONCAT Codes'!$A$32&amp;"&amp;body="&amp;D14&amp;"%0A%0APlease see my resume and bio for the above tour.","Click HERE to apply")</f>
        <v>Click HERE to apply</v>
      </c>
      <c r="L14" s="57" t="s">
        <v>61</v>
      </c>
    </row>
    <row r="15" spans="1:16" ht="54.65" customHeight="1">
      <c r="A15" s="1" t="s">
        <v>187</v>
      </c>
      <c r="B15" s="23" t="s">
        <v>8</v>
      </c>
      <c r="C15" s="23" t="s">
        <v>48</v>
      </c>
      <c r="D15" s="15" t="s">
        <v>188</v>
      </c>
      <c r="E15" s="24" t="s">
        <v>301</v>
      </c>
      <c r="F15" s="23" t="s">
        <v>26</v>
      </c>
      <c r="G15" s="23" t="s">
        <v>40</v>
      </c>
      <c r="H15" s="23" t="s">
        <v>9</v>
      </c>
      <c r="I15" s="3" t="s">
        <v>7</v>
      </c>
      <c r="J15" s="53" t="s">
        <v>3</v>
      </c>
      <c r="K15" s="76" t="str">
        <f>HYPERLINK("mailto:"&amp;VLOOKUP(L15,'CONCAT Codes'!$A$14:$G$26,5,FALSE)&amp;"?subject="&amp;_xlfn.CONCAT(C15," - APPLICANT for ",A15)&amp;"&amp;cc="&amp;'CONCAT Codes'!$A$32&amp;"&amp;body="&amp;D15&amp;"%0A%0APlease see my resume and bio for the above tour.","Click HERE to apply")</f>
        <v>Click HERE to apply</v>
      </c>
      <c r="L15" s="57" t="s">
        <v>79</v>
      </c>
    </row>
    <row r="16" spans="1:16" ht="54.65" customHeight="1">
      <c r="A16" s="1" t="s">
        <v>398</v>
      </c>
      <c r="B16" s="23" t="s">
        <v>37</v>
      </c>
      <c r="C16" s="23" t="s">
        <v>399</v>
      </c>
      <c r="D16" s="15" t="s">
        <v>400</v>
      </c>
      <c r="E16" s="24" t="s">
        <v>483</v>
      </c>
      <c r="F16" s="23" t="s">
        <v>1</v>
      </c>
      <c r="G16" s="23" t="s">
        <v>401</v>
      </c>
      <c r="H16" s="23" t="s">
        <v>402</v>
      </c>
      <c r="I16" s="3" t="s">
        <v>7</v>
      </c>
      <c r="J16" s="53" t="s">
        <v>3</v>
      </c>
      <c r="K16" s="76" t="str">
        <f>HYPERLINK("mailto:"&amp;VLOOKUP(L16,'CONCAT Codes'!$A$14:$G$26,5,FALSE)&amp;"?subject="&amp;_xlfn.CONCAT(C16," - APPLICANT for ",A16)&amp;"&amp;cc="&amp;'CONCAT Codes'!$A$32&amp;"&amp;body="&amp;D16&amp;"%0A%0APlease see my resume and bio for the above tour.","Click HERE to apply")</f>
        <v>Click HERE to apply</v>
      </c>
      <c r="L16" s="57" t="s">
        <v>437</v>
      </c>
    </row>
    <row r="17" spans="1:14" ht="54.65" customHeight="1">
      <c r="A17" s="1" t="s">
        <v>403</v>
      </c>
      <c r="B17" s="23" t="s">
        <v>37</v>
      </c>
      <c r="C17" s="23" t="s">
        <v>399</v>
      </c>
      <c r="D17" s="15" t="s">
        <v>404</v>
      </c>
      <c r="E17" s="24" t="s">
        <v>408</v>
      </c>
      <c r="F17" s="23" t="s">
        <v>1</v>
      </c>
      <c r="G17" s="23" t="s">
        <v>163</v>
      </c>
      <c r="H17" s="23" t="s">
        <v>402</v>
      </c>
      <c r="I17" s="3" t="s">
        <v>7</v>
      </c>
      <c r="J17" s="53" t="s">
        <v>3</v>
      </c>
      <c r="K17" s="76" t="str">
        <f>HYPERLINK("mailto:"&amp;VLOOKUP(L17,'CONCAT Codes'!$A$14:$G$26,5,FALSE)&amp;"?subject="&amp;_xlfn.CONCAT(C17," - APPLICANT for ",A17)&amp;"&amp;cc="&amp;'CONCAT Codes'!$A$32&amp;"&amp;body="&amp;D17&amp;"%0A%0APlease see my resume and bio for the above tour.","Click HERE to apply")</f>
        <v>Click HERE to apply</v>
      </c>
      <c r="L17" s="57" t="s">
        <v>437</v>
      </c>
    </row>
    <row r="18" spans="1:14" ht="54.65" customHeight="1">
      <c r="A18" s="1" t="s">
        <v>560</v>
      </c>
      <c r="B18" s="23" t="s">
        <v>37</v>
      </c>
      <c r="C18" s="23" t="s">
        <v>561</v>
      </c>
      <c r="D18" s="15" t="s">
        <v>562</v>
      </c>
      <c r="E18" s="24" t="s">
        <v>589</v>
      </c>
      <c r="F18" s="23" t="s">
        <v>1</v>
      </c>
      <c r="G18" s="23" t="s">
        <v>563</v>
      </c>
      <c r="H18" s="23" t="s">
        <v>564</v>
      </c>
      <c r="I18" s="3" t="s">
        <v>7</v>
      </c>
      <c r="J18" s="53" t="s">
        <v>3</v>
      </c>
      <c r="K18" s="76" t="str">
        <f>HYPERLINK("mailto:"&amp;VLOOKUP(L18,'CONCAT Codes'!$A$14:$G$26,5,FALSE)&amp;"?subject="&amp;_xlfn.CONCAT(C18," - APPLICANT for ",A18)&amp;"&amp;cc="&amp;'CONCAT Codes'!$A$32&amp;"&amp;body="&amp;D18&amp;"%0A%0APlease see my resume and bio for the above tour.","Click HERE to apply")</f>
        <v>Click HERE to apply</v>
      </c>
      <c r="L18" s="57" t="s">
        <v>437</v>
      </c>
    </row>
    <row r="19" spans="1:14" ht="54.65" customHeight="1">
      <c r="A19" s="1" t="s">
        <v>573</v>
      </c>
      <c r="B19" s="23" t="s">
        <v>37</v>
      </c>
      <c r="C19" s="23" t="s">
        <v>574</v>
      </c>
      <c r="D19" s="15" t="s">
        <v>575</v>
      </c>
      <c r="E19" s="24" t="s">
        <v>587</v>
      </c>
      <c r="F19" s="23" t="s">
        <v>1</v>
      </c>
      <c r="G19" s="23" t="s">
        <v>576</v>
      </c>
      <c r="H19" s="23" t="s">
        <v>577</v>
      </c>
      <c r="I19" s="3" t="s">
        <v>7</v>
      </c>
      <c r="J19" s="53" t="s">
        <v>3</v>
      </c>
      <c r="K19" s="76" t="str">
        <f>HYPERLINK("mailto:"&amp;VLOOKUP(L19,'CONCAT Codes'!$A$14:$G$26,5,FALSE)&amp;"?subject="&amp;_xlfn.CONCAT(C19," - APPLICANT for ",A19)&amp;"&amp;cc="&amp;'CONCAT Codes'!$A$32&amp;"&amp;body="&amp;D19&amp;"%0A%0APlease see my resume and bio for the above tour.","Click HERE to apply")</f>
        <v>Click HERE to apply</v>
      </c>
      <c r="L19" s="57" t="s">
        <v>437</v>
      </c>
    </row>
    <row r="20" spans="1:14" ht="54.65" customHeight="1">
      <c r="A20" s="1" t="s">
        <v>578</v>
      </c>
      <c r="B20" s="23" t="s">
        <v>37</v>
      </c>
      <c r="C20" s="23" t="s">
        <v>574</v>
      </c>
      <c r="D20" s="15" t="s">
        <v>579</v>
      </c>
      <c r="E20" s="24" t="s">
        <v>586</v>
      </c>
      <c r="F20" s="23" t="s">
        <v>1</v>
      </c>
      <c r="G20" s="23" t="s">
        <v>563</v>
      </c>
      <c r="H20" s="23" t="s">
        <v>584</v>
      </c>
      <c r="I20" s="3" t="s">
        <v>7</v>
      </c>
      <c r="J20" s="53" t="s">
        <v>3</v>
      </c>
      <c r="K20" s="76" t="str">
        <f>HYPERLINK("mailto:"&amp;VLOOKUP(L20,'CONCAT Codes'!$A$14:$G$26,5,FALSE)&amp;"?subject="&amp;_xlfn.CONCAT(C20," - APPLICANT for ",A20)&amp;"&amp;cc="&amp;'CONCAT Codes'!$A$32&amp;"&amp;body="&amp;D20&amp;"%0A%0APlease see my resume and bio for the above tour.","Click HERE to apply")</f>
        <v>Click HERE to apply</v>
      </c>
      <c r="L20" s="57" t="s">
        <v>437</v>
      </c>
    </row>
    <row r="21" spans="1:14" ht="54.65" customHeight="1">
      <c r="A21" s="1" t="s">
        <v>580</v>
      </c>
      <c r="B21" s="23" t="s">
        <v>37</v>
      </c>
      <c r="C21" s="23" t="s">
        <v>574</v>
      </c>
      <c r="D21" s="15" t="s">
        <v>579</v>
      </c>
      <c r="E21" s="24" t="s">
        <v>588</v>
      </c>
      <c r="F21" s="23" t="s">
        <v>1</v>
      </c>
      <c r="G21" s="23" t="s">
        <v>563</v>
      </c>
      <c r="H21" s="23" t="s">
        <v>583</v>
      </c>
      <c r="I21" s="3" t="s">
        <v>7</v>
      </c>
      <c r="J21" s="53" t="s">
        <v>3</v>
      </c>
      <c r="K21" s="76" t="str">
        <f>HYPERLINK("mailto:"&amp;VLOOKUP(L21,'CONCAT Codes'!$A$14:$G$26,5,FALSE)&amp;"?subject="&amp;_xlfn.CONCAT(C21," - APPLICANT for ",A21)&amp;"&amp;cc="&amp;'CONCAT Codes'!$A$32&amp;"&amp;body="&amp;D21&amp;"%0A%0APlease see my resume and bio for the above tour.","Click HERE to apply")</f>
        <v>Click HERE to apply</v>
      </c>
      <c r="L21" s="57" t="s">
        <v>437</v>
      </c>
    </row>
    <row r="22" spans="1:14" ht="54.65" customHeight="1">
      <c r="A22" s="1" t="s">
        <v>624</v>
      </c>
      <c r="B22" s="23" t="s">
        <v>0</v>
      </c>
      <c r="C22" s="23" t="s">
        <v>181</v>
      </c>
      <c r="D22" s="15" t="s">
        <v>625</v>
      </c>
      <c r="E22" s="24" t="s">
        <v>628</v>
      </c>
      <c r="F22" s="23" t="s">
        <v>1</v>
      </c>
      <c r="G22" s="23" t="s">
        <v>52</v>
      </c>
      <c r="H22" s="23" t="s">
        <v>626</v>
      </c>
      <c r="I22" s="3" t="s">
        <v>7</v>
      </c>
      <c r="J22" s="53" t="s">
        <v>3</v>
      </c>
      <c r="K22" s="76" t="str">
        <f>HYPERLINK("mailto:"&amp;VLOOKUP(L22,'CONCAT Codes'!$A$14:$G$26,5,FALSE)&amp;"?subject="&amp;_xlfn.CONCAT(C22," - APPLICANT for ",A22)&amp;"&amp;cc="&amp;'CONCAT Codes'!$A$32&amp;"&amp;body="&amp;D22&amp;"%0A%0APlease see my resume and bio for the above tour.","Click HERE to apply")</f>
        <v>Click HERE to apply</v>
      </c>
      <c r="L22" s="57" t="s">
        <v>438</v>
      </c>
    </row>
    <row r="23" spans="1:14" ht="54.65" customHeight="1">
      <c r="A23" s="1" t="s">
        <v>196</v>
      </c>
      <c r="B23" s="23" t="s">
        <v>197</v>
      </c>
      <c r="C23" s="23" t="s">
        <v>198</v>
      </c>
      <c r="D23" s="15" t="s">
        <v>199</v>
      </c>
      <c r="E23" s="24" t="s">
        <v>201</v>
      </c>
      <c r="F23" s="23" t="s">
        <v>16</v>
      </c>
      <c r="G23" s="23" t="s">
        <v>66</v>
      </c>
      <c r="H23" s="23" t="s">
        <v>200</v>
      </c>
      <c r="I23" s="3" t="s">
        <v>11</v>
      </c>
      <c r="J23" s="53" t="s">
        <v>3</v>
      </c>
      <c r="K23" s="76" t="str">
        <f>HYPERLINK("mailto:"&amp;VLOOKUP(L23,'CONCAT Codes'!$A$14:$G$26,5,FALSE)&amp;"?subject="&amp;_xlfn.CONCAT(C23," - APPLICANT for ",A23)&amp;"&amp;cc="&amp;'CONCAT Codes'!$A$32&amp;"&amp;body="&amp;D23&amp;"%0A%0APlease see my resume and bio for the above tour.","Click HERE to apply")</f>
        <v>Click HERE to apply</v>
      </c>
      <c r="L23" s="57" t="s">
        <v>79</v>
      </c>
    </row>
    <row r="24" spans="1:14" ht="54.65" customHeight="1">
      <c r="A24" s="1" t="s">
        <v>249</v>
      </c>
      <c r="B24" s="23" t="s">
        <v>37</v>
      </c>
      <c r="C24" s="23" t="s">
        <v>250</v>
      </c>
      <c r="D24" s="15" t="s">
        <v>251</v>
      </c>
      <c r="E24" s="24" t="s">
        <v>259</v>
      </c>
      <c r="F24" s="23" t="s">
        <v>1</v>
      </c>
      <c r="G24" s="23" t="s">
        <v>40</v>
      </c>
      <c r="H24" s="23" t="s">
        <v>252</v>
      </c>
      <c r="I24" s="3" t="s">
        <v>11</v>
      </c>
      <c r="J24" s="53" t="s">
        <v>3</v>
      </c>
      <c r="K24" s="76" t="str">
        <f>HYPERLINK("mailto:"&amp;VLOOKUP(L24,'CONCAT Codes'!$A$14:$G$26,5,FALSE)&amp;"?subject="&amp;_xlfn.CONCAT(C24," - APPLICANT for ",A24)&amp;"&amp;cc="&amp;'CONCAT Codes'!$A$32&amp;"&amp;body="&amp;D24&amp;"%0A%0APlease see my resume and bio for the above tour.","Click HERE to apply")</f>
        <v>Click HERE to apply</v>
      </c>
      <c r="L24" s="57" t="s">
        <v>437</v>
      </c>
    </row>
    <row r="25" spans="1:14" ht="54.65" customHeight="1">
      <c r="A25" s="1" t="s">
        <v>266</v>
      </c>
      <c r="B25" s="23" t="s">
        <v>37</v>
      </c>
      <c r="C25" s="23" t="s">
        <v>250</v>
      </c>
      <c r="D25" s="15" t="s">
        <v>264</v>
      </c>
      <c r="E25" s="24" t="s">
        <v>271</v>
      </c>
      <c r="F25" s="23" t="s">
        <v>1</v>
      </c>
      <c r="G25" s="23" t="s">
        <v>267</v>
      </c>
      <c r="H25" s="23" t="s">
        <v>263</v>
      </c>
      <c r="I25" s="3" t="s">
        <v>11</v>
      </c>
      <c r="J25" s="53" t="s">
        <v>3</v>
      </c>
      <c r="K25" s="76" t="str">
        <f>HYPERLINK("mailto:"&amp;VLOOKUP(L25,'CONCAT Codes'!$A$14:$G$26,5,FALSE)&amp;"?subject="&amp;_xlfn.CONCAT(C25," - APPLICANT for ",A25)&amp;"&amp;cc="&amp;'CONCAT Codes'!$A$32&amp;"&amp;body="&amp;D25&amp;"%0A%0APlease see my resume and bio for the above tour.","Click HERE to apply")</f>
        <v>Click HERE to apply</v>
      </c>
      <c r="L25" s="57" t="s">
        <v>437</v>
      </c>
      <c r="N25" s="50"/>
    </row>
    <row r="26" spans="1:14" ht="54.65" customHeight="1">
      <c r="A26" s="1" t="s">
        <v>268</v>
      </c>
      <c r="B26" s="23" t="s">
        <v>37</v>
      </c>
      <c r="C26" s="23" t="s">
        <v>250</v>
      </c>
      <c r="D26" s="15" t="s">
        <v>269</v>
      </c>
      <c r="E26" s="24" t="s">
        <v>272</v>
      </c>
      <c r="F26" s="23" t="s">
        <v>1</v>
      </c>
      <c r="G26" s="23" t="s">
        <v>265</v>
      </c>
      <c r="H26" s="23" t="s">
        <v>263</v>
      </c>
      <c r="I26" s="3" t="s">
        <v>11</v>
      </c>
      <c r="J26" s="53" t="s">
        <v>3</v>
      </c>
      <c r="K26" s="76" t="str">
        <f>HYPERLINK("mailto:"&amp;VLOOKUP(L26,'CONCAT Codes'!$A$14:$G$26,5,FALSE)&amp;"?subject="&amp;_xlfn.CONCAT(C26," - APPLICANT for ",A26)&amp;"&amp;cc="&amp;'CONCAT Codes'!$A$32&amp;"&amp;body="&amp;D26&amp;"%0A%0APlease see my resume and bio for the above tour.","Click HERE to apply")</f>
        <v>Click HERE to apply</v>
      </c>
      <c r="L26" s="57" t="s">
        <v>437</v>
      </c>
      <c r="N26" s="50"/>
    </row>
    <row r="27" spans="1:14" ht="54.65" customHeight="1">
      <c r="A27" s="1" t="s">
        <v>494</v>
      </c>
      <c r="B27" s="23" t="s">
        <v>37</v>
      </c>
      <c r="C27" s="23" t="s">
        <v>250</v>
      </c>
      <c r="D27" s="15" t="s">
        <v>389</v>
      </c>
      <c r="E27" s="24" t="s">
        <v>506</v>
      </c>
      <c r="F27" s="23" t="s">
        <v>1</v>
      </c>
      <c r="G27" s="23" t="s">
        <v>495</v>
      </c>
      <c r="H27" s="23" t="s">
        <v>263</v>
      </c>
      <c r="I27" s="3" t="s">
        <v>11</v>
      </c>
      <c r="J27" s="53" t="s">
        <v>3</v>
      </c>
      <c r="K27" s="76" t="str">
        <f>HYPERLINK("mailto:"&amp;VLOOKUP(L27,'CONCAT Codes'!$A$14:$G$26,5,FALSE)&amp;"?subject="&amp;_xlfn.CONCAT(C27," - APPLICANT for ",A27)&amp;"&amp;cc="&amp;'CONCAT Codes'!$A$32&amp;"&amp;body="&amp;D27&amp;"%0A%0APlease see my resume and bio for the above tour.","Click HERE to apply")</f>
        <v>Click HERE to apply</v>
      </c>
      <c r="L27" s="57" t="s">
        <v>437</v>
      </c>
      <c r="N27" s="50"/>
    </row>
    <row r="28" spans="1:14" ht="54.65" customHeight="1">
      <c r="A28" s="1" t="s">
        <v>632</v>
      </c>
      <c r="B28" s="23" t="s">
        <v>197</v>
      </c>
      <c r="C28" s="23" t="s">
        <v>633</v>
      </c>
      <c r="D28" s="15" t="s">
        <v>634</v>
      </c>
      <c r="E28" s="24" t="s">
        <v>636</v>
      </c>
      <c r="F28" s="23" t="s">
        <v>16</v>
      </c>
      <c r="G28" s="23" t="s">
        <v>473</v>
      </c>
      <c r="H28" s="23" t="s">
        <v>200</v>
      </c>
      <c r="I28" s="3" t="s">
        <v>11</v>
      </c>
      <c r="J28" s="53" t="s">
        <v>3</v>
      </c>
      <c r="K28" s="76" t="str">
        <f>HYPERLINK("mailto:"&amp;VLOOKUP(L28,'CONCAT Codes'!$A$14:$G$26,5,FALSE)&amp;"?subject="&amp;_xlfn.CONCAT(C28," - APPLICANT for ",A28)&amp;"&amp;cc="&amp;'CONCAT Codes'!$A$32&amp;"&amp;body="&amp;D28&amp;"%0A%0APlease see my resume and bio for the above tour.","Click HERE to apply")</f>
        <v>Click HERE to apply</v>
      </c>
      <c r="L28" s="57" t="s">
        <v>79</v>
      </c>
      <c r="M28" s="49"/>
      <c r="N28" s="50"/>
    </row>
    <row r="29" spans="1:14" s="50" customFormat="1" ht="54.65" customHeight="1">
      <c r="A29" s="1" t="s">
        <v>439</v>
      </c>
      <c r="B29" s="23" t="s">
        <v>37</v>
      </c>
      <c r="C29" s="23" t="s">
        <v>440</v>
      </c>
      <c r="D29" s="1" t="s">
        <v>289</v>
      </c>
      <c r="E29" s="23" t="s">
        <v>512</v>
      </c>
      <c r="F29" s="24" t="s">
        <v>1</v>
      </c>
      <c r="G29" s="24" t="s">
        <v>53</v>
      </c>
      <c r="H29" s="24" t="s">
        <v>441</v>
      </c>
      <c r="I29" s="3" t="s">
        <v>442</v>
      </c>
      <c r="J29" s="62" t="s">
        <v>3</v>
      </c>
      <c r="K29" s="76" t="str">
        <f>HYPERLINK("mailto:"&amp;VLOOKUP(L29,'CONCAT Codes'!$A$14:$G$26,5,FALSE)&amp;"?subject="&amp;_xlfn.CONCAT(C29," - APPLICANT for ",A29)&amp;"&amp;cc="&amp;'CONCAT Codes'!$A$32&amp;"&amp;body="&amp;D29&amp;"%0A%0APlease see my resume and bio for the above tour.","Click HERE to apply")</f>
        <v>Click HERE to apply</v>
      </c>
      <c r="L29" s="24" t="s">
        <v>437</v>
      </c>
      <c r="M29" s="25"/>
    </row>
    <row r="30" spans="1:14" s="50" customFormat="1" ht="54.65" customHeight="1">
      <c r="A30" s="1" t="s">
        <v>432</v>
      </c>
      <c r="B30" s="23" t="s">
        <v>8</v>
      </c>
      <c r="C30" s="23" t="s">
        <v>234</v>
      </c>
      <c r="D30" s="1" t="s">
        <v>433</v>
      </c>
      <c r="E30" s="23" t="s">
        <v>457</v>
      </c>
      <c r="F30" s="24" t="s">
        <v>26</v>
      </c>
      <c r="G30" s="24" t="s">
        <v>434</v>
      </c>
      <c r="H30" s="24" t="s">
        <v>160</v>
      </c>
      <c r="I30" s="3" t="s">
        <v>161</v>
      </c>
      <c r="J30" s="62" t="s">
        <v>3</v>
      </c>
      <c r="K30" s="76" t="str">
        <f>HYPERLINK("mailto:"&amp;VLOOKUP(L30,'CONCAT Codes'!$A$14:$G$26,5,FALSE)&amp;"?subject="&amp;_xlfn.CONCAT(C30," - APPLICANT for ",A30)&amp;"&amp;cc="&amp;'CONCAT Codes'!$A$32&amp;"&amp;body="&amp;D30&amp;"%0A%0APlease see my resume and bio for the above tour.","Click HERE to apply")</f>
        <v>Click HERE to apply</v>
      </c>
      <c r="L30" s="24" t="s">
        <v>79</v>
      </c>
      <c r="M30" s="25"/>
      <c r="N30" s="25"/>
    </row>
    <row r="31" spans="1:14" s="50" customFormat="1" ht="54.65" customHeight="1">
      <c r="A31" s="1" t="s">
        <v>435</v>
      </c>
      <c r="B31" s="23" t="s">
        <v>8</v>
      </c>
      <c r="C31" s="23" t="s">
        <v>234</v>
      </c>
      <c r="D31" s="1" t="s">
        <v>436</v>
      </c>
      <c r="E31" s="23" t="s">
        <v>458</v>
      </c>
      <c r="F31" s="24" t="s">
        <v>26</v>
      </c>
      <c r="G31" s="24" t="s">
        <v>214</v>
      </c>
      <c r="H31" s="24" t="s">
        <v>160</v>
      </c>
      <c r="I31" s="3" t="s">
        <v>161</v>
      </c>
      <c r="J31" s="62" t="s">
        <v>3</v>
      </c>
      <c r="K31" s="76" t="str">
        <f>HYPERLINK("mailto:"&amp;VLOOKUP(L31,'CONCAT Codes'!$A$14:$G$26,5,FALSE)&amp;"?subject="&amp;_xlfn.CONCAT(C31," - APPLICANT for ",A31)&amp;"&amp;cc="&amp;'CONCAT Codes'!$A$32&amp;"&amp;body="&amp;D31&amp;"%0A%0APlease see my resume and bio for the above tour.","Click HERE to apply")</f>
        <v>Click HERE to apply</v>
      </c>
      <c r="L31" s="24" t="s">
        <v>79</v>
      </c>
      <c r="M31" s="25"/>
      <c r="N31" s="25"/>
    </row>
    <row r="32" spans="1:14" s="50" customFormat="1" ht="54.65" customHeight="1">
      <c r="A32" s="1" t="s">
        <v>642</v>
      </c>
      <c r="B32" s="23" t="s">
        <v>8</v>
      </c>
      <c r="C32" s="23" t="s">
        <v>387</v>
      </c>
      <c r="D32" s="15" t="s">
        <v>643</v>
      </c>
      <c r="E32" s="24" t="s">
        <v>685</v>
      </c>
      <c r="F32" s="23" t="s">
        <v>1</v>
      </c>
      <c r="G32" s="23" t="s">
        <v>220</v>
      </c>
      <c r="H32" s="23" t="s">
        <v>160</v>
      </c>
      <c r="I32" s="3" t="s">
        <v>161</v>
      </c>
      <c r="J32" s="53" t="s">
        <v>3</v>
      </c>
      <c r="K32" s="76" t="str">
        <f>HYPERLINK("mailto:"&amp;VLOOKUP(L32,'CONCAT Codes'!$A$14:$G$26,5,FALSE)&amp;"?subject="&amp;_xlfn.CONCAT(C32," - APPLICANT for ",A32)&amp;"&amp;cc="&amp;'CONCAT Codes'!$A$32&amp;"&amp;body="&amp;D32&amp;"%0A%0APlease see my resume and bio for the above tour.","Click HERE to apply")</f>
        <v>Click HERE to apply</v>
      </c>
      <c r="L32" s="57" t="s">
        <v>79</v>
      </c>
      <c r="M32" s="25"/>
      <c r="N32" s="25"/>
    </row>
    <row r="33" spans="1:12" ht="54.65" customHeight="1">
      <c r="A33" s="1" t="s">
        <v>644</v>
      </c>
      <c r="B33" s="23" t="s">
        <v>8</v>
      </c>
      <c r="C33" s="23" t="s">
        <v>387</v>
      </c>
      <c r="D33" s="15" t="s">
        <v>645</v>
      </c>
      <c r="E33" s="24" t="s">
        <v>684</v>
      </c>
      <c r="F33" s="23" t="s">
        <v>1</v>
      </c>
      <c r="G33" s="23" t="s">
        <v>646</v>
      </c>
      <c r="H33" s="23" t="s">
        <v>160</v>
      </c>
      <c r="I33" s="3" t="s">
        <v>161</v>
      </c>
      <c r="J33" s="53" t="s">
        <v>3</v>
      </c>
      <c r="K33" s="76" t="str">
        <f>HYPERLINK("mailto:"&amp;VLOOKUP(L33,'CONCAT Codes'!$A$14:$G$26,5,FALSE)&amp;"?subject="&amp;_xlfn.CONCAT(C33," - APPLICANT for ",A33)&amp;"&amp;cc="&amp;'CONCAT Codes'!$A$32&amp;"&amp;body="&amp;D33&amp;"%0A%0APlease see my resume and bio for the above tour.","Click HERE to apply")</f>
        <v>Click HERE to apply</v>
      </c>
      <c r="L33" s="57" t="s">
        <v>79</v>
      </c>
    </row>
    <row r="34" spans="1:12" ht="54.65" customHeight="1">
      <c r="A34" s="1" t="s">
        <v>647</v>
      </c>
      <c r="B34" s="23" t="s">
        <v>8</v>
      </c>
      <c r="C34" s="23" t="s">
        <v>387</v>
      </c>
      <c r="D34" s="15" t="s">
        <v>695</v>
      </c>
      <c r="E34" s="87" t="s">
        <v>697</v>
      </c>
      <c r="F34" s="23" t="s">
        <v>16</v>
      </c>
      <c r="G34" s="23" t="s">
        <v>33</v>
      </c>
      <c r="H34" s="23" t="s">
        <v>160</v>
      </c>
      <c r="I34" s="3" t="s">
        <v>161</v>
      </c>
      <c r="J34" s="53" t="s">
        <v>3</v>
      </c>
      <c r="K34" s="76" t="str">
        <f>HYPERLINK("mailto:"&amp;VLOOKUP(L34,'CONCAT Codes'!$A$14:$G$26,5,FALSE)&amp;"?subject="&amp;_xlfn.CONCAT(C34," - APPLICANT for ",A34)&amp;"&amp;cc="&amp;'CONCAT Codes'!$A$32&amp;"&amp;body="&amp;D34&amp;"%0A%0APlease see my resume and bio for the above tour.","Click HERE to apply")</f>
        <v>Click HERE to apply</v>
      </c>
      <c r="L34" s="57" t="s">
        <v>79</v>
      </c>
    </row>
    <row r="35" spans="1:12" ht="54.65" customHeight="1">
      <c r="A35" s="1" t="s">
        <v>648</v>
      </c>
      <c r="B35" s="23" t="s">
        <v>8</v>
      </c>
      <c r="C35" s="23" t="s">
        <v>387</v>
      </c>
      <c r="D35" s="15" t="s">
        <v>696</v>
      </c>
      <c r="E35" s="87" t="s">
        <v>698</v>
      </c>
      <c r="F35" s="23" t="s">
        <v>16</v>
      </c>
      <c r="G35" s="23" t="s">
        <v>33</v>
      </c>
      <c r="H35" s="23" t="s">
        <v>160</v>
      </c>
      <c r="I35" s="3" t="s">
        <v>161</v>
      </c>
      <c r="J35" s="53" t="s">
        <v>3</v>
      </c>
      <c r="K35" s="76" t="str">
        <f>HYPERLINK("mailto:"&amp;VLOOKUP(L35,'CONCAT Codes'!$A$14:$G$26,5,FALSE)&amp;"?subject="&amp;_xlfn.CONCAT(C35," - APPLICANT for ",A35)&amp;"&amp;cc="&amp;'CONCAT Codes'!$A$32&amp;"&amp;body="&amp;D35&amp;"%0A%0APlease see my resume and bio for the above tour.","Click HERE to apply")</f>
        <v>Click HERE to apply</v>
      </c>
      <c r="L35" s="57" t="s">
        <v>79</v>
      </c>
    </row>
    <row r="36" spans="1:12" ht="54.65" customHeight="1">
      <c r="A36" s="1" t="s">
        <v>292</v>
      </c>
      <c r="B36" s="23" t="s">
        <v>6</v>
      </c>
      <c r="C36" s="23" t="s">
        <v>291</v>
      </c>
      <c r="D36" s="15" t="s">
        <v>293</v>
      </c>
      <c r="E36" s="24" t="s">
        <v>592</v>
      </c>
      <c r="F36" s="23" t="s">
        <v>26</v>
      </c>
      <c r="G36" s="23" t="s">
        <v>29</v>
      </c>
      <c r="H36" s="23" t="s">
        <v>36</v>
      </c>
      <c r="I36" s="3" t="s">
        <v>2</v>
      </c>
      <c r="J36" s="53" t="s">
        <v>3</v>
      </c>
      <c r="K36" s="76" t="str">
        <f>HYPERLINK("mailto:"&amp;VLOOKUP(L36,'CONCAT Codes'!$A$14:$G$26,5,FALSE)&amp;"?subject="&amp;_xlfn.CONCAT(C36," - APPLICANT for ",A36)&amp;"&amp;cc="&amp;'CONCAT Codes'!$A$32&amp;"&amp;body="&amp;D36&amp;"%0A%0APlease see my resume and bio for the above tour.","Click HERE to apply")</f>
        <v>Click HERE to apply</v>
      </c>
      <c r="L36" s="57" t="s">
        <v>585</v>
      </c>
    </row>
    <row r="37" spans="1:12" ht="54.65" customHeight="1">
      <c r="A37" s="1" t="s">
        <v>294</v>
      </c>
      <c r="B37" s="23" t="s">
        <v>6</v>
      </c>
      <c r="C37" s="23" t="s">
        <v>291</v>
      </c>
      <c r="D37" s="15" t="s">
        <v>295</v>
      </c>
      <c r="E37" s="24" t="s">
        <v>593</v>
      </c>
      <c r="F37" s="23" t="s">
        <v>26</v>
      </c>
      <c r="G37" s="23" t="s">
        <v>296</v>
      </c>
      <c r="H37" s="23" t="s">
        <v>36</v>
      </c>
      <c r="I37" s="3" t="s">
        <v>2</v>
      </c>
      <c r="J37" s="53" t="s">
        <v>3</v>
      </c>
      <c r="K37" s="76" t="str">
        <f>HYPERLINK("mailto:"&amp;VLOOKUP(L37,'CONCAT Codes'!$A$14:$G$26,5,FALSE)&amp;"?subject="&amp;_xlfn.CONCAT(C37," - APPLICANT for ",A37)&amp;"&amp;cc="&amp;'CONCAT Codes'!$A$32&amp;"&amp;body="&amp;D37&amp;"%0A%0APlease see my resume and bio for the above tour.","Click HERE to apply")</f>
        <v>Click HERE to apply</v>
      </c>
      <c r="L37" s="57" t="s">
        <v>585</v>
      </c>
    </row>
    <row r="38" spans="1:12" ht="54.65" customHeight="1">
      <c r="A38" s="1" t="s">
        <v>304</v>
      </c>
      <c r="B38" s="23" t="s">
        <v>6</v>
      </c>
      <c r="C38" s="23" t="s">
        <v>291</v>
      </c>
      <c r="D38" s="15" t="s">
        <v>305</v>
      </c>
      <c r="E38" s="24" t="s">
        <v>594</v>
      </c>
      <c r="F38" s="23" t="s">
        <v>26</v>
      </c>
      <c r="G38" s="23" t="s">
        <v>296</v>
      </c>
      <c r="H38" s="23" t="s">
        <v>36</v>
      </c>
      <c r="I38" s="3" t="s">
        <v>2</v>
      </c>
      <c r="J38" s="53" t="s">
        <v>3</v>
      </c>
      <c r="K38" s="76" t="str">
        <f>HYPERLINK("mailto:"&amp;VLOOKUP(L38,'CONCAT Codes'!$A$14:$G$26,5,FALSE)&amp;"?subject="&amp;_xlfn.CONCAT(C38," - APPLICANT for ",A38)&amp;"&amp;cc="&amp;'CONCAT Codes'!$A$32&amp;"&amp;body="&amp;D38&amp;"%0A%0APlease see my resume and bio for the above tour.","Click HERE to apply")</f>
        <v>Click HERE to apply</v>
      </c>
      <c r="L38" s="57" t="s">
        <v>585</v>
      </c>
    </row>
    <row r="39" spans="1:12" ht="54.65" customHeight="1">
      <c r="A39" s="1" t="s">
        <v>326</v>
      </c>
      <c r="B39" s="23" t="s">
        <v>6</v>
      </c>
      <c r="C39" s="23" t="s">
        <v>291</v>
      </c>
      <c r="D39" s="15" t="s">
        <v>327</v>
      </c>
      <c r="E39" s="24" t="s">
        <v>591</v>
      </c>
      <c r="F39" s="23" t="s">
        <v>26</v>
      </c>
      <c r="G39" s="23" t="s">
        <v>328</v>
      </c>
      <c r="H39" s="23" t="s">
        <v>36</v>
      </c>
      <c r="I39" s="3" t="s">
        <v>2</v>
      </c>
      <c r="J39" s="53" t="s">
        <v>3</v>
      </c>
      <c r="K39" s="76" t="str">
        <f>HYPERLINK("mailto:"&amp;VLOOKUP(L39,'CONCAT Codes'!$A$14:$G$26,5,FALSE)&amp;"?subject="&amp;_xlfn.CONCAT(C39," - APPLICANT for ",A39)&amp;"&amp;cc="&amp;'CONCAT Codes'!$A$32&amp;"&amp;body="&amp;D39&amp;"%0A%0APlease see my resume and bio for the above tour.","Click HERE to apply")</f>
        <v>Click HERE to apply</v>
      </c>
      <c r="L39" s="57" t="s">
        <v>585</v>
      </c>
    </row>
    <row r="40" spans="1:12" ht="54.65" customHeight="1">
      <c r="A40" s="1" t="s">
        <v>329</v>
      </c>
      <c r="B40" s="23" t="s">
        <v>6</v>
      </c>
      <c r="C40" s="23" t="s">
        <v>291</v>
      </c>
      <c r="D40" s="15" t="s">
        <v>330</v>
      </c>
      <c r="E40" s="24" t="s">
        <v>595</v>
      </c>
      <c r="F40" s="23" t="s">
        <v>26</v>
      </c>
      <c r="G40" s="23" t="s">
        <v>29</v>
      </c>
      <c r="H40" s="23" t="s">
        <v>36</v>
      </c>
      <c r="I40" s="3" t="s">
        <v>2</v>
      </c>
      <c r="J40" s="53" t="s">
        <v>3</v>
      </c>
      <c r="K40" s="76" t="str">
        <f>HYPERLINK("mailto:"&amp;VLOOKUP(L40,'CONCAT Codes'!$A$14:$G$26,5,FALSE)&amp;"?subject="&amp;_xlfn.CONCAT(C40," - APPLICANT for ",A40)&amp;"&amp;cc="&amp;'CONCAT Codes'!$A$32&amp;"&amp;body="&amp;D40&amp;"%0A%0APlease see my resume and bio for the above tour.","Click HERE to apply")</f>
        <v>Click HERE to apply</v>
      </c>
      <c r="L40" s="57" t="s">
        <v>585</v>
      </c>
    </row>
    <row r="41" spans="1:12" ht="54.65" customHeight="1">
      <c r="A41" s="1" t="s">
        <v>331</v>
      </c>
      <c r="B41" s="23" t="s">
        <v>6</v>
      </c>
      <c r="C41" s="23" t="s">
        <v>291</v>
      </c>
      <c r="D41" s="15" t="s">
        <v>332</v>
      </c>
      <c r="E41" s="24" t="s">
        <v>596</v>
      </c>
      <c r="F41" s="23" t="s">
        <v>26</v>
      </c>
      <c r="G41" s="23" t="s">
        <v>29</v>
      </c>
      <c r="H41" s="23" t="s">
        <v>36</v>
      </c>
      <c r="I41" s="3" t="s">
        <v>2</v>
      </c>
      <c r="J41" s="53" t="s">
        <v>3</v>
      </c>
      <c r="K41" s="76" t="str">
        <f>HYPERLINK("mailto:"&amp;VLOOKUP(L41,'CONCAT Codes'!$A$14:$G$26,5,FALSE)&amp;"?subject="&amp;_xlfn.CONCAT(C41," - APPLICANT for ",A41)&amp;"&amp;cc="&amp;'CONCAT Codes'!$A$32&amp;"&amp;body="&amp;D41&amp;"%0A%0APlease see my resume and bio for the above tour.","Click HERE to apply")</f>
        <v>Click HERE to apply</v>
      </c>
      <c r="L41" s="57" t="s">
        <v>585</v>
      </c>
    </row>
    <row r="42" spans="1:12" ht="54.65" customHeight="1">
      <c r="A42" s="1" t="s">
        <v>333</v>
      </c>
      <c r="B42" s="23" t="s">
        <v>6</v>
      </c>
      <c r="C42" s="23" t="s">
        <v>291</v>
      </c>
      <c r="D42" s="15" t="s">
        <v>463</v>
      </c>
      <c r="E42" s="24" t="s">
        <v>597</v>
      </c>
      <c r="F42" s="23" t="s">
        <v>26</v>
      </c>
      <c r="G42" s="23" t="s">
        <v>29</v>
      </c>
      <c r="H42" s="23" t="s">
        <v>36</v>
      </c>
      <c r="I42" s="3" t="s">
        <v>2</v>
      </c>
      <c r="J42" s="53" t="s">
        <v>3</v>
      </c>
      <c r="K42" s="76" t="str">
        <f>HYPERLINK("mailto:"&amp;VLOOKUP(L42,'CONCAT Codes'!$A$14:$G$26,5,FALSE)&amp;"?subject="&amp;_xlfn.CONCAT(C42," - APPLICANT for ",A42)&amp;"&amp;cc="&amp;'CONCAT Codes'!$A$32&amp;"&amp;body="&amp;D42&amp;"%0A%0APlease see my resume and bio for the above tour.","Click HERE to apply")</f>
        <v>Click HERE to apply</v>
      </c>
      <c r="L42" s="57" t="s">
        <v>585</v>
      </c>
    </row>
    <row r="43" spans="1:12" ht="54.65" customHeight="1">
      <c r="A43" s="1" t="s">
        <v>334</v>
      </c>
      <c r="B43" s="23" t="s">
        <v>6</v>
      </c>
      <c r="C43" s="23" t="s">
        <v>291</v>
      </c>
      <c r="D43" s="15" t="s">
        <v>335</v>
      </c>
      <c r="E43" s="24" t="s">
        <v>598</v>
      </c>
      <c r="F43" s="23" t="s">
        <v>26</v>
      </c>
      <c r="G43" s="23" t="s">
        <v>29</v>
      </c>
      <c r="H43" s="23" t="s">
        <v>36</v>
      </c>
      <c r="I43" s="3" t="s">
        <v>2</v>
      </c>
      <c r="J43" s="53" t="s">
        <v>3</v>
      </c>
      <c r="K43" s="76" t="str">
        <f>HYPERLINK("mailto:"&amp;VLOOKUP(L43,'CONCAT Codes'!$A$14:$G$26,5,FALSE)&amp;"?subject="&amp;_xlfn.CONCAT(C43," - APPLICANT for ",A43)&amp;"&amp;cc="&amp;'CONCAT Codes'!$A$32&amp;"&amp;body="&amp;D43&amp;"%0A%0APlease see my resume and bio for the above tour.","Click HERE to apply")</f>
        <v>Click HERE to apply</v>
      </c>
      <c r="L43" s="57" t="s">
        <v>585</v>
      </c>
    </row>
    <row r="44" spans="1:12" ht="54.65" customHeight="1">
      <c r="A44" s="1" t="s">
        <v>336</v>
      </c>
      <c r="B44" s="23" t="s">
        <v>6</v>
      </c>
      <c r="C44" s="23" t="s">
        <v>291</v>
      </c>
      <c r="D44" s="15" t="s">
        <v>323</v>
      </c>
      <c r="E44" s="24" t="s">
        <v>599</v>
      </c>
      <c r="F44" s="23" t="s">
        <v>26</v>
      </c>
      <c r="G44" s="23" t="s">
        <v>328</v>
      </c>
      <c r="H44" s="23" t="s">
        <v>36</v>
      </c>
      <c r="I44" s="3" t="s">
        <v>2</v>
      </c>
      <c r="J44" s="53" t="s">
        <v>3</v>
      </c>
      <c r="K44" s="76" t="str">
        <f>HYPERLINK("mailto:"&amp;VLOOKUP(L44,'CONCAT Codes'!$A$14:$G$26,5,FALSE)&amp;"?subject="&amp;_xlfn.CONCAT(C44," - APPLICANT for ",A44)&amp;"&amp;cc="&amp;'CONCAT Codes'!$A$32&amp;"&amp;body="&amp;D44&amp;"%0A%0APlease see my resume and bio for the above tour.","Click HERE to apply")</f>
        <v>Click HERE to apply</v>
      </c>
      <c r="L44" s="57" t="s">
        <v>585</v>
      </c>
    </row>
    <row r="45" spans="1:12" ht="54.65" customHeight="1">
      <c r="A45" s="1" t="s">
        <v>396</v>
      </c>
      <c r="B45" s="23" t="s">
        <v>6</v>
      </c>
      <c r="C45" s="23" t="s">
        <v>291</v>
      </c>
      <c r="D45" s="15" t="s">
        <v>397</v>
      </c>
      <c r="E45" s="24" t="s">
        <v>600</v>
      </c>
      <c r="F45" s="23" t="s">
        <v>26</v>
      </c>
      <c r="G45" s="23" t="s">
        <v>29</v>
      </c>
      <c r="H45" s="23" t="s">
        <v>36</v>
      </c>
      <c r="I45" s="3" t="s">
        <v>2</v>
      </c>
      <c r="J45" s="53" t="s">
        <v>3</v>
      </c>
      <c r="K45" s="76" t="str">
        <f>HYPERLINK("mailto:"&amp;VLOOKUP(L45,'CONCAT Codes'!$A$14:$G$26,5,FALSE)&amp;"?subject="&amp;_xlfn.CONCAT(C45," - APPLICANT for ",A45)&amp;"&amp;cc="&amp;'CONCAT Codes'!$A$32&amp;"&amp;body="&amp;D45&amp;"%0A%0APlease see my resume and bio for the above tour.","Click HERE to apply")</f>
        <v>Click HERE to apply</v>
      </c>
      <c r="L45" s="57" t="s">
        <v>585</v>
      </c>
    </row>
    <row r="46" spans="1:12" ht="54.65" customHeight="1">
      <c r="A46" s="1" t="s">
        <v>629</v>
      </c>
      <c r="B46" s="23" t="s">
        <v>203</v>
      </c>
      <c r="C46" s="23" t="s">
        <v>411</v>
      </c>
      <c r="D46" s="15" t="s">
        <v>630</v>
      </c>
      <c r="E46" s="24" t="s">
        <v>635</v>
      </c>
      <c r="F46" s="23" t="s">
        <v>26</v>
      </c>
      <c r="G46" s="23" t="s">
        <v>631</v>
      </c>
      <c r="H46" s="23" t="s">
        <v>165</v>
      </c>
      <c r="I46" s="3" t="s">
        <v>2</v>
      </c>
      <c r="J46" s="53" t="s">
        <v>3</v>
      </c>
      <c r="K46" s="76" t="str">
        <f>HYPERLINK("mailto:"&amp;VLOOKUP(L46,'CONCAT Codes'!$A$14:$G$26,5,FALSE)&amp;"?subject="&amp;_xlfn.CONCAT(C46," - APPLICANT for ",A46)&amp;"&amp;cc="&amp;'CONCAT Codes'!$A$32&amp;"&amp;body="&amp;D46&amp;"%0A%0APlease see my resume and bio for the above tour.","Click HERE to apply")</f>
        <v>Click HERE to apply</v>
      </c>
      <c r="L46" s="57" t="s">
        <v>79</v>
      </c>
    </row>
    <row r="47" spans="1:12" ht="54.65" customHeight="1">
      <c r="A47" s="1" t="s">
        <v>649</v>
      </c>
      <c r="B47" s="23" t="s">
        <v>203</v>
      </c>
      <c r="C47" s="23" t="s">
        <v>650</v>
      </c>
      <c r="D47" s="15" t="s">
        <v>273</v>
      </c>
      <c r="E47" s="24" t="s">
        <v>679</v>
      </c>
      <c r="F47" s="23" t="s">
        <v>26</v>
      </c>
      <c r="G47" s="23" t="s">
        <v>631</v>
      </c>
      <c r="H47" s="23" t="s">
        <v>165</v>
      </c>
      <c r="I47" s="3" t="s">
        <v>2</v>
      </c>
      <c r="J47" s="53" t="s">
        <v>3</v>
      </c>
      <c r="K47" s="76" t="str">
        <f>HYPERLINK("mailto:"&amp;VLOOKUP(L47,'CONCAT Codes'!$A$14:$G$26,5,FALSE)&amp;"?subject="&amp;_xlfn.CONCAT(C47," - APPLICANT for ",A47)&amp;"&amp;cc="&amp;'CONCAT Codes'!$A$32&amp;"&amp;body="&amp;D47&amp;"%0A%0APlease see my resume and bio for the above tour.","Click HERE to apply")</f>
        <v>Click HERE to apply</v>
      </c>
      <c r="L47" s="57" t="s">
        <v>79</v>
      </c>
    </row>
    <row r="48" spans="1:12" ht="54.65" customHeight="1">
      <c r="A48" s="1" t="s">
        <v>567</v>
      </c>
      <c r="B48" s="23" t="s">
        <v>37</v>
      </c>
      <c r="C48" s="23" t="s">
        <v>568</v>
      </c>
      <c r="D48" s="15" t="s">
        <v>569</v>
      </c>
      <c r="E48" s="24" t="s">
        <v>582</v>
      </c>
      <c r="F48" s="23" t="s">
        <v>1</v>
      </c>
      <c r="G48" s="23" t="s">
        <v>570</v>
      </c>
      <c r="H48" s="23" t="s">
        <v>571</v>
      </c>
      <c r="I48" s="3" t="s">
        <v>572</v>
      </c>
      <c r="J48" s="53" t="s">
        <v>3</v>
      </c>
      <c r="K48" s="76" t="str">
        <f>HYPERLINK("mailto:"&amp;VLOOKUP(L48,'CONCAT Codes'!$A$14:$G$26,5,FALSE)&amp;"?subject="&amp;_xlfn.CONCAT(C48," - APPLICANT for ",A48)&amp;"&amp;cc="&amp;'CONCAT Codes'!$A$32&amp;"&amp;body="&amp;D48&amp;"%0A%0APlease see my resume and bio for the above tour.","Click HERE to apply")</f>
        <v>Click HERE to apply</v>
      </c>
      <c r="L48" s="57" t="s">
        <v>437</v>
      </c>
    </row>
    <row r="49" spans="1:13" ht="54.65" customHeight="1">
      <c r="A49" s="1" t="s">
        <v>315</v>
      </c>
      <c r="B49" s="23" t="s">
        <v>37</v>
      </c>
      <c r="C49" s="23" t="s">
        <v>316</v>
      </c>
      <c r="D49" s="15" t="s">
        <v>317</v>
      </c>
      <c r="E49" s="24" t="s">
        <v>340</v>
      </c>
      <c r="F49" s="23" t="s">
        <v>1</v>
      </c>
      <c r="G49" s="23" t="s">
        <v>318</v>
      </c>
      <c r="H49" s="23" t="s">
        <v>9</v>
      </c>
      <c r="I49" s="3" t="s">
        <v>219</v>
      </c>
      <c r="J49" s="53" t="s">
        <v>3</v>
      </c>
      <c r="K49" s="76" t="str">
        <f>HYPERLINK("mailto:"&amp;VLOOKUP(L49,'CONCAT Codes'!$A$14:$G$26,5,FALSE)&amp;"?subject="&amp;_xlfn.CONCAT(C49," - APPLICANT for ",A49)&amp;"&amp;cc="&amp;'CONCAT Codes'!$A$32&amp;"&amp;body="&amp;D49&amp;"%0A%0APlease see my resume and bio for the above tour.","Click HERE to apply")</f>
        <v>Click HERE to apply</v>
      </c>
      <c r="L49" s="57" t="s">
        <v>437</v>
      </c>
    </row>
    <row r="50" spans="1:13" ht="54.65" customHeight="1">
      <c r="A50" s="1" t="s">
        <v>364</v>
      </c>
      <c r="B50" s="23" t="s">
        <v>37</v>
      </c>
      <c r="C50" s="23" t="s">
        <v>316</v>
      </c>
      <c r="D50" s="15" t="s">
        <v>342</v>
      </c>
      <c r="E50" s="24" t="s">
        <v>378</v>
      </c>
      <c r="F50" s="23" t="s">
        <v>1</v>
      </c>
      <c r="G50" s="23" t="s">
        <v>40</v>
      </c>
      <c r="H50" s="23" t="s">
        <v>9</v>
      </c>
      <c r="I50" s="3" t="s">
        <v>219</v>
      </c>
      <c r="J50" s="53" t="s">
        <v>3</v>
      </c>
      <c r="K50" s="76" t="str">
        <f>HYPERLINK("mailto:"&amp;VLOOKUP(L50,'CONCAT Codes'!$A$14:$G$26,5,FALSE)&amp;"?subject="&amp;_xlfn.CONCAT(C50," - APPLICANT for ",A50)&amp;"&amp;cc="&amp;'CONCAT Codes'!$A$32&amp;"&amp;body="&amp;D50&amp;"%0A%0APlease see my resume and bio for the above tour.","Click HERE to apply")</f>
        <v>Click HERE to apply</v>
      </c>
      <c r="L50" s="57" t="s">
        <v>437</v>
      </c>
    </row>
    <row r="51" spans="1:13" ht="54.65" customHeight="1">
      <c r="A51" s="1" t="s">
        <v>565</v>
      </c>
      <c r="B51" s="23" t="s">
        <v>37</v>
      </c>
      <c r="C51" s="23" t="s">
        <v>316</v>
      </c>
      <c r="D51" s="15" t="s">
        <v>566</v>
      </c>
      <c r="E51" s="24" t="s">
        <v>581</v>
      </c>
      <c r="F51" s="23" t="s">
        <v>1</v>
      </c>
      <c r="G51" s="23" t="s">
        <v>318</v>
      </c>
      <c r="H51" s="23" t="s">
        <v>9</v>
      </c>
      <c r="I51" s="3" t="s">
        <v>219</v>
      </c>
      <c r="J51" s="53" t="s">
        <v>3</v>
      </c>
      <c r="K51" s="76" t="str">
        <f>HYPERLINK("mailto:"&amp;VLOOKUP(L51,'CONCAT Codes'!$A$14:$G$26,5,FALSE)&amp;"?subject="&amp;_xlfn.CONCAT(C51," - APPLICANT for ",A51)&amp;"&amp;cc="&amp;'CONCAT Codes'!$A$32&amp;"&amp;body="&amp;D51&amp;"%0A%0APlease see my resume and bio for the above tour.","Click HERE to apply")</f>
        <v>Click HERE to apply</v>
      </c>
      <c r="L51" s="57" t="s">
        <v>437</v>
      </c>
    </row>
    <row r="52" spans="1:13" ht="54.65" customHeight="1">
      <c r="A52" s="1" t="s">
        <v>651</v>
      </c>
      <c r="B52" s="23" t="s">
        <v>42</v>
      </c>
      <c r="C52" s="23" t="s">
        <v>652</v>
      </c>
      <c r="D52" s="15" t="s">
        <v>653</v>
      </c>
      <c r="E52" s="24" t="s">
        <v>680</v>
      </c>
      <c r="F52" s="23" t="s">
        <v>26</v>
      </c>
      <c r="G52" s="23" t="s">
        <v>296</v>
      </c>
      <c r="H52" s="23" t="s">
        <v>218</v>
      </c>
      <c r="I52" s="3" t="s">
        <v>219</v>
      </c>
      <c r="J52" s="53" t="s">
        <v>3</v>
      </c>
      <c r="K52" s="76" t="str">
        <f>HYPERLINK("mailto:"&amp;VLOOKUP(L52,'CONCAT Codes'!$A$14:$G$26,5,FALSE)&amp;"?subject="&amp;_xlfn.CONCAT(C52," - APPLICANT for ",A52)&amp;"&amp;cc="&amp;'CONCAT Codes'!$A$32&amp;"&amp;body="&amp;D52&amp;"%0A%0APlease see my resume and bio for the above tour.","Click HERE to apply")</f>
        <v>Click HERE to apply</v>
      </c>
      <c r="L52" s="57" t="s">
        <v>63</v>
      </c>
      <c r="M52" s="49"/>
    </row>
    <row r="53" spans="1:13" ht="54.65" customHeight="1">
      <c r="A53" s="1" t="s">
        <v>178</v>
      </c>
      <c r="B53" s="23" t="s">
        <v>10</v>
      </c>
      <c r="C53" s="23" t="s">
        <v>43</v>
      </c>
      <c r="D53" s="15" t="s">
        <v>179</v>
      </c>
      <c r="E53" s="24" t="s">
        <v>182</v>
      </c>
      <c r="F53" s="23" t="s">
        <v>26</v>
      </c>
      <c r="G53" s="23" t="s">
        <v>180</v>
      </c>
      <c r="H53" s="23" t="s">
        <v>44</v>
      </c>
      <c r="I53" s="3" t="s">
        <v>14</v>
      </c>
      <c r="J53" s="53" t="s">
        <v>3</v>
      </c>
      <c r="K53" s="76" t="str">
        <f>HYPERLINK("mailto:"&amp;VLOOKUP(L53,'CONCAT Codes'!$A$14:$G$26,5,FALSE)&amp;"?subject="&amp;_xlfn.CONCAT(C53," - APPLICANT for ",A53)&amp;"&amp;cc="&amp;'CONCAT Codes'!$A$32&amp;"&amp;body="&amp;D53&amp;"%0A%0APlease see my resume and bio for the above tour.","Click HERE to apply")</f>
        <v>Click HERE to apply</v>
      </c>
      <c r="L53" s="57" t="s">
        <v>60</v>
      </c>
    </row>
    <row r="54" spans="1:13" ht="54.65" customHeight="1">
      <c r="A54" s="1" t="s">
        <v>260</v>
      </c>
      <c r="B54" s="23" t="s">
        <v>10</v>
      </c>
      <c r="C54" s="23" t="s">
        <v>261</v>
      </c>
      <c r="D54" s="15" t="s">
        <v>262</v>
      </c>
      <c r="E54" s="24" t="s">
        <v>270</v>
      </c>
      <c r="F54" s="23" t="s">
        <v>26</v>
      </c>
      <c r="G54" s="23" t="s">
        <v>28</v>
      </c>
      <c r="H54" s="23" t="s">
        <v>44</v>
      </c>
      <c r="I54" s="3" t="s">
        <v>14</v>
      </c>
      <c r="J54" s="53" t="s">
        <v>3</v>
      </c>
      <c r="K54" s="76" t="str">
        <f>HYPERLINK("mailto:"&amp;VLOOKUP(L54,'CONCAT Codes'!$A$14:$G$26,5,FALSE)&amp;"?subject="&amp;_xlfn.CONCAT(C54," - APPLICANT for ",A54)&amp;"&amp;cc="&amp;'CONCAT Codes'!$A$32&amp;"&amp;body="&amp;D54&amp;"%0A%0APlease see my resume and bio for the above tour.","Click HERE to apply")</f>
        <v>Click HERE to apply</v>
      </c>
      <c r="L54" s="57" t="s">
        <v>60</v>
      </c>
    </row>
    <row r="55" spans="1:13" ht="54.65" customHeight="1">
      <c r="A55" s="1" t="s">
        <v>369</v>
      </c>
      <c r="B55" s="23" t="s">
        <v>6</v>
      </c>
      <c r="C55" s="23" t="s">
        <v>370</v>
      </c>
      <c r="D55" s="15" t="s">
        <v>371</v>
      </c>
      <c r="E55" s="24" t="s">
        <v>381</v>
      </c>
      <c r="F55" s="23" t="s">
        <v>1</v>
      </c>
      <c r="G55" s="23" t="s">
        <v>220</v>
      </c>
      <c r="H55" s="23" t="s">
        <v>372</v>
      </c>
      <c r="I55" s="3" t="s">
        <v>14</v>
      </c>
      <c r="J55" s="53" t="s">
        <v>3</v>
      </c>
      <c r="K55" s="76" t="str">
        <f>HYPERLINK("mailto:"&amp;VLOOKUP(L55,'CONCAT Codes'!$A$14:$G$26,5,FALSE)&amp;"?subject="&amp;_xlfn.CONCAT(C55," - APPLICANT for ",A55)&amp;"&amp;cc="&amp;'CONCAT Codes'!$A$32&amp;"&amp;body="&amp;D55&amp;"%0A%0APlease see my resume and bio for the above tour.","Click HERE to apply")</f>
        <v>Click HERE to apply</v>
      </c>
      <c r="L55" s="57" t="s">
        <v>63</v>
      </c>
    </row>
    <row r="56" spans="1:13" ht="54.65" customHeight="1">
      <c r="A56" s="1" t="s">
        <v>243</v>
      </c>
      <c r="B56" s="23" t="s">
        <v>42</v>
      </c>
      <c r="C56" s="23" t="s">
        <v>166</v>
      </c>
      <c r="D56" s="15" t="s">
        <v>167</v>
      </c>
      <c r="E56" s="24" t="s">
        <v>244</v>
      </c>
      <c r="F56" s="23" t="s">
        <v>1</v>
      </c>
      <c r="G56" s="23" t="s">
        <v>33</v>
      </c>
      <c r="H56" s="23" t="s">
        <v>44</v>
      </c>
      <c r="I56" s="3" t="s">
        <v>14</v>
      </c>
      <c r="J56" s="53" t="s">
        <v>3</v>
      </c>
      <c r="K56" s="76" t="str">
        <f>HYPERLINK("mailto:"&amp;VLOOKUP(L56,'CONCAT Codes'!$A$14:$G$26,5,FALSE)&amp;"?subject="&amp;_xlfn.CONCAT(C56," - APPLICANT for ",A56)&amp;"&amp;cc="&amp;'CONCAT Codes'!$A$32&amp;"&amp;body="&amp;D56&amp;"%0A%0APlease see my resume and bio for the above tour.","Click HERE to apply")</f>
        <v>Click HERE to apply</v>
      </c>
      <c r="L56" s="57" t="s">
        <v>63</v>
      </c>
    </row>
    <row r="57" spans="1:13" ht="54.65" customHeight="1">
      <c r="A57" s="1" t="s">
        <v>664</v>
      </c>
      <c r="B57" s="23" t="s">
        <v>10</v>
      </c>
      <c r="C57" s="23" t="s">
        <v>661</v>
      </c>
      <c r="D57" s="15" t="s">
        <v>665</v>
      </c>
      <c r="E57" s="24" t="s">
        <v>692</v>
      </c>
      <c r="F57" s="23" t="s">
        <v>26</v>
      </c>
      <c r="G57" s="23" t="s">
        <v>29</v>
      </c>
      <c r="H57" s="23" t="s">
        <v>44</v>
      </c>
      <c r="I57" s="3" t="s">
        <v>14</v>
      </c>
      <c r="J57" s="53" t="s">
        <v>3</v>
      </c>
      <c r="K57" s="76" t="str">
        <f>HYPERLINK("mailto:"&amp;VLOOKUP(L57,'CONCAT Codes'!$A$14:$G$26,5,FALSE)&amp;"?subject="&amp;_xlfn.CONCAT(C57," - APPLICANT for ",A57)&amp;"&amp;cc="&amp;'CONCAT Codes'!$A$32&amp;"&amp;body="&amp;D57&amp;"%0A%0APlease see my resume and bio for the above tour.","Click HERE to apply")</f>
        <v>Click HERE to apply</v>
      </c>
      <c r="L57" s="57" t="s">
        <v>60</v>
      </c>
    </row>
    <row r="58" spans="1:13" ht="54.65" customHeight="1">
      <c r="A58" s="1" t="s">
        <v>245</v>
      </c>
      <c r="B58" s="23" t="s">
        <v>42</v>
      </c>
      <c r="C58" s="23" t="s">
        <v>246</v>
      </c>
      <c r="D58" s="15" t="s">
        <v>247</v>
      </c>
      <c r="E58" s="24" t="s">
        <v>257</v>
      </c>
      <c r="F58" s="23" t="s">
        <v>26</v>
      </c>
      <c r="G58" s="23" t="s">
        <v>248</v>
      </c>
      <c r="H58" s="23" t="s">
        <v>186</v>
      </c>
      <c r="I58" s="3" t="s">
        <v>258</v>
      </c>
      <c r="J58" s="53" t="s">
        <v>3</v>
      </c>
      <c r="K58" s="76" t="str">
        <f>HYPERLINK("mailto:"&amp;VLOOKUP(L58,'CONCAT Codes'!$A$14:$G$26,5,FALSE)&amp;"?subject="&amp;_xlfn.CONCAT(C58," - APPLICANT for ",A58)&amp;"&amp;cc="&amp;'CONCAT Codes'!$A$32&amp;"&amp;body="&amp;D58&amp;"%0A%0APlease see my resume and bio for the above tour.","Click HERE to apply")</f>
        <v>Click HERE to apply</v>
      </c>
      <c r="L58" s="57" t="s">
        <v>63</v>
      </c>
    </row>
    <row r="59" spans="1:13" ht="54.65" customHeight="1">
      <c r="A59" s="1" t="s">
        <v>288</v>
      </c>
      <c r="B59" s="23" t="s">
        <v>37</v>
      </c>
      <c r="C59" s="23" t="s">
        <v>211</v>
      </c>
      <c r="D59" s="15" t="s">
        <v>289</v>
      </c>
      <c r="E59" s="24" t="s">
        <v>302</v>
      </c>
      <c r="F59" s="23" t="s">
        <v>1</v>
      </c>
      <c r="G59" s="23" t="s">
        <v>290</v>
      </c>
      <c r="H59" s="23" t="s">
        <v>212</v>
      </c>
      <c r="I59" s="3" t="s">
        <v>213</v>
      </c>
      <c r="J59" s="53" t="s">
        <v>3</v>
      </c>
      <c r="K59" s="76" t="str">
        <f>HYPERLINK("mailto:"&amp;VLOOKUP(L59,'CONCAT Codes'!$A$14:$G$26,5,FALSE)&amp;"?subject="&amp;_xlfn.CONCAT(C59," - APPLICANT for ",A59)&amp;"&amp;cc="&amp;'CONCAT Codes'!$A$32&amp;"&amp;body="&amp;D59&amp;"%0A%0APlease see my resume and bio for the above tour.","Click HERE to apply")</f>
        <v>Click HERE to apply</v>
      </c>
      <c r="L59" s="57" t="s">
        <v>437</v>
      </c>
    </row>
    <row r="60" spans="1:13" ht="54.65" customHeight="1">
      <c r="A60" s="1" t="s">
        <v>708</v>
      </c>
      <c r="B60" s="23" t="s">
        <v>37</v>
      </c>
      <c r="C60" s="23" t="s">
        <v>705</v>
      </c>
      <c r="D60" s="15" t="s">
        <v>709</v>
      </c>
      <c r="E60" s="24" t="s">
        <v>718</v>
      </c>
      <c r="F60" s="23" t="s">
        <v>1</v>
      </c>
      <c r="G60" s="23" t="s">
        <v>40</v>
      </c>
      <c r="H60" s="23" t="s">
        <v>710</v>
      </c>
      <c r="I60" s="3" t="s">
        <v>711</v>
      </c>
      <c r="J60" s="53" t="s">
        <v>3</v>
      </c>
      <c r="K60" s="76" t="str">
        <f>HYPERLINK("mailto:"&amp;VLOOKUP(L60,'CONCAT Codes'!$A$14:$G$26,5,FALSE)&amp;"?subject="&amp;_xlfn.CONCAT(C60," - APPLICANT for ",A60)&amp;"&amp;cc="&amp;'CONCAT Codes'!$A$32&amp;"&amp;body="&amp;D60&amp;"%0A%0APlease see my resume and bio for the above tour.","Click HERE to apply")</f>
        <v>Click HERE to apply</v>
      </c>
      <c r="L60" s="57" t="s">
        <v>437</v>
      </c>
    </row>
    <row r="61" spans="1:13" ht="54.65" customHeight="1">
      <c r="A61" s="1" t="s">
        <v>712</v>
      </c>
      <c r="B61" s="23" t="s">
        <v>37</v>
      </c>
      <c r="C61" s="23" t="s">
        <v>705</v>
      </c>
      <c r="D61" s="15" t="s">
        <v>713</v>
      </c>
      <c r="E61" s="24" t="s">
        <v>719</v>
      </c>
      <c r="F61" s="23" t="s">
        <v>1</v>
      </c>
      <c r="G61" s="23" t="s">
        <v>29</v>
      </c>
      <c r="H61" s="23" t="s">
        <v>710</v>
      </c>
      <c r="I61" s="3" t="s">
        <v>711</v>
      </c>
      <c r="J61" s="53" t="s">
        <v>3</v>
      </c>
      <c r="K61" s="76" t="str">
        <f>HYPERLINK("mailto:"&amp;VLOOKUP(L61,'CONCAT Codes'!$A$14:$G$26,5,FALSE)&amp;"?subject="&amp;_xlfn.CONCAT(C61," - APPLICANT for ",A61)&amp;"&amp;cc="&amp;'CONCAT Codes'!$A$32&amp;"&amp;body="&amp;D61&amp;"%0A%0APlease see my resume and bio for the above tour.","Click HERE to apply")</f>
        <v>Click HERE to apply</v>
      </c>
      <c r="L61" s="57" t="s">
        <v>437</v>
      </c>
    </row>
    <row r="62" spans="1:13" ht="54.65" customHeight="1">
      <c r="A62" s="1" t="s">
        <v>390</v>
      </c>
      <c r="B62" s="23" t="s">
        <v>37</v>
      </c>
      <c r="C62" s="23" t="s">
        <v>391</v>
      </c>
      <c r="D62" s="15" t="s">
        <v>392</v>
      </c>
      <c r="E62" s="24" t="s">
        <v>395</v>
      </c>
      <c r="F62" s="23" t="s">
        <v>1</v>
      </c>
      <c r="G62" s="23" t="s">
        <v>40</v>
      </c>
      <c r="H62" s="23" t="s">
        <v>286</v>
      </c>
      <c r="I62" s="3" t="s">
        <v>287</v>
      </c>
      <c r="J62" s="53" t="s">
        <v>3</v>
      </c>
      <c r="K62" s="76" t="str">
        <f>HYPERLINK("mailto:"&amp;VLOOKUP(L62,'CONCAT Codes'!$A$14:$G$26,5,FALSE)&amp;"?subject="&amp;_xlfn.CONCAT(C62," - APPLICANT for ",A62)&amp;"&amp;cc="&amp;'CONCAT Codes'!$A$32&amp;"&amp;body="&amp;D62&amp;"%0A%0APlease see my resume and bio for the above tour.","Click HERE to apply")</f>
        <v>Click HERE to apply</v>
      </c>
      <c r="L62" s="57" t="s">
        <v>437</v>
      </c>
    </row>
    <row r="63" spans="1:13" ht="54.65" customHeight="1">
      <c r="A63" s="1" t="s">
        <v>704</v>
      </c>
      <c r="B63" s="23" t="s">
        <v>37</v>
      </c>
      <c r="C63" s="23" t="s">
        <v>705</v>
      </c>
      <c r="D63" s="15" t="s">
        <v>289</v>
      </c>
      <c r="E63" s="24" t="s">
        <v>717</v>
      </c>
      <c r="F63" s="23" t="s">
        <v>1</v>
      </c>
      <c r="G63" s="23" t="s">
        <v>28</v>
      </c>
      <c r="H63" s="23" t="s">
        <v>706</v>
      </c>
      <c r="I63" s="3" t="s">
        <v>707</v>
      </c>
      <c r="J63" s="53" t="s">
        <v>3</v>
      </c>
      <c r="K63" s="76" t="str">
        <f>HYPERLINK("mailto:"&amp;VLOOKUP(L63,'CONCAT Codes'!$A$14:$G$26,5,FALSE)&amp;"?subject="&amp;_xlfn.CONCAT(C63," - APPLICANT for ",A63)&amp;"&amp;cc="&amp;'CONCAT Codes'!$A$32&amp;"&amp;body="&amp;D63&amp;"%0A%0APlease see my resume and bio for the above tour.","Click HERE to apply")</f>
        <v>Click HERE to apply</v>
      </c>
      <c r="L63" s="57" t="s">
        <v>437</v>
      </c>
    </row>
    <row r="64" spans="1:13" ht="54.65" customHeight="1">
      <c r="A64" s="1" t="s">
        <v>488</v>
      </c>
      <c r="B64" s="23" t="s">
        <v>37</v>
      </c>
      <c r="C64" s="23" t="s">
        <v>489</v>
      </c>
      <c r="D64" s="15" t="s">
        <v>490</v>
      </c>
      <c r="E64" s="24" t="s">
        <v>505</v>
      </c>
      <c r="F64" s="23" t="s">
        <v>1</v>
      </c>
      <c r="G64" s="23" t="s">
        <v>491</v>
      </c>
      <c r="H64" s="23" t="s">
        <v>492</v>
      </c>
      <c r="I64" s="3" t="s">
        <v>493</v>
      </c>
      <c r="J64" s="53" t="s">
        <v>3</v>
      </c>
      <c r="K64" s="76" t="str">
        <f>HYPERLINK("mailto:"&amp;VLOOKUP(L64,'CONCAT Codes'!$A$14:$G$26,5,FALSE)&amp;"?subject="&amp;_xlfn.CONCAT(C64," - APPLICANT for ",A64)&amp;"&amp;cc="&amp;'CONCAT Codes'!$A$32&amp;"&amp;body="&amp;D64&amp;"%0A%0APlease see my resume and bio for the above tour.","Click HERE to apply")</f>
        <v>Click HERE to apply</v>
      </c>
      <c r="L64" s="57" t="s">
        <v>437</v>
      </c>
    </row>
    <row r="65" spans="1:12" ht="54.65" customHeight="1">
      <c r="A65" s="1" t="s">
        <v>168</v>
      </c>
      <c r="B65" s="23" t="s">
        <v>6</v>
      </c>
      <c r="C65" s="23" t="s">
        <v>157</v>
      </c>
      <c r="D65" s="15" t="s">
        <v>169</v>
      </c>
      <c r="E65" s="24" t="s">
        <v>171</v>
      </c>
      <c r="F65" s="23" t="s">
        <v>1</v>
      </c>
      <c r="G65" s="23" t="s">
        <v>170</v>
      </c>
      <c r="H65" s="23" t="s">
        <v>158</v>
      </c>
      <c r="I65" s="3" t="s">
        <v>34</v>
      </c>
      <c r="J65" s="53" t="s">
        <v>3</v>
      </c>
      <c r="K65" s="76" t="str">
        <f>HYPERLINK("mailto:"&amp;VLOOKUP(L65,'CONCAT Codes'!$A$14:$G$26,5,FALSE)&amp;"?subject="&amp;_xlfn.CONCAT(C65," - APPLICANT for ",A65)&amp;"&amp;cc="&amp;'CONCAT Codes'!$A$32&amp;"&amp;body="&amp;D65&amp;"%0A%0APlease see my resume and bio for the above tour.","Click HERE to apply")</f>
        <v>Click HERE to apply</v>
      </c>
      <c r="L65" s="79" t="s">
        <v>63</v>
      </c>
    </row>
    <row r="66" spans="1:12" ht="54.65" customHeight="1">
      <c r="A66" s="1" t="s">
        <v>174</v>
      </c>
      <c r="B66" s="23" t="s">
        <v>6</v>
      </c>
      <c r="C66" s="23" t="s">
        <v>49</v>
      </c>
      <c r="D66" s="15" t="s">
        <v>175</v>
      </c>
      <c r="E66" s="24" t="s">
        <v>177</v>
      </c>
      <c r="F66" s="23" t="s">
        <v>1</v>
      </c>
      <c r="G66" s="23" t="s">
        <v>176</v>
      </c>
      <c r="H66" s="23" t="s">
        <v>50</v>
      </c>
      <c r="I66" s="3" t="s">
        <v>34</v>
      </c>
      <c r="J66" s="53" t="s">
        <v>3</v>
      </c>
      <c r="K66" s="76" t="str">
        <f>HYPERLINK("mailto:"&amp;VLOOKUP(L66,'CONCAT Codes'!$A$14:$G$26,5,FALSE)&amp;"?subject="&amp;_xlfn.CONCAT(C66," - APPLICANT for ",A66)&amp;"&amp;cc="&amp;'CONCAT Codes'!$A$32&amp;"&amp;body="&amp;D66&amp;"%0A%0APlease see my resume and bio for the above tour.","Click HERE to apply")</f>
        <v>Click HERE to apply</v>
      </c>
      <c r="L66" s="57" t="s">
        <v>63</v>
      </c>
    </row>
    <row r="67" spans="1:12" ht="54.65" customHeight="1">
      <c r="A67" s="1" t="s">
        <v>235</v>
      </c>
      <c r="B67" s="23" t="s">
        <v>6</v>
      </c>
      <c r="C67" s="23" t="s">
        <v>49</v>
      </c>
      <c r="D67" s="15" t="s">
        <v>236</v>
      </c>
      <c r="E67" s="24" t="s">
        <v>237</v>
      </c>
      <c r="F67" s="23" t="s">
        <v>26</v>
      </c>
      <c r="G67" s="23" t="s">
        <v>176</v>
      </c>
      <c r="H67" s="23" t="s">
        <v>50</v>
      </c>
      <c r="I67" s="3" t="s">
        <v>34</v>
      </c>
      <c r="J67" s="53" t="s">
        <v>3</v>
      </c>
      <c r="K67" s="76" t="str">
        <f>HYPERLINK("mailto:"&amp;VLOOKUP(L67,'CONCAT Codes'!$A$14:$G$26,5,FALSE)&amp;"?subject="&amp;_xlfn.CONCAT(C67," - APPLICANT for ",A67)&amp;"&amp;cc="&amp;'CONCAT Codes'!$A$32&amp;"&amp;body="&amp;D67&amp;"%0A%0APlease see my resume and bio for the above tour.","Click HERE to apply")</f>
        <v>Click HERE to apply</v>
      </c>
      <c r="L67" s="57" t="s">
        <v>63</v>
      </c>
    </row>
    <row r="68" spans="1:12" ht="54.65" customHeight="1">
      <c r="A68" s="1" t="s">
        <v>279</v>
      </c>
      <c r="B68" s="23" t="s">
        <v>6</v>
      </c>
      <c r="C68" s="23" t="s">
        <v>49</v>
      </c>
      <c r="D68" s="15" t="s">
        <v>280</v>
      </c>
      <c r="E68" s="24" t="s">
        <v>285</v>
      </c>
      <c r="F68" s="23" t="s">
        <v>1</v>
      </c>
      <c r="G68" s="23" t="s">
        <v>176</v>
      </c>
      <c r="H68" s="23" t="s">
        <v>50</v>
      </c>
      <c r="I68" s="3" t="s">
        <v>34</v>
      </c>
      <c r="J68" s="53" t="s">
        <v>3</v>
      </c>
      <c r="K68" s="76" t="str">
        <f>HYPERLINK("mailto:"&amp;VLOOKUP(L68,'CONCAT Codes'!$A$14:$G$26,5,FALSE)&amp;"?subject="&amp;_xlfn.CONCAT(C68," - APPLICANT for ",A68)&amp;"&amp;cc="&amp;'CONCAT Codes'!$A$32&amp;"&amp;body="&amp;D68&amp;"%0A%0APlease see my resume and bio for the above tour.","Click HERE to apply")</f>
        <v>Click HERE to apply</v>
      </c>
      <c r="L68" s="57" t="s">
        <v>63</v>
      </c>
    </row>
    <row r="69" spans="1:12" ht="54.65" customHeight="1">
      <c r="A69" s="1" t="s">
        <v>373</v>
      </c>
      <c r="B69" s="23" t="s">
        <v>6</v>
      </c>
      <c r="C69" s="23" t="s">
        <v>49</v>
      </c>
      <c r="D69" s="15" t="s">
        <v>374</v>
      </c>
      <c r="E69" s="24" t="s">
        <v>380</v>
      </c>
      <c r="F69" s="23" t="s">
        <v>1</v>
      </c>
      <c r="G69" s="23" t="s">
        <v>375</v>
      </c>
      <c r="H69" s="23" t="s">
        <v>50</v>
      </c>
      <c r="I69" s="3" t="s">
        <v>34</v>
      </c>
      <c r="J69" s="53" t="s">
        <v>3</v>
      </c>
      <c r="K69" s="76" t="str">
        <f>HYPERLINK("mailto:"&amp;VLOOKUP(L69,'CONCAT Codes'!$A$14:$G$26,5,FALSE)&amp;"?subject="&amp;_xlfn.CONCAT(C69," - APPLICANT for ",A69)&amp;"&amp;cc="&amp;'CONCAT Codes'!$A$32&amp;"&amp;body="&amp;D69&amp;"%0A%0APlease see my resume and bio for the above tour.","Click HERE to apply")</f>
        <v>Click HERE to apply</v>
      </c>
      <c r="L69" s="57" t="s">
        <v>63</v>
      </c>
    </row>
    <row r="70" spans="1:12" ht="54.65" customHeight="1">
      <c r="A70" s="1" t="s">
        <v>376</v>
      </c>
      <c r="B70" s="23" t="s">
        <v>6</v>
      </c>
      <c r="C70" s="23" t="s">
        <v>49</v>
      </c>
      <c r="D70" s="15" t="s">
        <v>377</v>
      </c>
      <c r="E70" s="24" t="s">
        <v>379</v>
      </c>
      <c r="F70" s="23" t="s">
        <v>16</v>
      </c>
      <c r="G70" s="23" t="s">
        <v>375</v>
      </c>
      <c r="H70" s="23" t="s">
        <v>50</v>
      </c>
      <c r="I70" s="3" t="s">
        <v>34</v>
      </c>
      <c r="J70" s="53" t="s">
        <v>3</v>
      </c>
      <c r="K70" s="76" t="str">
        <f>HYPERLINK("mailto:"&amp;VLOOKUP(L70,'CONCAT Codes'!$A$14:$G$26,5,FALSE)&amp;"?subject="&amp;_xlfn.CONCAT(C70," - APPLICANT for ",A70)&amp;"&amp;cc="&amp;'CONCAT Codes'!$A$32&amp;"&amp;body="&amp;D70&amp;"%0A%0APlease see my resume and bio for the above tour.","Click HERE to apply")</f>
        <v>Click HERE to apply</v>
      </c>
      <c r="L70" s="57" t="s">
        <v>63</v>
      </c>
    </row>
    <row r="71" spans="1:12" ht="54.65" customHeight="1">
      <c r="A71" s="1" t="s">
        <v>477</v>
      </c>
      <c r="B71" s="23" t="s">
        <v>42</v>
      </c>
      <c r="C71" s="23" t="s">
        <v>233</v>
      </c>
      <c r="D71" s="15" t="s">
        <v>478</v>
      </c>
      <c r="E71" s="24" t="s">
        <v>481</v>
      </c>
      <c r="F71" s="23" t="s">
        <v>26</v>
      </c>
      <c r="G71" s="23" t="s">
        <v>479</v>
      </c>
      <c r="H71" s="23" t="s">
        <v>312</v>
      </c>
      <c r="I71" s="3" t="s">
        <v>34</v>
      </c>
      <c r="J71" s="53" t="s">
        <v>3</v>
      </c>
      <c r="K71" s="76" t="str">
        <f>HYPERLINK("mailto:"&amp;VLOOKUP(L71,'CONCAT Codes'!$A$14:$G$26,5,FALSE)&amp;"?subject="&amp;_xlfn.CONCAT(C71," - APPLICANT for ",A71)&amp;"&amp;cc="&amp;'CONCAT Codes'!$A$32&amp;"&amp;body="&amp;D71&amp;"%0A%0APlease see my resume and bio for the above tour.","Click HERE to apply")</f>
        <v>Click HERE to apply</v>
      </c>
      <c r="L71" s="57" t="s">
        <v>63</v>
      </c>
    </row>
    <row r="72" spans="1:12" ht="54.65" customHeight="1">
      <c r="A72" s="1" t="s">
        <v>383</v>
      </c>
      <c r="B72" s="23" t="s">
        <v>42</v>
      </c>
      <c r="C72" s="23" t="s">
        <v>246</v>
      </c>
      <c r="D72" s="15" t="s">
        <v>384</v>
      </c>
      <c r="E72" s="24" t="s">
        <v>394</v>
      </c>
      <c r="F72" s="23" t="s">
        <v>26</v>
      </c>
      <c r="G72" s="23" t="s">
        <v>385</v>
      </c>
      <c r="H72" s="23" t="s">
        <v>312</v>
      </c>
      <c r="I72" s="3" t="s">
        <v>34</v>
      </c>
      <c r="J72" s="53" t="s">
        <v>3</v>
      </c>
      <c r="K72" s="76" t="str">
        <f>HYPERLINK("mailto:"&amp;VLOOKUP(L72,'CONCAT Codes'!$A$14:$G$26,5,FALSE)&amp;"?subject="&amp;_xlfn.CONCAT(C72," - APPLICANT for ",A72)&amp;"&amp;cc="&amp;'CONCAT Codes'!$A$32&amp;"&amp;body="&amp;D72&amp;"%0A%0APlease see my resume and bio for the above tour.","Click HERE to apply")</f>
        <v>Click HERE to apply</v>
      </c>
      <c r="L72" s="57" t="s">
        <v>63</v>
      </c>
    </row>
    <row r="73" spans="1:12" ht="54.65" customHeight="1">
      <c r="A73" s="80" t="s">
        <v>551</v>
      </c>
      <c r="B73" s="81" t="s">
        <v>6</v>
      </c>
      <c r="C73" s="81" t="s">
        <v>157</v>
      </c>
      <c r="D73" s="82" t="s">
        <v>552</v>
      </c>
      <c r="E73" s="71" t="s">
        <v>558</v>
      </c>
      <c r="F73" s="81" t="s">
        <v>1</v>
      </c>
      <c r="G73" s="81" t="s">
        <v>553</v>
      </c>
      <c r="H73" s="81" t="s">
        <v>158</v>
      </c>
      <c r="I73" s="83" t="s">
        <v>34</v>
      </c>
      <c r="J73" s="84" t="s">
        <v>3</v>
      </c>
      <c r="K73" s="76" t="str">
        <f>HYPERLINK("mailto:"&amp;VLOOKUP(L73,'CONCAT Codes'!$A$14:$G$26,5,FALSE)&amp;"?subject="&amp;_xlfn.CONCAT(C73," - APPLICANT for ",A73)&amp;"&amp;cc="&amp;'CONCAT Codes'!$A$32&amp;"&amp;body="&amp;D73&amp;"%0A%0APlease see my resume and bio for the above tour.","Click HERE to apply")</f>
        <v>Click HERE to apply</v>
      </c>
      <c r="L73" s="89" t="s">
        <v>63</v>
      </c>
    </row>
    <row r="74" spans="1:12" ht="54.65" customHeight="1">
      <c r="A74" s="1" t="s">
        <v>554</v>
      </c>
      <c r="B74" s="23" t="s">
        <v>6</v>
      </c>
      <c r="C74" s="23" t="s">
        <v>157</v>
      </c>
      <c r="D74" s="15" t="s">
        <v>555</v>
      </c>
      <c r="E74" s="24" t="s">
        <v>559</v>
      </c>
      <c r="F74" s="23" t="s">
        <v>26</v>
      </c>
      <c r="G74" s="23" t="s">
        <v>556</v>
      </c>
      <c r="H74" s="23" t="s">
        <v>158</v>
      </c>
      <c r="I74" s="3" t="s">
        <v>34</v>
      </c>
      <c r="J74" s="53" t="s">
        <v>3</v>
      </c>
      <c r="K74" s="76" t="str">
        <f>HYPERLINK("mailto:"&amp;VLOOKUP(L74,'CONCAT Codes'!$A$14:$G$26,5,FALSE)&amp;"?subject="&amp;_xlfn.CONCAT(C74," - APPLICANT for ",A74)&amp;"&amp;cc="&amp;'CONCAT Codes'!$A$32&amp;"&amp;body="&amp;D74&amp;"%0A%0APlease see my resume and bio for the above tour.","Click HERE to apply")</f>
        <v>Click HERE to apply</v>
      </c>
      <c r="L74" s="79" t="s">
        <v>63</v>
      </c>
    </row>
    <row r="75" spans="1:12" ht="54.65" customHeight="1">
      <c r="A75" s="1" t="s">
        <v>298</v>
      </c>
      <c r="B75" s="23" t="s">
        <v>37</v>
      </c>
      <c r="C75" s="23" t="s">
        <v>195</v>
      </c>
      <c r="D75" s="15" t="s">
        <v>299</v>
      </c>
      <c r="E75" s="24" t="s">
        <v>303</v>
      </c>
      <c r="F75" s="23" t="s">
        <v>1</v>
      </c>
      <c r="G75" s="23" t="s">
        <v>164</v>
      </c>
      <c r="H75" s="23" t="s">
        <v>300</v>
      </c>
      <c r="I75" s="3" t="s">
        <v>34</v>
      </c>
      <c r="J75" s="53" t="s">
        <v>3</v>
      </c>
      <c r="K75" s="76" t="str">
        <f>HYPERLINK("mailto:"&amp;VLOOKUP(L75,'CONCAT Codes'!$A$14:$G$26,5,FALSE)&amp;"?subject="&amp;_xlfn.CONCAT(C75," - APPLICANT for ",A75)&amp;"&amp;cc="&amp;'CONCAT Codes'!$A$32&amp;"&amp;body="&amp;D75&amp;"%0A%0APlease see my resume and bio for the above tour.","Click HERE to apply")</f>
        <v>Click HERE to apply</v>
      </c>
      <c r="L75" s="57" t="s">
        <v>437</v>
      </c>
    </row>
    <row r="76" spans="1:12" ht="54.65" customHeight="1">
      <c r="A76" s="1" t="s">
        <v>699</v>
      </c>
      <c r="B76" s="23" t="s">
        <v>6</v>
      </c>
      <c r="C76" s="23" t="s">
        <v>157</v>
      </c>
      <c r="D76" s="15" t="s">
        <v>700</v>
      </c>
      <c r="E76" s="24" t="s">
        <v>702</v>
      </c>
      <c r="F76" s="23" t="s">
        <v>26</v>
      </c>
      <c r="G76" s="23" t="s">
        <v>29</v>
      </c>
      <c r="H76" s="23" t="s">
        <v>158</v>
      </c>
      <c r="I76" s="3" t="s">
        <v>34</v>
      </c>
      <c r="J76" s="53" t="s">
        <v>3</v>
      </c>
      <c r="K76" s="76" t="str">
        <f>HYPERLINK("mailto:"&amp;VLOOKUP(L76,'CONCAT Codes'!$A$14:$G$26,5,FALSE)&amp;"?subject="&amp;_xlfn.CONCAT(C76," - APPLICANT for ",A76)&amp;"&amp;cc="&amp;'CONCAT Codes'!$A$32&amp;"&amp;body="&amp;D76&amp;"%0A%0APlease see my resume and bio for the above tour.","Click HERE to apply")</f>
        <v>Click HERE to apply</v>
      </c>
      <c r="L76" s="57" t="s">
        <v>63</v>
      </c>
    </row>
    <row r="77" spans="1:12" ht="54.65" customHeight="1">
      <c r="A77" s="1" t="s">
        <v>714</v>
      </c>
      <c r="B77" s="23" t="s">
        <v>6</v>
      </c>
      <c r="C77" s="23" t="s">
        <v>157</v>
      </c>
      <c r="D77" s="15" t="s">
        <v>175</v>
      </c>
      <c r="E77" s="24" t="s">
        <v>715</v>
      </c>
      <c r="F77" s="23" t="s">
        <v>26</v>
      </c>
      <c r="G77" s="23" t="s">
        <v>176</v>
      </c>
      <c r="H77" s="23" t="s">
        <v>158</v>
      </c>
      <c r="I77" s="3" t="s">
        <v>34</v>
      </c>
      <c r="J77" s="53" t="s">
        <v>3</v>
      </c>
      <c r="K77" s="76" t="str">
        <f>HYPERLINK("mailto:"&amp;VLOOKUP(L77,'CONCAT Codes'!$A$14:$G$26,5,FALSE)&amp;"?subject="&amp;_xlfn.CONCAT(C77," - APPLICANT for ",A77)&amp;"&amp;cc="&amp;'CONCAT Codes'!$A$32&amp;"&amp;body="&amp;D77&amp;"%0A%0APlease see my resume and bio for the above tour.","Click HERE to apply")</f>
        <v>Click HERE to apply</v>
      </c>
      <c r="L77" s="57" t="s">
        <v>63</v>
      </c>
    </row>
    <row r="78" spans="1:12" ht="54.65" customHeight="1">
      <c r="A78" s="1" t="s">
        <v>324</v>
      </c>
      <c r="B78" s="23" t="s">
        <v>42</v>
      </c>
      <c r="C78" s="23" t="s">
        <v>233</v>
      </c>
      <c r="D78" s="15" t="s">
        <v>325</v>
      </c>
      <c r="E78" s="24" t="s">
        <v>339</v>
      </c>
      <c r="F78" s="23" t="s">
        <v>26</v>
      </c>
      <c r="G78" s="23" t="s">
        <v>28</v>
      </c>
      <c r="H78" s="23" t="s">
        <v>186</v>
      </c>
      <c r="I78" s="3" t="s">
        <v>460</v>
      </c>
      <c r="J78" s="53" t="s">
        <v>3</v>
      </c>
      <c r="K78" s="76" t="str">
        <f>HYPERLINK("mailto:"&amp;VLOOKUP(L78,'CONCAT Codes'!$A$14:$G$26,5,FALSE)&amp;"?subject="&amp;_xlfn.CONCAT(C78," - APPLICANT for ",A78)&amp;"&amp;cc="&amp;'CONCAT Codes'!$A$32&amp;"&amp;body="&amp;D78&amp;"%0A%0APlease see my resume and bio for the above tour.","Click HERE to apply")</f>
        <v>Click HERE to apply</v>
      </c>
      <c r="L78" s="57" t="s">
        <v>63</v>
      </c>
    </row>
    <row r="79" spans="1:12" ht="54.65" customHeight="1">
      <c r="A79" s="1" t="s">
        <v>283</v>
      </c>
      <c r="B79" s="23" t="s">
        <v>37</v>
      </c>
      <c r="C79" s="23" t="s">
        <v>183</v>
      </c>
      <c r="D79" s="15" t="s">
        <v>184</v>
      </c>
      <c r="E79" s="24" t="s">
        <v>284</v>
      </c>
      <c r="F79" s="23" t="s">
        <v>1</v>
      </c>
      <c r="G79" s="23" t="s">
        <v>185</v>
      </c>
      <c r="H79" s="23" t="s">
        <v>281</v>
      </c>
      <c r="I79" s="3" t="s">
        <v>282</v>
      </c>
      <c r="J79" s="53" t="s">
        <v>3</v>
      </c>
      <c r="K79" s="76" t="str">
        <f>HYPERLINK("mailto:"&amp;VLOOKUP(L79,'CONCAT Codes'!$A$14:$G$26,5,FALSE)&amp;"?subject="&amp;_xlfn.CONCAT(C79," - APPLICANT for ",A79)&amp;"&amp;cc="&amp;'CONCAT Codes'!$A$32&amp;"&amp;body="&amp;D79&amp;"%0A%0APlease see my resume and bio for the above tour.","Click HERE to apply")</f>
        <v>Click HERE to apply</v>
      </c>
      <c r="L79" s="57" t="s">
        <v>437</v>
      </c>
    </row>
    <row r="80" spans="1:12" ht="54.65" customHeight="1">
      <c r="A80" s="63" t="s">
        <v>343</v>
      </c>
      <c r="B80" s="64" t="s">
        <v>37</v>
      </c>
      <c r="C80" s="64" t="s">
        <v>183</v>
      </c>
      <c r="D80" s="63" t="s">
        <v>344</v>
      </c>
      <c r="E80" s="24" t="s">
        <v>356</v>
      </c>
      <c r="F80" s="64" t="s">
        <v>1</v>
      </c>
      <c r="G80" s="64" t="s">
        <v>345</v>
      </c>
      <c r="H80" s="64" t="s">
        <v>346</v>
      </c>
      <c r="I80" s="65" t="s">
        <v>282</v>
      </c>
      <c r="J80" s="67" t="s">
        <v>3</v>
      </c>
      <c r="K80" s="76" t="str">
        <f>HYPERLINK("mailto:"&amp;VLOOKUP(L80,'CONCAT Codes'!$A$14:$G$26,5,FALSE)&amp;"?subject="&amp;_xlfn.CONCAT(C80," - APPLICANT for ",A80)&amp;"&amp;cc="&amp;'CONCAT Codes'!$A$32&amp;"&amp;body="&amp;D80&amp;"%0A%0APlease see my resume and bio for the above tour.","Click HERE to apply")</f>
        <v>Click HERE to apply</v>
      </c>
      <c r="L80" s="64" t="s">
        <v>437</v>
      </c>
    </row>
    <row r="81" spans="1:12" ht="54.65" customHeight="1">
      <c r="A81" s="63" t="s">
        <v>347</v>
      </c>
      <c r="B81" s="64" t="s">
        <v>37</v>
      </c>
      <c r="C81" s="64" t="s">
        <v>183</v>
      </c>
      <c r="D81" s="63" t="s">
        <v>348</v>
      </c>
      <c r="E81" s="24" t="s">
        <v>357</v>
      </c>
      <c r="F81" s="64" t="s">
        <v>1</v>
      </c>
      <c r="G81" s="64" t="s">
        <v>345</v>
      </c>
      <c r="H81" s="64" t="s">
        <v>346</v>
      </c>
      <c r="I81" s="65" t="s">
        <v>282</v>
      </c>
      <c r="J81" s="67" t="s">
        <v>3</v>
      </c>
      <c r="K81" s="76" t="str">
        <f>HYPERLINK("mailto:"&amp;VLOOKUP(L81,'CONCAT Codes'!$A$14:$G$26,5,FALSE)&amp;"?subject="&amp;_xlfn.CONCAT(C81," - APPLICANT for ",A81)&amp;"&amp;cc="&amp;'CONCAT Codes'!$A$32&amp;"&amp;body="&amp;D81&amp;"%0A%0APlease see my resume and bio for the above tour.","Click HERE to apply")</f>
        <v>Click HERE to apply</v>
      </c>
      <c r="L81" s="64" t="s">
        <v>437</v>
      </c>
    </row>
    <row r="82" spans="1:12" ht="54.65" customHeight="1">
      <c r="A82" s="1" t="s">
        <v>496</v>
      </c>
      <c r="B82" s="23" t="s">
        <v>37</v>
      </c>
      <c r="C82" s="23" t="s">
        <v>497</v>
      </c>
      <c r="D82" s="15" t="s">
        <v>289</v>
      </c>
      <c r="E82" s="24" t="s">
        <v>508</v>
      </c>
      <c r="F82" s="23" t="s">
        <v>1</v>
      </c>
      <c r="G82" s="23" t="s">
        <v>498</v>
      </c>
      <c r="H82" s="23" t="s">
        <v>499</v>
      </c>
      <c r="I82" s="3" t="s">
        <v>500</v>
      </c>
      <c r="J82" s="53" t="s">
        <v>3</v>
      </c>
      <c r="K82" s="76" t="str">
        <f>HYPERLINK("mailto:"&amp;VLOOKUP(L82,'CONCAT Codes'!$A$14:$G$26,5,FALSE)&amp;"?subject="&amp;_xlfn.CONCAT(C82," - APPLICANT for ",A82)&amp;"&amp;cc="&amp;'CONCAT Codes'!$A$32&amp;"&amp;body="&amp;D82&amp;"%0A%0APlease see my resume and bio for the above tour.","Click HERE to apply")</f>
        <v>Click HERE to apply</v>
      </c>
      <c r="L82" s="57" t="s">
        <v>437</v>
      </c>
    </row>
    <row r="83" spans="1:12" ht="54.65" customHeight="1">
      <c r="A83" s="1" t="s">
        <v>306</v>
      </c>
      <c r="B83" s="23" t="s">
        <v>6</v>
      </c>
      <c r="C83" s="23" t="s">
        <v>38</v>
      </c>
      <c r="D83" s="15" t="s">
        <v>307</v>
      </c>
      <c r="E83" s="24" t="s">
        <v>310</v>
      </c>
      <c r="F83" s="23" t="s">
        <v>1</v>
      </c>
      <c r="G83" s="23" t="s">
        <v>159</v>
      </c>
      <c r="H83" s="23" t="s">
        <v>12</v>
      </c>
      <c r="I83" s="3" t="s">
        <v>13</v>
      </c>
      <c r="J83" s="53" t="s">
        <v>3</v>
      </c>
      <c r="K83" s="76" t="str">
        <f>HYPERLINK("mailto:"&amp;VLOOKUP(L83,'CONCAT Codes'!$A$14:$G$26,5,FALSE)&amp;"?subject="&amp;_xlfn.CONCAT(C83," - APPLICANT for ",A83)&amp;"&amp;cc="&amp;'CONCAT Codes'!$A$32&amp;"&amp;body="&amp;D83&amp;"%0A%0APlease see my resume and bio for the above tour.","Click HERE to apply")</f>
        <v>Click HERE to apply</v>
      </c>
      <c r="L83" s="79" t="s">
        <v>63</v>
      </c>
    </row>
    <row r="84" spans="1:12" ht="54.65" customHeight="1">
      <c r="A84" s="1" t="s">
        <v>308</v>
      </c>
      <c r="B84" s="23" t="s">
        <v>6</v>
      </c>
      <c r="C84" s="23" t="s">
        <v>38</v>
      </c>
      <c r="D84" s="15" t="s">
        <v>309</v>
      </c>
      <c r="E84" s="24" t="s">
        <v>311</v>
      </c>
      <c r="F84" s="23" t="s">
        <v>1</v>
      </c>
      <c r="G84" s="23" t="s">
        <v>159</v>
      </c>
      <c r="H84" s="23" t="s">
        <v>12</v>
      </c>
      <c r="I84" s="3" t="s">
        <v>13</v>
      </c>
      <c r="J84" s="53" t="s">
        <v>3</v>
      </c>
      <c r="K84" s="76" t="str">
        <f>HYPERLINK("mailto:"&amp;VLOOKUP(L84,'CONCAT Codes'!$A$14:$G$26,5,FALSE)&amp;"?subject="&amp;_xlfn.CONCAT(C84," - APPLICANT for ",A84)&amp;"&amp;cc="&amp;'CONCAT Codes'!$A$32&amp;"&amp;body="&amp;D84&amp;"%0A%0APlease see my resume and bio for the above tour.","Click HERE to apply")</f>
        <v>Click HERE to apply</v>
      </c>
      <c r="L84" s="79" t="s">
        <v>63</v>
      </c>
    </row>
    <row r="85" spans="1:12" ht="54.65" customHeight="1">
      <c r="A85" s="1" t="s">
        <v>405</v>
      </c>
      <c r="B85" s="23" t="s">
        <v>6</v>
      </c>
      <c r="C85" s="23" t="s">
        <v>38</v>
      </c>
      <c r="D85" s="15" t="s">
        <v>406</v>
      </c>
      <c r="E85" s="24" t="s">
        <v>427</v>
      </c>
      <c r="F85" s="23" t="s">
        <v>1</v>
      </c>
      <c r="G85" s="23" t="s">
        <v>407</v>
      </c>
      <c r="H85" s="23" t="s">
        <v>12</v>
      </c>
      <c r="I85" s="3" t="s">
        <v>13</v>
      </c>
      <c r="J85" s="53" t="s">
        <v>3</v>
      </c>
      <c r="K85" s="76" t="str">
        <f>HYPERLINK("mailto:"&amp;VLOOKUP(L85,'CONCAT Codes'!$A$14:$G$26,5,FALSE)&amp;"?subject="&amp;_xlfn.CONCAT(C85," - APPLICANT for ",A85)&amp;"&amp;cc="&amp;'CONCAT Codes'!$A$32&amp;"&amp;body="&amp;D85&amp;"%0A%0APlease see my resume and bio for the above tour.","Click HERE to apply")</f>
        <v>Click HERE to apply</v>
      </c>
      <c r="L85" s="79" t="s">
        <v>63</v>
      </c>
    </row>
    <row r="86" spans="1:12" ht="54.65" customHeight="1">
      <c r="A86" s="63" t="s">
        <v>513</v>
      </c>
      <c r="B86" s="64" t="s">
        <v>42</v>
      </c>
      <c r="C86" s="64" t="s">
        <v>514</v>
      </c>
      <c r="D86" s="63" t="s">
        <v>515</v>
      </c>
      <c r="E86" s="24" t="s">
        <v>537</v>
      </c>
      <c r="F86" s="24" t="s">
        <v>26</v>
      </c>
      <c r="G86" s="64" t="s">
        <v>33</v>
      </c>
      <c r="H86" s="64" t="s">
        <v>516</v>
      </c>
      <c r="I86" s="65" t="s">
        <v>13</v>
      </c>
      <c r="J86" s="67" t="s">
        <v>3</v>
      </c>
      <c r="K86" s="76" t="str">
        <f>HYPERLINK("mailto:"&amp;VLOOKUP(L86,'CONCAT Codes'!$A$14:$G$26,5,FALSE)&amp;"?subject="&amp;_xlfn.CONCAT(C86," - APPLICANT for ",A86)&amp;"&amp;cc="&amp;'CONCAT Codes'!$A$32&amp;"&amp;body="&amp;D86&amp;"%0A%0APlease see my resume and bio for the above tour.","Click HERE to apply")</f>
        <v>Click HERE to apply</v>
      </c>
      <c r="L86" s="64" t="s">
        <v>63</v>
      </c>
    </row>
    <row r="87" spans="1:12" ht="54.65" customHeight="1">
      <c r="A87" s="1" t="s">
        <v>501</v>
      </c>
      <c r="B87" s="23" t="s">
        <v>0</v>
      </c>
      <c r="C87" s="23" t="s">
        <v>471</v>
      </c>
      <c r="D87" s="15" t="s">
        <v>502</v>
      </c>
      <c r="E87" s="24" t="s">
        <v>507</v>
      </c>
      <c r="F87" s="23" t="s">
        <v>26</v>
      </c>
      <c r="G87" s="23" t="s">
        <v>28</v>
      </c>
      <c r="H87" s="23" t="s">
        <v>487</v>
      </c>
      <c r="I87" s="3" t="s">
        <v>13</v>
      </c>
      <c r="J87" s="53" t="s">
        <v>3</v>
      </c>
      <c r="K87" s="76" t="str">
        <f>HYPERLINK("mailto:"&amp;VLOOKUP(L87,'CONCAT Codes'!$A$14:$G$26,5,FALSE)&amp;"?subject="&amp;_xlfn.CONCAT(C87," - APPLICANT for ",A87)&amp;"&amp;cc="&amp;'CONCAT Codes'!$A$32&amp;"&amp;body="&amp;D87&amp;"%0A%0APlease see my resume and bio for the above tour.","Click HERE to apply")</f>
        <v>Click HERE to apply</v>
      </c>
      <c r="L87" s="57" t="s">
        <v>438</v>
      </c>
    </row>
    <row r="88" spans="1:12" ht="54.65" customHeight="1">
      <c r="A88" s="1" t="s">
        <v>485</v>
      </c>
      <c r="B88" s="23" t="s">
        <v>0</v>
      </c>
      <c r="C88" s="23" t="s">
        <v>181</v>
      </c>
      <c r="D88" s="15" t="s">
        <v>486</v>
      </c>
      <c r="E88" s="24" t="s">
        <v>504</v>
      </c>
      <c r="F88" s="23" t="s">
        <v>26</v>
      </c>
      <c r="G88" s="23" t="s">
        <v>52</v>
      </c>
      <c r="H88" s="23" t="s">
        <v>487</v>
      </c>
      <c r="I88" s="3" t="s">
        <v>13</v>
      </c>
      <c r="J88" s="53" t="s">
        <v>3</v>
      </c>
      <c r="K88" s="76" t="str">
        <f>HYPERLINK("mailto:"&amp;VLOOKUP(L88,'CONCAT Codes'!$A$14:$G$26,5,FALSE)&amp;"?subject="&amp;_xlfn.CONCAT(C88," - APPLICANT for ",A88)&amp;"&amp;cc="&amp;'CONCAT Codes'!$A$32&amp;"&amp;body="&amp;D88&amp;"%0A%0APlease see my resume and bio for the above tour.","Click HERE to apply")</f>
        <v>Click HERE to apply</v>
      </c>
      <c r="L88" s="57" t="s">
        <v>438</v>
      </c>
    </row>
    <row r="89" spans="1:12" ht="54.65" customHeight="1">
      <c r="A89" s="63" t="s">
        <v>523</v>
      </c>
      <c r="B89" s="64" t="s">
        <v>0</v>
      </c>
      <c r="C89" s="64" t="s">
        <v>181</v>
      </c>
      <c r="D89" s="63" t="s">
        <v>524</v>
      </c>
      <c r="E89" s="24" t="s">
        <v>540</v>
      </c>
      <c r="F89" s="24" t="s">
        <v>1</v>
      </c>
      <c r="G89" s="64" t="s">
        <v>28</v>
      </c>
      <c r="H89" s="64" t="s">
        <v>525</v>
      </c>
      <c r="I89" s="65" t="s">
        <v>13</v>
      </c>
      <c r="J89" s="67" t="s">
        <v>3</v>
      </c>
      <c r="K89" s="76" t="str">
        <f>HYPERLINK("mailto:"&amp;VLOOKUP(L89,'CONCAT Codes'!$A$14:$G$26,5,FALSE)&amp;"?subject="&amp;_xlfn.CONCAT(C89," - APPLICANT for ",A89)&amp;"&amp;cc="&amp;'CONCAT Codes'!$A$32&amp;"&amp;body="&amp;D89&amp;"%0A%0APlease see my resume and bio for the above tour.","Click HERE to apply")</f>
        <v>Click HERE to apply</v>
      </c>
      <c r="L89" s="64" t="s">
        <v>438</v>
      </c>
    </row>
    <row r="90" spans="1:12" ht="54.65" customHeight="1">
      <c r="A90" s="1" t="s">
        <v>637</v>
      </c>
      <c r="B90" s="23" t="s">
        <v>6</v>
      </c>
      <c r="C90" s="23" t="s">
        <v>38</v>
      </c>
      <c r="D90" s="15" t="s">
        <v>638</v>
      </c>
      <c r="E90" s="24" t="s">
        <v>687</v>
      </c>
      <c r="F90" s="23" t="s">
        <v>1</v>
      </c>
      <c r="G90" s="23" t="s">
        <v>639</v>
      </c>
      <c r="H90" s="23" t="s">
        <v>12</v>
      </c>
      <c r="I90" s="3" t="s">
        <v>13</v>
      </c>
      <c r="J90" s="53" t="s">
        <v>3</v>
      </c>
      <c r="K90" s="76" t="str">
        <f>HYPERLINK("mailto:"&amp;VLOOKUP(L90,'CONCAT Codes'!$A$14:$G$26,5,FALSE)&amp;"?subject="&amp;_xlfn.CONCAT(C90," - APPLICANT for ",A90)&amp;"&amp;cc="&amp;'CONCAT Codes'!$A$32&amp;"&amp;body="&amp;D90&amp;"%0A%0APlease see my resume and bio for the above tour.","Click HERE to apply")</f>
        <v>Click HERE to apply</v>
      </c>
      <c r="L90" s="57" t="s">
        <v>63</v>
      </c>
    </row>
    <row r="91" spans="1:12" ht="54.65" customHeight="1">
      <c r="A91" s="1" t="s">
        <v>677</v>
      </c>
      <c r="B91" s="23" t="s">
        <v>0</v>
      </c>
      <c r="C91" s="23" t="s">
        <v>471</v>
      </c>
      <c r="D91" s="15" t="s">
        <v>678</v>
      </c>
      <c r="E91" s="24" t="s">
        <v>688</v>
      </c>
      <c r="F91" s="23" t="s">
        <v>26</v>
      </c>
      <c r="G91" s="85" t="s">
        <v>29</v>
      </c>
      <c r="H91" s="23" t="s">
        <v>487</v>
      </c>
      <c r="I91" s="3" t="s">
        <v>13</v>
      </c>
      <c r="J91" s="53" t="s">
        <v>3</v>
      </c>
      <c r="K91" s="76" t="str">
        <f>HYPERLINK("mailto:"&amp;VLOOKUP(L91,'CONCAT Codes'!$A$14:$G$26,5,FALSE)&amp;"?subject="&amp;_xlfn.CONCAT(C91," - APPLICANT for ",A91)&amp;"&amp;cc="&amp;'CONCAT Codes'!$A$32&amp;"&amp;body="&amp;D91&amp;"%0A%0APlease see my resume and bio for the above tour.","Click HERE to apply")</f>
        <v>Click HERE to apply</v>
      </c>
      <c r="L91" s="57" t="s">
        <v>438</v>
      </c>
    </row>
    <row r="92" spans="1:12" ht="54.65" customHeight="1">
      <c r="A92" s="1" t="s">
        <v>253</v>
      </c>
      <c r="B92" s="23" t="s">
        <v>17</v>
      </c>
      <c r="C92" s="23" t="s">
        <v>254</v>
      </c>
      <c r="D92" s="15" t="s">
        <v>255</v>
      </c>
      <c r="E92" s="24" t="s">
        <v>256</v>
      </c>
      <c r="F92" s="23" t="s">
        <v>16</v>
      </c>
      <c r="G92" s="23" t="s">
        <v>29</v>
      </c>
      <c r="H92" s="23" t="s">
        <v>45</v>
      </c>
      <c r="I92" s="3" t="s">
        <v>46</v>
      </c>
      <c r="J92" s="53" t="s">
        <v>3</v>
      </c>
      <c r="K92" s="76" t="str">
        <f>HYPERLINK("mailto:"&amp;VLOOKUP(L92,'CONCAT Codes'!$A$14:$G$26,5,FALSE)&amp;"?subject="&amp;_xlfn.CONCAT(C92," - APPLICANT for ",A92)&amp;"&amp;cc="&amp;'CONCAT Codes'!$A$32&amp;"&amp;body="&amp;D92&amp;"%0A%0APlease see my resume and bio for the above tour.","Click HERE to apply")</f>
        <v>Click HERE to apply</v>
      </c>
      <c r="L92" s="57" t="s">
        <v>59</v>
      </c>
    </row>
    <row r="93" spans="1:12" ht="54.65" customHeight="1">
      <c r="A93" s="63" t="s">
        <v>519</v>
      </c>
      <c r="B93" s="64" t="s">
        <v>6</v>
      </c>
      <c r="C93" s="64" t="s">
        <v>277</v>
      </c>
      <c r="D93" s="63" t="s">
        <v>520</v>
      </c>
      <c r="E93" s="24" t="s">
        <v>601</v>
      </c>
      <c r="F93" s="24" t="s">
        <v>26</v>
      </c>
      <c r="G93" s="64" t="s">
        <v>77</v>
      </c>
      <c r="H93" s="64" t="s">
        <v>278</v>
      </c>
      <c r="I93" s="65" t="s">
        <v>46</v>
      </c>
      <c r="J93" s="67" t="s">
        <v>3</v>
      </c>
      <c r="K93" s="76" t="str">
        <f>HYPERLINK("mailto:"&amp;VLOOKUP(L93,'CONCAT Codes'!$A$14:$G$26,5,FALSE)&amp;"?subject="&amp;_xlfn.CONCAT(C93," - APPLICANT for ",A93)&amp;"&amp;cc="&amp;'CONCAT Codes'!$A$32&amp;"&amp;body="&amp;D93&amp;"%0A%0APlease see my resume and bio for the above tour.","Click HERE to apply")</f>
        <v>Click HERE to apply</v>
      </c>
      <c r="L93" s="57" t="s">
        <v>585</v>
      </c>
    </row>
    <row r="94" spans="1:12" ht="54.65" customHeight="1">
      <c r="A94" s="1" t="s">
        <v>276</v>
      </c>
      <c r="B94" s="23" t="s">
        <v>6</v>
      </c>
      <c r="C94" s="23" t="s">
        <v>277</v>
      </c>
      <c r="D94" s="15" t="s">
        <v>609</v>
      </c>
      <c r="E94" s="24" t="s">
        <v>617</v>
      </c>
      <c r="F94" s="23" t="s">
        <v>26</v>
      </c>
      <c r="G94" s="23" t="s">
        <v>610</v>
      </c>
      <c r="H94" s="23" t="s">
        <v>278</v>
      </c>
      <c r="I94" s="3" t="s">
        <v>46</v>
      </c>
      <c r="J94" s="53" t="s">
        <v>3</v>
      </c>
      <c r="K94" s="76" t="str">
        <f>HYPERLINK("mailto:"&amp;VLOOKUP(L94,'CONCAT Codes'!$A$14:$G$26,5,FALSE)&amp;"?subject="&amp;_xlfn.CONCAT(C94," - APPLICANT for ",A94)&amp;"&amp;cc="&amp;'CONCAT Codes'!$A$32&amp;"&amp;body="&amp;D94&amp;"%0A%0APlease see my resume and bio for the above tour.","Click HERE to apply")</f>
        <v>Click HERE to apply</v>
      </c>
      <c r="L94" s="57" t="s">
        <v>585</v>
      </c>
    </row>
    <row r="95" spans="1:12" ht="54.65" customHeight="1">
      <c r="A95" s="1" t="s">
        <v>420</v>
      </c>
      <c r="B95" s="23" t="s">
        <v>0</v>
      </c>
      <c r="C95" s="23" t="s">
        <v>421</v>
      </c>
      <c r="D95" s="15" t="s">
        <v>422</v>
      </c>
      <c r="E95" s="24" t="s">
        <v>423</v>
      </c>
      <c r="F95" s="23" t="s">
        <v>26</v>
      </c>
      <c r="G95" s="23" t="s">
        <v>164</v>
      </c>
      <c r="H95" s="23" t="s">
        <v>35</v>
      </c>
      <c r="I95" s="3" t="s">
        <v>15</v>
      </c>
      <c r="J95" s="53" t="s">
        <v>3</v>
      </c>
      <c r="K95" s="76" t="str">
        <f>HYPERLINK("mailto:"&amp;VLOOKUP(L95,'CONCAT Codes'!$A$14:$G$26,5,FALSE)&amp;"?subject="&amp;_xlfn.CONCAT(C95," - APPLICANT for ",A95)&amp;"&amp;cc="&amp;'CONCAT Codes'!$A$32&amp;"&amp;body="&amp;D95&amp;"%0A%0APlease see my resume and bio for the above tour.","Click HERE to apply")</f>
        <v>Click HERE to apply</v>
      </c>
      <c r="L95" s="57" t="s">
        <v>60</v>
      </c>
    </row>
    <row r="96" spans="1:12" ht="54.65" customHeight="1">
      <c r="A96" s="1" t="s">
        <v>189</v>
      </c>
      <c r="B96" s="51" t="s">
        <v>190</v>
      </c>
      <c r="C96" s="51" t="s">
        <v>191</v>
      </c>
      <c r="D96" s="1" t="s">
        <v>192</v>
      </c>
      <c r="E96" s="51" t="s">
        <v>194</v>
      </c>
      <c r="F96" s="51" t="s">
        <v>16</v>
      </c>
      <c r="G96" s="51" t="s">
        <v>40</v>
      </c>
      <c r="H96" s="51" t="s">
        <v>193</v>
      </c>
      <c r="I96" s="3" t="s">
        <v>15</v>
      </c>
      <c r="J96" s="53" t="s">
        <v>3</v>
      </c>
      <c r="K96" s="76" t="str">
        <f>HYPERLINK("mailto:"&amp;VLOOKUP(L96,'CONCAT Codes'!$A$14:$G$26,5,FALSE)&amp;"?subject="&amp;_xlfn.CONCAT(C96," - APPLICANT for ",A96)&amp;"&amp;cc="&amp;'CONCAT Codes'!$A$32&amp;"&amp;body="&amp;D96&amp;"%0A%0APlease see my resume and bio for the above tour.","Click HERE to apply")</f>
        <v>Click HERE to apply</v>
      </c>
      <c r="L96" s="56" t="s">
        <v>79</v>
      </c>
    </row>
    <row r="97" spans="1:12" ht="54.65" customHeight="1">
      <c r="A97" s="63" t="s">
        <v>354</v>
      </c>
      <c r="B97" s="64" t="s">
        <v>42</v>
      </c>
      <c r="C97" s="64" t="s">
        <v>274</v>
      </c>
      <c r="D97" s="63" t="s">
        <v>355</v>
      </c>
      <c r="E97" s="24" t="s">
        <v>359</v>
      </c>
      <c r="F97" s="64" t="s">
        <v>26</v>
      </c>
      <c r="G97" s="64" t="s">
        <v>163</v>
      </c>
      <c r="H97" s="64" t="s">
        <v>186</v>
      </c>
      <c r="I97" s="65" t="s">
        <v>15</v>
      </c>
      <c r="J97" s="67" t="s">
        <v>3</v>
      </c>
      <c r="K97" s="76" t="str">
        <f>HYPERLINK("mailto:"&amp;VLOOKUP(L97,'CONCAT Codes'!$A$14:$G$26,5,FALSE)&amp;"?subject="&amp;_xlfn.CONCAT(C97," - APPLICANT for ",A97)&amp;"&amp;cc="&amp;'CONCAT Codes'!$A$32&amp;"&amp;body="&amp;D97&amp;"%0A%0APlease see my resume and bio for the above tour.","Click HERE to apply")</f>
        <v>Click HERE to apply</v>
      </c>
      <c r="L97" s="64" t="s">
        <v>63</v>
      </c>
    </row>
    <row r="98" spans="1:12" ht="54.65" customHeight="1">
      <c r="A98" s="80" t="s">
        <v>313</v>
      </c>
      <c r="B98" s="81" t="s">
        <v>42</v>
      </c>
      <c r="C98" s="81" t="s">
        <v>274</v>
      </c>
      <c r="D98" s="82" t="s">
        <v>314</v>
      </c>
      <c r="E98" s="71" t="s">
        <v>338</v>
      </c>
      <c r="F98" s="81" t="s">
        <v>26</v>
      </c>
      <c r="G98" s="81" t="s">
        <v>214</v>
      </c>
      <c r="H98" s="81" t="s">
        <v>275</v>
      </c>
      <c r="I98" s="83" t="s">
        <v>15</v>
      </c>
      <c r="J98" s="84" t="s">
        <v>3</v>
      </c>
      <c r="K98" s="76" t="str">
        <f>HYPERLINK("mailto:"&amp;VLOOKUP(L98,'CONCAT Codes'!$A$14:$G$26,5,FALSE)&amp;"?subject="&amp;_xlfn.CONCAT(C98," - APPLICANT for ",A98)&amp;"&amp;cc="&amp;'CONCAT Codes'!$A$32&amp;"&amp;body="&amp;D98&amp;"%0A%0APlease see my resume and bio for the above tour.","Click HERE to apply")</f>
        <v>Click HERE to apply</v>
      </c>
      <c r="L98" s="74" t="s">
        <v>63</v>
      </c>
    </row>
    <row r="99" spans="1:12" ht="54.65" customHeight="1">
      <c r="A99" s="63" t="s">
        <v>351</v>
      </c>
      <c r="B99" s="64" t="s">
        <v>42</v>
      </c>
      <c r="C99" s="64" t="s">
        <v>274</v>
      </c>
      <c r="D99" s="63" t="s">
        <v>352</v>
      </c>
      <c r="E99" s="24" t="s">
        <v>358</v>
      </c>
      <c r="F99" s="64" t="s">
        <v>26</v>
      </c>
      <c r="G99" s="64" t="s">
        <v>353</v>
      </c>
      <c r="H99" s="64" t="s">
        <v>275</v>
      </c>
      <c r="I99" s="65" t="s">
        <v>15</v>
      </c>
      <c r="J99" s="67" t="s">
        <v>3</v>
      </c>
      <c r="K99" s="77" t="str">
        <f>HYPERLINK("mailto:"&amp;VLOOKUP(L99,'CONCAT Codes'!$A$14:$G$26,5,FALSE)&amp;"?subject="&amp;_xlfn.CONCAT(C99," - APPLICANT for ",A99)&amp;"&amp;cc="&amp;'CONCAT Codes'!$A$32&amp;"&amp;body="&amp;D99&amp;"%0A%0APlease see my resume and bio for the above tour.","Click HERE to apply")</f>
        <v>Click HERE to apply</v>
      </c>
      <c r="L99" s="64" t="s">
        <v>63</v>
      </c>
    </row>
    <row r="100" spans="1:12" ht="54.65" customHeight="1">
      <c r="A100" s="1" t="s">
        <v>412</v>
      </c>
      <c r="B100" s="23" t="s">
        <v>42</v>
      </c>
      <c r="C100" s="23" t="s">
        <v>413</v>
      </c>
      <c r="D100" s="15" t="s">
        <v>217</v>
      </c>
      <c r="E100" s="24" t="s">
        <v>426</v>
      </c>
      <c r="F100" s="23" t="s">
        <v>26</v>
      </c>
      <c r="G100" s="23" t="s">
        <v>214</v>
      </c>
      <c r="H100" s="23" t="s">
        <v>414</v>
      </c>
      <c r="I100" s="3" t="s">
        <v>15</v>
      </c>
      <c r="J100" s="53" t="s">
        <v>3</v>
      </c>
      <c r="K100" s="77" t="str">
        <f>HYPERLINK("mailto:"&amp;VLOOKUP(L100,'CONCAT Codes'!$A$14:$G$26,5,FALSE)&amp;"?subject="&amp;_xlfn.CONCAT(C100," - APPLICANT for ",A100)&amp;"&amp;cc="&amp;'CONCAT Codes'!$A$32&amp;"&amp;body="&amp;D100&amp;"%0A%0APlease see my resume and bio for the above tour.","Click HERE to apply")</f>
        <v>Click HERE to apply</v>
      </c>
      <c r="L100" s="57" t="s">
        <v>63</v>
      </c>
    </row>
    <row r="101" spans="1:12" ht="54.65" customHeight="1">
      <c r="A101" s="1" t="s">
        <v>415</v>
      </c>
      <c r="B101" s="23" t="s">
        <v>42</v>
      </c>
      <c r="C101" s="23" t="s">
        <v>413</v>
      </c>
      <c r="D101" s="15" t="s">
        <v>416</v>
      </c>
      <c r="E101" s="24" t="s">
        <v>424</v>
      </c>
      <c r="F101" s="23" t="s">
        <v>1</v>
      </c>
      <c r="G101" s="23" t="s">
        <v>28</v>
      </c>
      <c r="H101" s="23" t="s">
        <v>414</v>
      </c>
      <c r="I101" s="3" t="s">
        <v>15</v>
      </c>
      <c r="J101" s="53" t="s">
        <v>3</v>
      </c>
      <c r="K101" s="77" t="str">
        <f>HYPERLINK("mailto:"&amp;VLOOKUP(L101,'CONCAT Codes'!$A$14:$G$26,5,FALSE)&amp;"?subject="&amp;_xlfn.CONCAT(C101," - APPLICANT for ",A101)&amp;"&amp;cc="&amp;'CONCAT Codes'!$A$32&amp;"&amp;body="&amp;D101&amp;"%0A%0APlease see my resume and bio for the above tour.","Click HERE to apply")</f>
        <v>Click HERE to apply</v>
      </c>
      <c r="L101" s="57" t="s">
        <v>63</v>
      </c>
    </row>
    <row r="102" spans="1:12" ht="54.65" customHeight="1">
      <c r="A102" s="1" t="s">
        <v>474</v>
      </c>
      <c r="B102" s="23" t="s">
        <v>42</v>
      </c>
      <c r="C102" s="23" t="s">
        <v>475</v>
      </c>
      <c r="D102" s="15" t="s">
        <v>192</v>
      </c>
      <c r="E102" s="24" t="s">
        <v>480</v>
      </c>
      <c r="F102" s="23" t="s">
        <v>26</v>
      </c>
      <c r="G102" s="23" t="s">
        <v>476</v>
      </c>
      <c r="H102" s="23" t="s">
        <v>275</v>
      </c>
      <c r="I102" s="3" t="s">
        <v>15</v>
      </c>
      <c r="J102" s="53" t="s">
        <v>3</v>
      </c>
      <c r="K102" s="77" t="str">
        <f>HYPERLINK("mailto:"&amp;VLOOKUP(L102,'CONCAT Codes'!$A$14:$G$26,5,FALSE)&amp;"?subject="&amp;_xlfn.CONCAT(C102," - APPLICANT for ",A102)&amp;"&amp;cc="&amp;'CONCAT Codes'!$A$32&amp;"&amp;body="&amp;D102&amp;"%0A%0APlease see my resume and bio for the above tour.","Click HERE to apply")</f>
        <v>Click HERE to apply</v>
      </c>
      <c r="L102" s="57" t="s">
        <v>63</v>
      </c>
    </row>
    <row r="103" spans="1:12" ht="54.65" customHeight="1">
      <c r="A103" s="63" t="s">
        <v>517</v>
      </c>
      <c r="B103" s="64" t="s">
        <v>42</v>
      </c>
      <c r="C103" s="64" t="s">
        <v>233</v>
      </c>
      <c r="D103" s="63" t="s">
        <v>323</v>
      </c>
      <c r="E103" s="24" t="s">
        <v>538</v>
      </c>
      <c r="F103" s="24" t="s">
        <v>26</v>
      </c>
      <c r="G103" s="64" t="s">
        <v>518</v>
      </c>
      <c r="H103" s="64" t="s">
        <v>275</v>
      </c>
      <c r="I103" s="65" t="s">
        <v>15</v>
      </c>
      <c r="J103" s="67" t="s">
        <v>3</v>
      </c>
      <c r="K103" s="77" t="str">
        <f>HYPERLINK("mailto:"&amp;VLOOKUP(L103,'CONCAT Codes'!$A$14:$G$26,5,FALSE)&amp;"?subject="&amp;_xlfn.CONCAT(C103," - APPLICANT for ",A103)&amp;"&amp;cc="&amp;'CONCAT Codes'!$A$32&amp;"&amp;body="&amp;D103&amp;"%0A%0APlease see my resume and bio for the above tour.","Click HERE to apply")</f>
        <v>Click HERE to apply</v>
      </c>
      <c r="L103" s="64" t="s">
        <v>63</v>
      </c>
    </row>
    <row r="104" spans="1:12" ht="54.65" customHeight="1">
      <c r="A104" s="1" t="s">
        <v>470</v>
      </c>
      <c r="B104" s="23" t="s">
        <v>0</v>
      </c>
      <c r="C104" s="23" t="s">
        <v>471</v>
      </c>
      <c r="D104" s="15" t="s">
        <v>472</v>
      </c>
      <c r="E104" s="24" t="s">
        <v>482</v>
      </c>
      <c r="F104" s="23" t="s">
        <v>26</v>
      </c>
      <c r="G104" s="23" t="s">
        <v>473</v>
      </c>
      <c r="H104" s="23" t="s">
        <v>35</v>
      </c>
      <c r="I104" s="3" t="s">
        <v>15</v>
      </c>
      <c r="J104" s="53" t="s">
        <v>3</v>
      </c>
      <c r="K104" s="77" t="str">
        <f>HYPERLINK("mailto:"&amp;VLOOKUP(L104,'CONCAT Codes'!$A$14:$G$26,5,FALSE)&amp;"?subject="&amp;_xlfn.CONCAT(C104," - APPLICANT for ",A104)&amp;"&amp;cc="&amp;'CONCAT Codes'!$A$32&amp;"&amp;body="&amp;D104&amp;"%0A%0APlease see my resume and bio for the above tour.","Click HERE to apply")</f>
        <v>Click HERE to apply</v>
      </c>
      <c r="L104" s="57" t="s">
        <v>438</v>
      </c>
    </row>
    <row r="105" spans="1:12" ht="54.65" customHeight="1">
      <c r="A105" s="1" t="s">
        <v>606</v>
      </c>
      <c r="B105" s="23" t="s">
        <v>0</v>
      </c>
      <c r="C105" s="23" t="s">
        <v>607</v>
      </c>
      <c r="D105" s="15" t="s">
        <v>608</v>
      </c>
      <c r="E105" s="24" t="s">
        <v>615</v>
      </c>
      <c r="F105" s="23" t="s">
        <v>1</v>
      </c>
      <c r="G105" s="23" t="s">
        <v>434</v>
      </c>
      <c r="H105" s="23" t="s">
        <v>35</v>
      </c>
      <c r="I105" s="3" t="s">
        <v>15</v>
      </c>
      <c r="J105" s="53" t="s">
        <v>3</v>
      </c>
      <c r="K105" s="77" t="str">
        <f>HYPERLINK("mailto:"&amp;VLOOKUP(L105,'CONCAT Codes'!$A$14:$G$26,5,FALSE)&amp;"?subject="&amp;_xlfn.CONCAT(C105," - APPLICANT for ",A105)&amp;"&amp;cc="&amp;'CONCAT Codes'!$A$32&amp;"&amp;body="&amp;D105&amp;"%0A%0APlease see my resume and bio for the above tour.","Click HERE to apply")</f>
        <v>Click HERE to apply</v>
      </c>
      <c r="L105" s="57" t="s">
        <v>438</v>
      </c>
    </row>
    <row r="106" spans="1:12" ht="63" customHeight="1">
      <c r="A106" s="1" t="s">
        <v>640</v>
      </c>
      <c r="B106" s="23" t="s">
        <v>42</v>
      </c>
      <c r="C106" s="23" t="s">
        <v>274</v>
      </c>
      <c r="D106" s="15" t="s">
        <v>641</v>
      </c>
      <c r="E106" s="24" t="s">
        <v>686</v>
      </c>
      <c r="F106" s="23" t="s">
        <v>26</v>
      </c>
      <c r="G106" s="23" t="s">
        <v>40</v>
      </c>
      <c r="H106" s="23" t="s">
        <v>275</v>
      </c>
      <c r="I106" s="3" t="s">
        <v>15</v>
      </c>
      <c r="J106" s="53" t="s">
        <v>3</v>
      </c>
      <c r="K106" s="77" t="str">
        <f>HYPERLINK("mailto:"&amp;VLOOKUP(L106,'CONCAT Codes'!$A$14:$G$26,5,FALSE)&amp;"?subject="&amp;_xlfn.CONCAT(C106," - APPLICANT for ",A106)&amp;"&amp;cc="&amp;'CONCAT Codes'!$A$32&amp;"&amp;body="&amp;D106&amp;"%0A%0APlease see my resume and bio for the above tour.","Click HERE to apply")</f>
        <v>Click HERE to apply</v>
      </c>
      <c r="L106" s="57" t="s">
        <v>63</v>
      </c>
    </row>
    <row r="107" spans="1:12" ht="54.65" customHeight="1">
      <c r="A107" s="1" t="s">
        <v>654</v>
      </c>
      <c r="B107" s="23" t="s">
        <v>42</v>
      </c>
      <c r="C107" s="23" t="s">
        <v>655</v>
      </c>
      <c r="D107" s="15" t="s">
        <v>656</v>
      </c>
      <c r="E107" s="24" t="s">
        <v>689</v>
      </c>
      <c r="F107" s="23" t="s">
        <v>26</v>
      </c>
      <c r="G107" s="23" t="s">
        <v>28</v>
      </c>
      <c r="H107" s="23" t="s">
        <v>275</v>
      </c>
      <c r="I107" s="3" t="s">
        <v>15</v>
      </c>
      <c r="J107" s="53" t="s">
        <v>3</v>
      </c>
      <c r="K107" s="77" t="str">
        <f>HYPERLINK("mailto:"&amp;VLOOKUP(L107,'CONCAT Codes'!$A$14:$G$26,5,FALSE)&amp;"?subject="&amp;_xlfn.CONCAT(C107," - APPLICANT for ",A107)&amp;"&amp;cc="&amp;'CONCAT Codes'!$A$32&amp;"&amp;body="&amp;D107&amp;"%0A%0APlease see my resume and bio for the above tour.","Click HERE to apply")</f>
        <v>Click HERE to apply</v>
      </c>
      <c r="L107" s="57" t="s">
        <v>63</v>
      </c>
    </row>
    <row r="108" spans="1:12" ht="54.65" customHeight="1">
      <c r="A108" s="1" t="s">
        <v>657</v>
      </c>
      <c r="B108" s="23" t="s">
        <v>42</v>
      </c>
      <c r="C108" s="23" t="s">
        <v>216</v>
      </c>
      <c r="D108" s="15" t="s">
        <v>658</v>
      </c>
      <c r="E108" s="24" t="s">
        <v>681</v>
      </c>
      <c r="F108" s="23" t="s">
        <v>26</v>
      </c>
      <c r="G108" s="23" t="s">
        <v>659</v>
      </c>
      <c r="H108" s="23" t="s">
        <v>275</v>
      </c>
      <c r="I108" s="3" t="s">
        <v>15</v>
      </c>
      <c r="J108" s="53" t="s">
        <v>3</v>
      </c>
      <c r="K108" s="77" t="str">
        <f>HYPERLINK("mailto:"&amp;VLOOKUP(L108,'CONCAT Codes'!$A$14:$G$26,5,FALSE)&amp;"?subject="&amp;_xlfn.CONCAT(C108," - APPLICANT for ",A108)&amp;"&amp;cc="&amp;'CONCAT Codes'!$A$32&amp;"&amp;body="&amp;D108&amp;"%0A%0APlease see my resume and bio for the above tour.","Click HERE to apply")</f>
        <v>Click HERE to apply</v>
      </c>
      <c r="L108" s="57" t="s">
        <v>63</v>
      </c>
    </row>
    <row r="109" spans="1:12" ht="54.65" customHeight="1">
      <c r="A109" s="1" t="s">
        <v>361</v>
      </c>
      <c r="B109" s="23" t="s">
        <v>42</v>
      </c>
      <c r="C109" s="23" t="s">
        <v>362</v>
      </c>
      <c r="D109" s="15" t="s">
        <v>363</v>
      </c>
      <c r="E109" s="24" t="s">
        <v>382</v>
      </c>
      <c r="F109" s="23" t="s">
        <v>26</v>
      </c>
      <c r="G109" s="23" t="s">
        <v>28</v>
      </c>
      <c r="H109" s="23" t="s">
        <v>186</v>
      </c>
      <c r="I109" s="3" t="s">
        <v>461</v>
      </c>
      <c r="J109" s="53" t="s">
        <v>3</v>
      </c>
      <c r="K109" s="77" t="str">
        <f>HYPERLINK("mailto:"&amp;VLOOKUP(L109,'CONCAT Codes'!$A$14:$G$26,5,FALSE)&amp;"?subject="&amp;_xlfn.CONCAT(C109," - APPLICANT for ",A109)&amp;"&amp;cc="&amp;'CONCAT Codes'!$A$32&amp;"&amp;body="&amp;D109&amp;"%0A%0APlease see my resume and bio for the above tour.","Click HERE to apply")</f>
        <v>Click HERE to apply</v>
      </c>
      <c r="L109" s="57" t="s">
        <v>63</v>
      </c>
    </row>
    <row r="110" spans="1:12" ht="54.65" customHeight="1">
      <c r="A110" s="1" t="s">
        <v>365</v>
      </c>
      <c r="B110" s="23" t="s">
        <v>37</v>
      </c>
      <c r="C110" s="23" t="s">
        <v>366</v>
      </c>
      <c r="D110" s="15" t="s">
        <v>367</v>
      </c>
      <c r="E110" s="24" t="s">
        <v>703</v>
      </c>
      <c r="F110" s="23" t="s">
        <v>1</v>
      </c>
      <c r="G110" s="23" t="s">
        <v>52</v>
      </c>
      <c r="H110" s="23" t="s">
        <v>368</v>
      </c>
      <c r="I110" s="3" t="s">
        <v>47</v>
      </c>
      <c r="J110" s="53" t="s">
        <v>3</v>
      </c>
      <c r="K110" s="77" t="str">
        <f>HYPERLINK("mailto:"&amp;VLOOKUP(L110,'CONCAT Codes'!$A$14:$G$26,5,FALSE)&amp;"?subject="&amp;_xlfn.CONCAT(C110," - APPLICANT for ",A110)&amp;"&amp;cc="&amp;'CONCAT Codes'!$A$32&amp;"&amp;body="&amp;D110&amp;"%0A%0APlease see my resume and bio for the above tour.","Click HERE to apply")</f>
        <v>Click HERE to apply</v>
      </c>
      <c r="L110" s="57" t="s">
        <v>437</v>
      </c>
    </row>
    <row r="111" spans="1:12" ht="54.65" customHeight="1">
      <c r="A111" s="1" t="s">
        <v>669</v>
      </c>
      <c r="B111" s="23" t="s">
        <v>10</v>
      </c>
      <c r="C111" s="23" t="s">
        <v>670</v>
      </c>
      <c r="D111" s="15" t="s">
        <v>671</v>
      </c>
      <c r="E111" s="24" t="s">
        <v>682</v>
      </c>
      <c r="F111" s="23" t="s">
        <v>1</v>
      </c>
      <c r="G111" s="23" t="s">
        <v>66</v>
      </c>
      <c r="H111" s="23" t="s">
        <v>672</v>
      </c>
      <c r="I111" s="3" t="s">
        <v>673</v>
      </c>
      <c r="J111" s="53" t="s">
        <v>3</v>
      </c>
      <c r="K111" s="77" t="str">
        <f>HYPERLINK("mailto:"&amp;VLOOKUP(L111,'CONCAT Codes'!$A$14:$G$26,5,FALSE)&amp;"?subject="&amp;_xlfn.CONCAT(C111," - APPLICANT for ",A111)&amp;"&amp;cc="&amp;'CONCAT Codes'!$A$32&amp;"&amp;body="&amp;D111&amp;"%0A%0APlease see my resume and bio for the above tour.","Click HERE to apply")</f>
        <v>Click HERE to apply</v>
      </c>
      <c r="L111" s="57" t="s">
        <v>60</v>
      </c>
    </row>
    <row r="112" spans="1:12" ht="54.65" customHeight="1">
      <c r="A112" s="1" t="s">
        <v>619</v>
      </c>
      <c r="B112" s="23" t="s">
        <v>620</v>
      </c>
      <c r="C112" s="23" t="s">
        <v>621</v>
      </c>
      <c r="D112" s="15" t="s">
        <v>622</v>
      </c>
      <c r="E112" s="24" t="s">
        <v>627</v>
      </c>
      <c r="F112" s="23" t="s">
        <v>16</v>
      </c>
      <c r="G112" s="23" t="s">
        <v>41</v>
      </c>
      <c r="H112" s="23" t="s">
        <v>720</v>
      </c>
      <c r="I112" s="3"/>
      <c r="J112" s="53" t="s">
        <v>623</v>
      </c>
      <c r="K112" s="77" t="str">
        <f>HYPERLINK("mailto:"&amp;VLOOKUP(L112,'CONCAT Codes'!$A$14:$G$26,5,FALSE)&amp;"?subject="&amp;_xlfn.CONCAT(C112," - APPLICANT for ",A112)&amp;"&amp;cc="&amp;'CONCAT Codes'!$A$32&amp;"&amp;body="&amp;D112&amp;"%0A%0APlease see my resume and bio for the above tour.","Click HERE to apply")</f>
        <v>Click HERE to apply</v>
      </c>
      <c r="L112" s="57" t="s">
        <v>79</v>
      </c>
    </row>
    <row r="113" spans="1:12" ht="54.65" customHeight="1">
      <c r="A113" s="1" t="s">
        <v>464</v>
      </c>
      <c r="B113" s="23" t="s">
        <v>6</v>
      </c>
      <c r="C113" s="23" t="s">
        <v>39</v>
      </c>
      <c r="D113" s="15" t="s">
        <v>465</v>
      </c>
      <c r="E113" s="24" t="s">
        <v>466</v>
      </c>
      <c r="F113" s="23" t="s">
        <v>1</v>
      </c>
      <c r="G113" s="23" t="s">
        <v>41</v>
      </c>
      <c r="H113" s="23" t="s">
        <v>4</v>
      </c>
      <c r="I113" s="3"/>
      <c r="J113" s="53" t="s">
        <v>5</v>
      </c>
      <c r="K113" s="77" t="str">
        <f>HYPERLINK("mailto:"&amp;VLOOKUP(L113,'CONCAT Codes'!$A$14:$G$26,5,FALSE)&amp;"?subject="&amp;_xlfn.CONCAT(C113," - APPLICANT for ",A113)&amp;"&amp;cc="&amp;'CONCAT Codes'!$A$32&amp;"&amp;body="&amp;D113&amp;"%0A%0APlease see my resume and bio for the above tour.","Click HERE to apply")</f>
        <v>Click HERE to apply</v>
      </c>
      <c r="L113" s="57" t="s">
        <v>61</v>
      </c>
    </row>
    <row r="114" spans="1:12" ht="54.65" customHeight="1">
      <c r="A114" s="1" t="s">
        <v>172</v>
      </c>
      <c r="B114" s="23" t="s">
        <v>6</v>
      </c>
      <c r="C114" s="23" t="s">
        <v>39</v>
      </c>
      <c r="D114" s="15" t="s">
        <v>173</v>
      </c>
      <c r="E114" s="24" t="s">
        <v>202</v>
      </c>
      <c r="F114" s="23" t="s">
        <v>1</v>
      </c>
      <c r="G114" s="23" t="s">
        <v>51</v>
      </c>
      <c r="H114" s="23" t="s">
        <v>4</v>
      </c>
      <c r="I114" s="3"/>
      <c r="J114" s="53" t="s">
        <v>5</v>
      </c>
      <c r="K114" s="77" t="str">
        <f>HYPERLINK("mailto:"&amp;VLOOKUP(L114,'CONCAT Codes'!$A$14:$G$26,5,FALSE)&amp;"?subject="&amp;_xlfn.CONCAT(C114," - APPLICANT for ",A114)&amp;"&amp;cc="&amp;'CONCAT Codes'!$A$32&amp;"&amp;body="&amp;D114&amp;"%0A%0APlease see my resume and bio for the above tour.","Click HERE to apply")</f>
        <v>Click HERE to apply</v>
      </c>
      <c r="L114" s="57" t="s">
        <v>61</v>
      </c>
    </row>
    <row r="115" spans="1:12" ht="54.65" customHeight="1">
      <c r="A115" s="1" t="s">
        <v>221</v>
      </c>
      <c r="B115" s="23" t="s">
        <v>6</v>
      </c>
      <c r="C115" s="23" t="s">
        <v>39</v>
      </c>
      <c r="D115" s="15" t="s">
        <v>222</v>
      </c>
      <c r="E115" s="24" t="s">
        <v>238</v>
      </c>
      <c r="F115" s="23" t="s">
        <v>1</v>
      </c>
      <c r="G115" s="23" t="s">
        <v>220</v>
      </c>
      <c r="H115" s="23" t="s">
        <v>4</v>
      </c>
      <c r="I115" s="3"/>
      <c r="J115" s="53" t="s">
        <v>5</v>
      </c>
      <c r="K115" s="77" t="str">
        <f>HYPERLINK("mailto:"&amp;VLOOKUP(L115,'CONCAT Codes'!$A$14:$G$26,5,FALSE)&amp;"?subject="&amp;_xlfn.CONCAT(C115," - APPLICANT for ",A115)&amp;"&amp;cc="&amp;'CONCAT Codes'!$A$32&amp;"&amp;body="&amp;D115&amp;"%0A%0APlease see my resume and bio for the above tour.","Click HERE to apply")</f>
        <v>Click HERE to apply</v>
      </c>
      <c r="L115" s="57" t="s">
        <v>61</v>
      </c>
    </row>
    <row r="116" spans="1:12" ht="54.65" customHeight="1">
      <c r="A116" s="1" t="s">
        <v>223</v>
      </c>
      <c r="B116" s="23" t="s">
        <v>6</v>
      </c>
      <c r="C116" s="23" t="s">
        <v>39</v>
      </c>
      <c r="D116" s="15" t="s">
        <v>224</v>
      </c>
      <c r="E116" s="24" t="s">
        <v>242</v>
      </c>
      <c r="F116" s="23" t="s">
        <v>1</v>
      </c>
      <c r="G116" s="23" t="s">
        <v>41</v>
      </c>
      <c r="H116" s="23" t="s">
        <v>4</v>
      </c>
      <c r="I116" s="3"/>
      <c r="J116" s="53" t="s">
        <v>5</v>
      </c>
      <c r="K116" s="77" t="str">
        <f>HYPERLINK("mailto:"&amp;VLOOKUP(L116,'CONCAT Codes'!$A$14:$G$26,5,FALSE)&amp;"?subject="&amp;_xlfn.CONCAT(C116," - APPLICANT for ",A116)&amp;"&amp;cc="&amp;'CONCAT Codes'!$A$32&amp;"&amp;body="&amp;D116&amp;"%0A%0APlease see my resume and bio for the above tour.","Click HERE to apply")</f>
        <v>Click HERE to apply</v>
      </c>
      <c r="L116" s="57" t="s">
        <v>61</v>
      </c>
    </row>
    <row r="117" spans="1:12" ht="54.65" customHeight="1">
      <c r="A117" s="1" t="s">
        <v>225</v>
      </c>
      <c r="B117" s="23" t="s">
        <v>6</v>
      </c>
      <c r="C117" s="23" t="s">
        <v>39</v>
      </c>
      <c r="D117" s="15" t="s">
        <v>226</v>
      </c>
      <c r="E117" s="24" t="s">
        <v>241</v>
      </c>
      <c r="F117" s="23" t="s">
        <v>1</v>
      </c>
      <c r="G117" s="23" t="s">
        <v>41</v>
      </c>
      <c r="H117" s="23" t="s">
        <v>4</v>
      </c>
      <c r="I117" s="3"/>
      <c r="J117" s="53" t="s">
        <v>5</v>
      </c>
      <c r="K117" s="77" t="str">
        <f>HYPERLINK("mailto:"&amp;VLOOKUP(L117,'CONCAT Codes'!$A$14:$G$26,5,FALSE)&amp;"?subject="&amp;_xlfn.CONCAT(C117," - APPLICANT for ",A117)&amp;"&amp;cc="&amp;'CONCAT Codes'!$A$32&amp;"&amp;body="&amp;D117&amp;"%0A%0APlease see my resume and bio for the above tour.","Click HERE to apply")</f>
        <v>Click HERE to apply</v>
      </c>
      <c r="L117" s="57" t="s">
        <v>61</v>
      </c>
    </row>
    <row r="118" spans="1:12" ht="54.65" customHeight="1">
      <c r="A118" s="1" t="s">
        <v>227</v>
      </c>
      <c r="B118" s="23" t="s">
        <v>6</v>
      </c>
      <c r="C118" s="23" t="s">
        <v>39</v>
      </c>
      <c r="D118" s="15" t="s">
        <v>228</v>
      </c>
      <c r="E118" s="24" t="s">
        <v>240</v>
      </c>
      <c r="F118" s="23" t="s">
        <v>1</v>
      </c>
      <c r="G118" s="23" t="s">
        <v>41</v>
      </c>
      <c r="H118" s="23" t="s">
        <v>4</v>
      </c>
      <c r="I118" s="3"/>
      <c r="J118" s="53" t="s">
        <v>5</v>
      </c>
      <c r="K118" s="77" t="str">
        <f>HYPERLINK("mailto:"&amp;VLOOKUP(L118,'CONCAT Codes'!$A$14:$G$26,5,FALSE)&amp;"?subject="&amp;_xlfn.CONCAT(C118," - APPLICANT for ",A118)&amp;"&amp;cc="&amp;'CONCAT Codes'!$A$32&amp;"&amp;body="&amp;D118&amp;"%0A%0APlease see my resume and bio for the above tour.","Click HERE to apply")</f>
        <v>Click HERE to apply</v>
      </c>
      <c r="L118" s="57" t="s">
        <v>61</v>
      </c>
    </row>
    <row r="119" spans="1:12" ht="54.65" customHeight="1">
      <c r="A119" s="1" t="s">
        <v>229</v>
      </c>
      <c r="B119" s="23" t="s">
        <v>6</v>
      </c>
      <c r="C119" s="23" t="s">
        <v>39</v>
      </c>
      <c r="D119" s="15" t="s">
        <v>230</v>
      </c>
      <c r="E119" s="24" t="s">
        <v>239</v>
      </c>
      <c r="F119" s="23" t="s">
        <v>1</v>
      </c>
      <c r="G119" s="23" t="s">
        <v>41</v>
      </c>
      <c r="H119" s="23" t="s">
        <v>4</v>
      </c>
      <c r="I119" s="3"/>
      <c r="J119" s="53" t="s">
        <v>5</v>
      </c>
      <c r="K119" s="77" t="str">
        <f>HYPERLINK("mailto:"&amp;VLOOKUP(L119,'CONCAT Codes'!$A$14:$G$26,5,FALSE)&amp;"?subject="&amp;_xlfn.CONCAT(C119," - APPLICANT for ",A119)&amp;"&amp;cc="&amp;'CONCAT Codes'!$A$32&amp;"&amp;body="&amp;D119&amp;"%0A%0APlease see my resume and bio for the above tour.","Click HERE to apply")</f>
        <v>Click HERE to apply</v>
      </c>
      <c r="L119" s="57" t="s">
        <v>61</v>
      </c>
    </row>
    <row r="120" spans="1:12" ht="54.65" customHeight="1">
      <c r="A120" s="1" t="s">
        <v>231</v>
      </c>
      <c r="B120" s="23" t="s">
        <v>6</v>
      </c>
      <c r="C120" s="23" t="s">
        <v>39</v>
      </c>
      <c r="D120" s="15" t="s">
        <v>232</v>
      </c>
      <c r="E120" s="24" t="s">
        <v>337</v>
      </c>
      <c r="F120" s="23" t="s">
        <v>1</v>
      </c>
      <c r="G120" s="23" t="s">
        <v>41</v>
      </c>
      <c r="H120" s="23" t="s">
        <v>4</v>
      </c>
      <c r="I120" s="3"/>
      <c r="J120" s="53" t="s">
        <v>5</v>
      </c>
      <c r="K120" s="77" t="str">
        <f>HYPERLINK("mailto:"&amp;VLOOKUP(L120,'CONCAT Codes'!$A$14:$G$26,5,FALSE)&amp;"?subject="&amp;_xlfn.CONCAT(C120," - APPLICANT for ",A120)&amp;"&amp;cc="&amp;'CONCAT Codes'!$A$32&amp;"&amp;body="&amp;D120&amp;"%0A%0APlease see my resume and bio for the above tour.","Click HERE to apply")</f>
        <v>Click HERE to apply</v>
      </c>
      <c r="L120" s="57" t="s">
        <v>61</v>
      </c>
    </row>
    <row r="121" spans="1:12" ht="54.65" customHeight="1">
      <c r="A121" s="1" t="s">
        <v>321</v>
      </c>
      <c r="B121" s="23" t="s">
        <v>6</v>
      </c>
      <c r="C121" s="23" t="s">
        <v>39</v>
      </c>
      <c r="D121" s="15" t="s">
        <v>264</v>
      </c>
      <c r="E121" s="24" t="s">
        <v>605</v>
      </c>
      <c r="F121" s="23" t="s">
        <v>16</v>
      </c>
      <c r="G121" s="23" t="s">
        <v>40</v>
      </c>
      <c r="H121" s="23" t="s">
        <v>4</v>
      </c>
      <c r="I121" s="3"/>
      <c r="J121" s="53" t="s">
        <v>5</v>
      </c>
      <c r="K121" s="77" t="str">
        <f>HYPERLINK("mailto:"&amp;VLOOKUP(L121,'CONCAT Codes'!$A$14:$G$26,5,FALSE)&amp;"?subject="&amp;_xlfn.CONCAT(C121," - APPLICANT for ",A121)&amp;"&amp;cc="&amp;'CONCAT Codes'!$A$32&amp;"&amp;body="&amp;D121&amp;"%0A%0APlease see my resume and bio for the above tour.","Click HERE to apply")</f>
        <v>Click HERE to apply</v>
      </c>
      <c r="L121" s="57" t="s">
        <v>61</v>
      </c>
    </row>
    <row r="122" spans="1:12" ht="54.65" customHeight="1">
      <c r="A122" s="1" t="s">
        <v>322</v>
      </c>
      <c r="B122" s="23" t="s">
        <v>6</v>
      </c>
      <c r="C122" s="23" t="s">
        <v>39</v>
      </c>
      <c r="D122" s="15" t="s">
        <v>297</v>
      </c>
      <c r="E122" s="24" t="s">
        <v>604</v>
      </c>
      <c r="F122" s="23" t="s">
        <v>16</v>
      </c>
      <c r="G122" s="23" t="s">
        <v>28</v>
      </c>
      <c r="H122" s="23" t="s">
        <v>4</v>
      </c>
      <c r="I122" s="3"/>
      <c r="J122" s="53" t="s">
        <v>5</v>
      </c>
      <c r="K122" s="77" t="str">
        <f>HYPERLINK("mailto:"&amp;VLOOKUP(L122,'CONCAT Codes'!$A$14:$G$26,5,FALSE)&amp;"?subject="&amp;_xlfn.CONCAT(C122," - APPLICANT for ",A122)&amp;"&amp;cc="&amp;'CONCAT Codes'!$A$32&amp;"&amp;body="&amp;D122&amp;"%0A%0APlease see my resume and bio for the above tour.","Click HERE to apply")</f>
        <v>Click HERE to apply</v>
      </c>
      <c r="L122" s="57" t="s">
        <v>61</v>
      </c>
    </row>
    <row r="123" spans="1:12" ht="54.65" customHeight="1">
      <c r="A123" s="63" t="s">
        <v>526</v>
      </c>
      <c r="B123" s="64" t="s">
        <v>6</v>
      </c>
      <c r="C123" s="64" t="s">
        <v>527</v>
      </c>
      <c r="D123" s="63" t="s">
        <v>528</v>
      </c>
      <c r="E123" s="24" t="s">
        <v>603</v>
      </c>
      <c r="F123" s="24" t="s">
        <v>1</v>
      </c>
      <c r="G123" s="64" t="s">
        <v>529</v>
      </c>
      <c r="H123" s="64" t="s">
        <v>530</v>
      </c>
      <c r="I123" s="65"/>
      <c r="J123" s="67" t="s">
        <v>530</v>
      </c>
      <c r="K123" s="77" t="str">
        <f>HYPERLINK("mailto:"&amp;VLOOKUP(L123,'CONCAT Codes'!$A$14:$G$26,5,FALSE)&amp;"?subject="&amp;_xlfn.CONCAT(C123," - APPLICANT for ",A123)&amp;"&amp;cc="&amp;'CONCAT Codes'!$A$32&amp;"&amp;body="&amp;D123&amp;"%0A%0APlease see my resume and bio for the above tour.","Click HERE to apply")</f>
        <v>Click HERE to apply</v>
      </c>
      <c r="L123" s="64" t="s">
        <v>61</v>
      </c>
    </row>
    <row r="124" spans="1:12" ht="54.65" customHeight="1">
      <c r="A124" s="63" t="s">
        <v>531</v>
      </c>
      <c r="B124" s="64" t="s">
        <v>6</v>
      </c>
      <c r="C124" s="64" t="s">
        <v>39</v>
      </c>
      <c r="D124" s="63" t="s">
        <v>532</v>
      </c>
      <c r="E124" s="24" t="s">
        <v>541</v>
      </c>
      <c r="F124" s="24" t="s">
        <v>1</v>
      </c>
      <c r="G124" s="64" t="s">
        <v>40</v>
      </c>
      <c r="H124" s="64" t="s">
        <v>4</v>
      </c>
      <c r="I124" s="65"/>
      <c r="J124" s="67" t="s">
        <v>5</v>
      </c>
      <c r="K124" s="77" t="str">
        <f>HYPERLINK("mailto:"&amp;VLOOKUP(L124,'CONCAT Codes'!$A$14:$G$26,5,FALSE)&amp;"?subject="&amp;_xlfn.CONCAT(C124," - APPLICANT for ",A124)&amp;"&amp;cc="&amp;'CONCAT Codes'!$A$32&amp;"&amp;body="&amp;D124&amp;"%0A%0APlease see my resume and bio for the above tour.","Click HERE to apply")</f>
        <v>Click HERE to apply</v>
      </c>
      <c r="L124" s="64" t="s">
        <v>61</v>
      </c>
    </row>
    <row r="125" spans="1:12" ht="54.65" customHeight="1">
      <c r="A125" s="63" t="s">
        <v>533</v>
      </c>
      <c r="B125" s="64" t="s">
        <v>6</v>
      </c>
      <c r="C125" s="64" t="s">
        <v>39</v>
      </c>
      <c r="D125" s="63" t="s">
        <v>534</v>
      </c>
      <c r="E125" s="24" t="s">
        <v>602</v>
      </c>
      <c r="F125" s="24" t="s">
        <v>1</v>
      </c>
      <c r="G125" s="64" t="s">
        <v>40</v>
      </c>
      <c r="H125" s="64" t="s">
        <v>4</v>
      </c>
      <c r="I125" s="65"/>
      <c r="J125" s="67" t="s">
        <v>5</v>
      </c>
      <c r="K125" s="77" t="str">
        <f>HYPERLINK("mailto:"&amp;VLOOKUP(L125,'CONCAT Codes'!$A$14:$G$26,5,FALSE)&amp;"?subject="&amp;_xlfn.CONCAT(C125," - APPLICANT for ",A125)&amp;"&amp;cc="&amp;'CONCAT Codes'!$A$32&amp;"&amp;body="&amp;D125&amp;"%0A%0APlease see my resume and bio for the above tour.","Click HERE to apply")</f>
        <v>Click HERE to apply</v>
      </c>
      <c r="L125" s="64" t="s">
        <v>61</v>
      </c>
    </row>
    <row r="126" spans="1:12" ht="82.5" customHeight="1">
      <c r="A126" s="63" t="s">
        <v>535</v>
      </c>
      <c r="B126" s="64" t="s">
        <v>6</v>
      </c>
      <c r="C126" s="64" t="s">
        <v>39</v>
      </c>
      <c r="D126" s="63" t="s">
        <v>536</v>
      </c>
      <c r="E126" s="24" t="s">
        <v>542</v>
      </c>
      <c r="F126" s="24" t="s">
        <v>1</v>
      </c>
      <c r="G126" s="64" t="s">
        <v>40</v>
      </c>
      <c r="H126" s="64" t="s">
        <v>4</v>
      </c>
      <c r="I126" s="65"/>
      <c r="J126" s="67" t="s">
        <v>5</v>
      </c>
      <c r="K126" s="77" t="str">
        <f>HYPERLINK("mailto:"&amp;VLOOKUP(L126,'CONCAT Codes'!$A$14:$G$26,5,FALSE)&amp;"?subject="&amp;_xlfn.CONCAT(C126," - APPLICANT for ",A126)&amp;"&amp;cc="&amp;'CONCAT Codes'!$A$32&amp;"&amp;body="&amp;D126&amp;"%0A%0APlease see my resume and bio for the above tour.","Click HERE to apply")</f>
        <v>Click HERE to apply</v>
      </c>
      <c r="L126" s="64" t="s">
        <v>61</v>
      </c>
    </row>
    <row r="127" spans="1:12" ht="54.65" customHeight="1">
      <c r="A127" s="1" t="s">
        <v>660</v>
      </c>
      <c r="B127" s="23" t="s">
        <v>10</v>
      </c>
      <c r="C127" s="23" t="s">
        <v>661</v>
      </c>
      <c r="D127" s="15" t="s">
        <v>662</v>
      </c>
      <c r="E127" s="24" t="s">
        <v>690</v>
      </c>
      <c r="F127" s="23" t="s">
        <v>26</v>
      </c>
      <c r="G127" s="23" t="s">
        <v>29</v>
      </c>
      <c r="H127" s="23" t="s">
        <v>663</v>
      </c>
      <c r="I127" s="3"/>
      <c r="J127" s="53" t="s">
        <v>663</v>
      </c>
      <c r="K127" s="77" t="str">
        <f>HYPERLINK("mailto:"&amp;VLOOKUP(L127,'CONCAT Codes'!$A$14:$G$26,5,FALSE)&amp;"?subject="&amp;_xlfn.CONCAT(C127," - APPLICANT for ",A127)&amp;"&amp;cc="&amp;'CONCAT Codes'!$A$32&amp;"&amp;body="&amp;D127&amp;"%0A%0APlease see my resume and bio for the above tour.","Click HERE to apply")</f>
        <v>Click HERE to apply</v>
      </c>
      <c r="L127" s="57" t="s">
        <v>60</v>
      </c>
    </row>
    <row r="128" spans="1:12" ht="76.5" customHeight="1">
      <c r="A128" s="1" t="s">
        <v>666</v>
      </c>
      <c r="B128" s="23" t="s">
        <v>10</v>
      </c>
      <c r="C128" s="23" t="s">
        <v>661</v>
      </c>
      <c r="D128" s="15" t="s">
        <v>665</v>
      </c>
      <c r="E128" s="24" t="s">
        <v>691</v>
      </c>
      <c r="F128" s="23" t="s">
        <v>26</v>
      </c>
      <c r="G128" s="23" t="s">
        <v>29</v>
      </c>
      <c r="H128" s="23" t="s">
        <v>667</v>
      </c>
      <c r="I128" s="3"/>
      <c r="J128" s="53" t="s">
        <v>668</v>
      </c>
      <c r="K128" s="77" t="str">
        <f>HYPERLINK("mailto:"&amp;VLOOKUP(L128,'CONCAT Codes'!$A$14:$G$26,5,FALSE)&amp;"?subject="&amp;_xlfn.CONCAT(C128," - APPLICANT for ",A128)&amp;"&amp;cc="&amp;'CONCAT Codes'!$A$32&amp;"&amp;body="&amp;D128&amp;"%0A%0APlease see my resume and bio for the above tour.","Click HERE to apply")</f>
        <v>Click HERE to apply</v>
      </c>
      <c r="L128" s="57" t="s">
        <v>60</v>
      </c>
    </row>
  </sheetData>
  <autoFilter ref="A1:L98" xr:uid="{00000000-0001-0000-0000-000000000000}">
    <sortState xmlns:xlrd2="http://schemas.microsoft.com/office/spreadsheetml/2017/richdata2" ref="A2:L128">
      <sortCondition ref="I1:I98"/>
    </sortState>
  </autoFilter>
  <sortState xmlns:xlrd2="http://schemas.microsoft.com/office/spreadsheetml/2017/richdata2" ref="A2:M79">
    <sortCondition ref="M2:M79"/>
    <sortCondition ref="B2:B79"/>
    <sortCondition ref="C2:C79"/>
  </sortState>
  <conditionalFormatting sqref="A1:A1048576">
    <cfRule type="duplicateValues" dxfId="27" priority="1"/>
  </conditionalFormatting>
  <conditionalFormatting sqref="K1:K1048576">
    <cfRule type="containsText" dxfId="26"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5"/>
  <sheetViews>
    <sheetView zoomScale="90" zoomScaleNormal="90" workbookViewId="0">
      <selection activeCell="E9" sqref="E9"/>
    </sheetView>
  </sheetViews>
  <sheetFormatPr defaultRowHeight="56.4" customHeight="1"/>
  <cols>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54</v>
      </c>
      <c r="J1" s="7" t="s">
        <v>55</v>
      </c>
      <c r="K1" s="5" t="s">
        <v>27</v>
      </c>
      <c r="L1" s="7" t="s">
        <v>57</v>
      </c>
    </row>
    <row r="2" spans="1:14" s="25" customFormat="1" ht="56.4" customHeight="1">
      <c r="A2" s="1" t="s">
        <v>386</v>
      </c>
      <c r="B2" s="23" t="s">
        <v>8</v>
      </c>
      <c r="C2" s="23" t="s">
        <v>387</v>
      </c>
      <c r="D2" s="15" t="s">
        <v>388</v>
      </c>
      <c r="E2" s="24" t="s">
        <v>393</v>
      </c>
      <c r="F2" s="23" t="s">
        <v>26</v>
      </c>
      <c r="G2" s="23" t="s">
        <v>220</v>
      </c>
      <c r="H2" s="23" t="s">
        <v>160</v>
      </c>
      <c r="I2" s="3" t="s">
        <v>161</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79</v>
      </c>
    </row>
    <row r="3" spans="1:14" s="25" customFormat="1" ht="56.4" customHeight="1">
      <c r="A3" s="1" t="s">
        <v>548</v>
      </c>
      <c r="B3" s="23" t="s">
        <v>0</v>
      </c>
      <c r="C3" s="23" t="s">
        <v>549</v>
      </c>
      <c r="D3" s="15" t="s">
        <v>550</v>
      </c>
      <c r="E3" s="24" t="s">
        <v>557</v>
      </c>
      <c r="F3" s="23" t="s">
        <v>26</v>
      </c>
      <c r="G3" s="23" t="s">
        <v>473</v>
      </c>
      <c r="H3" s="23" t="s">
        <v>35</v>
      </c>
      <c r="I3" s="3" t="s">
        <v>15</v>
      </c>
      <c r="J3" s="53" t="s">
        <v>3</v>
      </c>
      <c r="K3" s="77" t="str">
        <f>HYPERLINK("mailto:"&amp;VLOOKUP(L3,'CONCAT Codes'!$A$14:$G$26,5,FALSE)&amp;"?subject="&amp;_xlfn.CONCAT(C3," - APPLICANT for ",A3)&amp;"&amp;cc="&amp;'CONCAT Codes'!$A$32&amp;"&amp;body="&amp;D3&amp;"%0A%0APlease see my resume and bio for the above tour.","Click HERE to apply")</f>
        <v>Click HERE to apply</v>
      </c>
      <c r="L3" s="57" t="s">
        <v>62</v>
      </c>
    </row>
    <row r="4" spans="1:14" s="25" customFormat="1" ht="56.4" customHeight="1">
      <c r="A4" s="1"/>
      <c r="B4" s="23"/>
      <c r="C4" s="23"/>
      <c r="D4" s="15"/>
      <c r="E4" s="24"/>
      <c r="F4" s="23"/>
      <c r="G4" s="23"/>
      <c r="H4" s="23"/>
      <c r="I4" s="3"/>
      <c r="J4" s="53"/>
      <c r="K4" s="76"/>
      <c r="L4" s="57"/>
    </row>
    <row r="5" spans="1:14" s="25" customFormat="1" ht="56.4" customHeight="1">
      <c r="A5" s="1"/>
      <c r="B5" s="23"/>
      <c r="C5" s="23"/>
      <c r="D5" s="15"/>
      <c r="E5" s="24"/>
      <c r="F5" s="23"/>
      <c r="G5" s="23"/>
      <c r="H5" s="23"/>
      <c r="I5" s="3"/>
      <c r="J5" s="53"/>
      <c r="K5" s="76"/>
      <c r="L5" s="57"/>
    </row>
    <row r="6" spans="1:14" s="25" customFormat="1" ht="56.4" customHeight="1">
      <c r="A6" s="1"/>
      <c r="B6" s="23"/>
      <c r="C6" s="23"/>
      <c r="D6" s="15"/>
      <c r="E6" s="24"/>
      <c r="F6" s="23"/>
      <c r="G6" s="23"/>
      <c r="H6" s="23"/>
      <c r="I6" s="3"/>
      <c r="J6" s="53"/>
      <c r="K6" s="76"/>
      <c r="L6" s="57"/>
    </row>
    <row r="7" spans="1:14" s="25" customFormat="1" ht="56.4" customHeight="1">
      <c r="A7" s="1"/>
      <c r="B7" s="23"/>
      <c r="C7" s="23"/>
      <c r="D7" s="15"/>
      <c r="E7" s="24"/>
      <c r="F7" s="23"/>
      <c r="G7" s="23"/>
      <c r="H7" s="23"/>
      <c r="I7" s="3"/>
      <c r="J7" s="53"/>
      <c r="K7" s="76"/>
      <c r="L7" s="57"/>
    </row>
    <row r="8" spans="1:14" s="25" customFormat="1" ht="56.4" customHeight="1">
      <c r="A8" s="1"/>
      <c r="B8" s="23"/>
      <c r="C8" s="23"/>
      <c r="D8" s="15"/>
      <c r="E8" s="24"/>
      <c r="F8" s="23"/>
      <c r="G8" s="23"/>
      <c r="H8" s="23"/>
      <c r="I8" s="3"/>
      <c r="J8" s="53"/>
      <c r="K8" s="73"/>
      <c r="L8" s="57"/>
    </row>
    <row r="9" spans="1:14" s="50" customFormat="1" ht="56.4" customHeight="1">
      <c r="A9" s="1"/>
      <c r="B9" s="23"/>
      <c r="C9" s="23"/>
      <c r="D9" s="15"/>
      <c r="E9" s="24"/>
      <c r="F9" s="23"/>
      <c r="G9" s="23"/>
      <c r="H9" s="23"/>
      <c r="I9" s="3"/>
      <c r="J9" s="53"/>
      <c r="K9" s="70"/>
      <c r="L9" s="57"/>
      <c r="M9" s="25"/>
      <c r="N9" s="25"/>
    </row>
    <row r="10" spans="1:14" s="50" customFormat="1" ht="56.4" customHeight="1">
      <c r="A10" s="1"/>
      <c r="B10" s="23"/>
      <c r="C10" s="23"/>
      <c r="D10" s="15"/>
      <c r="E10" s="24"/>
      <c r="F10" s="23"/>
      <c r="G10" s="23"/>
      <c r="H10" s="23"/>
      <c r="I10" s="3"/>
      <c r="J10" s="53"/>
      <c r="K10" s="70"/>
      <c r="L10" s="57"/>
      <c r="M10" s="25"/>
      <c r="N10" s="25"/>
    </row>
    <row r="11" spans="1:14" s="25" customFormat="1" ht="56.4" customHeight="1">
      <c r="A11" s="1"/>
      <c r="B11" s="23"/>
      <c r="C11" s="23"/>
      <c r="D11" s="1"/>
      <c r="E11" s="23"/>
      <c r="F11" s="23"/>
      <c r="G11" s="23"/>
      <c r="H11" s="23"/>
      <c r="I11" s="3"/>
      <c r="J11" s="53"/>
      <c r="K11" s="70"/>
      <c r="L11" s="56"/>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1"/>
      <c r="B16" s="23"/>
      <c r="C16" s="23"/>
      <c r="D16" s="15"/>
      <c r="E16" s="24"/>
      <c r="F16" s="23"/>
      <c r="G16" s="23"/>
      <c r="H16" s="23"/>
      <c r="I16" s="3"/>
      <c r="J16" s="53"/>
      <c r="K16" s="70"/>
      <c r="L16" s="57"/>
    </row>
    <row r="17" spans="1:13" s="25" customFormat="1" ht="56.4" customHeight="1">
      <c r="A17" s="63"/>
      <c r="B17" s="64"/>
      <c r="C17" s="64"/>
      <c r="D17" s="63"/>
      <c r="E17" s="24"/>
      <c r="F17" s="23"/>
      <c r="G17" s="64"/>
      <c r="H17" s="64"/>
      <c r="I17" s="65"/>
      <c r="J17" s="67"/>
      <c r="K17" s="70"/>
      <c r="L17" s="64"/>
    </row>
    <row r="18" spans="1:13" s="25" customFormat="1" ht="56.4" customHeight="1">
      <c r="A18" s="63"/>
      <c r="B18" s="64"/>
      <c r="C18" s="64"/>
      <c r="D18" s="63"/>
      <c r="E18" s="24"/>
      <c r="F18" s="64"/>
      <c r="G18" s="64"/>
      <c r="H18" s="64"/>
      <c r="I18" s="65"/>
      <c r="J18" s="67"/>
      <c r="K18" s="70"/>
      <c r="L18" s="64"/>
    </row>
    <row r="19" spans="1:13" s="25" customFormat="1" ht="56.4" customHeight="1">
      <c r="A19" s="1"/>
      <c r="B19" s="23"/>
      <c r="C19" s="23"/>
      <c r="D19" s="15"/>
      <c r="E19" s="24"/>
      <c r="F19" s="23"/>
      <c r="G19" s="23"/>
      <c r="H19" s="23"/>
      <c r="I19" s="3"/>
      <c r="J19" s="53"/>
      <c r="K19" s="70"/>
      <c r="L19" s="57"/>
      <c r="M19" s="49"/>
    </row>
    <row r="20" spans="1:13" s="25" customFormat="1" ht="56.4" customHeight="1">
      <c r="A20" s="1"/>
      <c r="B20" s="23"/>
      <c r="C20" s="23"/>
      <c r="D20" s="15"/>
      <c r="E20" s="24"/>
      <c r="F20" s="23"/>
      <c r="G20" s="23"/>
      <c r="H20" s="23"/>
      <c r="I20" s="3"/>
      <c r="J20" s="53"/>
      <c r="K20" s="73"/>
      <c r="L20" s="57"/>
      <c r="M20" s="50"/>
    </row>
    <row r="21" spans="1:13" s="25" customFormat="1" ht="56.4" customHeight="1">
      <c r="A21" s="1"/>
      <c r="B21" s="23"/>
      <c r="C21" s="23"/>
      <c r="D21" s="15"/>
      <c r="E21" s="24"/>
      <c r="F21" s="23"/>
      <c r="G21" s="23"/>
      <c r="H21" s="23"/>
      <c r="I21" s="3"/>
      <c r="J21" s="53"/>
      <c r="K21" s="73"/>
      <c r="L21" s="57"/>
    </row>
    <row r="22" spans="1:13" s="25" customFormat="1" ht="56.4" customHeight="1">
      <c r="A22" s="1"/>
      <c r="B22" s="23"/>
      <c r="C22" s="23"/>
      <c r="D22" s="15"/>
      <c r="E22" s="24"/>
      <c r="F22" s="23"/>
      <c r="G22" s="23"/>
      <c r="H22" s="23"/>
      <c r="I22" s="3"/>
      <c r="J22" s="53"/>
      <c r="K22" s="70"/>
      <c r="L22" s="57"/>
    </row>
    <row r="23" spans="1:13" s="25" customFormat="1" ht="56.4" customHeight="1">
      <c r="A23" s="1"/>
      <c r="B23" s="23"/>
      <c r="C23" s="23"/>
      <c r="D23" s="1"/>
      <c r="E23" s="23"/>
      <c r="F23" s="23"/>
      <c r="G23" s="23"/>
      <c r="H23" s="23"/>
      <c r="I23" s="3"/>
      <c r="J23" s="53"/>
      <c r="K23" s="70"/>
      <c r="L23" s="56"/>
    </row>
    <row r="24" spans="1:13" s="25" customFormat="1" ht="56.4" customHeight="1">
      <c r="A24" s="1"/>
      <c r="B24" s="23"/>
      <c r="C24" s="23"/>
      <c r="D24" s="15"/>
      <c r="E24" s="24"/>
      <c r="F24" s="23"/>
      <c r="G24" s="23"/>
      <c r="H24" s="23"/>
      <c r="I24" s="3"/>
      <c r="J24" s="53"/>
      <c r="K24" s="70"/>
      <c r="L24" s="57"/>
    </row>
    <row r="25" spans="1:13" s="25" customFormat="1" ht="56.4" customHeight="1">
      <c r="A25" s="1"/>
      <c r="B25" s="23"/>
      <c r="C25" s="23"/>
      <c r="D25" s="15"/>
      <c r="E25" s="24"/>
      <c r="F25" s="23"/>
      <c r="G25" s="23"/>
      <c r="H25" s="23"/>
      <c r="I25" s="3"/>
      <c r="J25" s="53"/>
      <c r="K25" s="73"/>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0"/>
      <c r="L27" s="57"/>
    </row>
    <row r="28" spans="1:13" s="25" customFormat="1" ht="56.4" customHeight="1">
      <c r="A28" s="1"/>
      <c r="B28" s="23"/>
      <c r="C28" s="23"/>
      <c r="D28" s="15"/>
      <c r="E28" s="24"/>
      <c r="F28" s="23"/>
      <c r="G28" s="23"/>
      <c r="H28" s="23"/>
      <c r="I28" s="3"/>
      <c r="J28" s="53"/>
      <c r="K28" s="73"/>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1"/>
      <c r="B33" s="23"/>
      <c r="C33" s="23"/>
      <c r="D33" s="15"/>
      <c r="E33" s="24"/>
      <c r="F33" s="23"/>
      <c r="G33" s="23"/>
      <c r="H33" s="23"/>
      <c r="I33" s="3"/>
      <c r="J33" s="53"/>
      <c r="K33" s="70"/>
      <c r="L33" s="57"/>
    </row>
    <row r="34" spans="1:12" s="25" customFormat="1" ht="56.4" customHeight="1">
      <c r="A34" s="23"/>
      <c r="B34" s="23"/>
      <c r="C34" s="23"/>
      <c r="D34" s="1"/>
      <c r="E34" s="23"/>
      <c r="F34" s="24"/>
      <c r="G34" s="24"/>
      <c r="H34" s="24"/>
      <c r="I34" s="3"/>
      <c r="J34" s="62"/>
      <c r="K34" s="70"/>
      <c r="L34" s="24"/>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1"/>
      <c r="B39" s="23"/>
      <c r="C39" s="23"/>
      <c r="D39" s="15"/>
      <c r="E39" s="24"/>
      <c r="F39" s="23"/>
      <c r="G39" s="23"/>
      <c r="H39" s="23"/>
      <c r="I39" s="3"/>
      <c r="J39" s="53"/>
      <c r="K39" s="73"/>
      <c r="L39" s="57"/>
    </row>
    <row r="40" spans="1:12" s="25" customFormat="1" ht="56.4" customHeight="1">
      <c r="A40" s="23"/>
      <c r="B40" s="23"/>
      <c r="C40" s="23"/>
      <c r="D40" s="1"/>
      <c r="E40" s="23"/>
      <c r="F40" s="24"/>
      <c r="G40" s="24"/>
      <c r="H40" s="24"/>
      <c r="I40" s="3"/>
      <c r="J40" s="62"/>
      <c r="K40" s="70"/>
      <c r="L40" s="24"/>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1"/>
      <c r="B47" s="23"/>
      <c r="C47" s="23"/>
      <c r="D47" s="15"/>
      <c r="E47" s="24"/>
      <c r="F47" s="23"/>
      <c r="G47" s="23"/>
      <c r="H47" s="23"/>
      <c r="I47" s="3"/>
      <c r="J47" s="53"/>
      <c r="K47" s="73"/>
      <c r="L47" s="57"/>
    </row>
    <row r="48" spans="1:12" s="25" customFormat="1" ht="54.65" customHeight="1">
      <c r="A48" s="23"/>
      <c r="B48" s="23"/>
      <c r="C48" s="23"/>
      <c r="D48" s="1"/>
      <c r="E48" s="23"/>
      <c r="F48" s="24"/>
      <c r="G48" s="24"/>
      <c r="H48" s="24"/>
      <c r="I48" s="3"/>
      <c r="J48" s="62"/>
      <c r="K48" s="70"/>
      <c r="L48" s="24"/>
    </row>
    <row r="49" spans="1:12" s="25" customFormat="1" ht="54.65" customHeight="1">
      <c r="A49" s="1"/>
      <c r="B49" s="23"/>
      <c r="C49" s="23"/>
      <c r="D49" s="15"/>
      <c r="E49" s="24"/>
      <c r="F49" s="23"/>
      <c r="G49" s="23"/>
      <c r="H49" s="23"/>
      <c r="I49" s="3"/>
      <c r="J49" s="53"/>
      <c r="K49" s="70"/>
      <c r="L49" s="57"/>
    </row>
    <row r="50" spans="1:12" s="25" customFormat="1" ht="54.65" customHeight="1">
      <c r="A50" s="1"/>
      <c r="B50" s="23"/>
      <c r="C50" s="23"/>
      <c r="D50" s="15"/>
      <c r="E50" s="24"/>
      <c r="F50" s="23"/>
      <c r="G50" s="23"/>
      <c r="H50" s="23"/>
      <c r="I50" s="3"/>
      <c r="J50" s="53"/>
      <c r="K50" s="73"/>
      <c r="L50" s="57"/>
    </row>
    <row r="51" spans="1:12" s="25" customFormat="1" ht="54.65" customHeight="1">
      <c r="A51" s="1"/>
      <c r="B51" s="23"/>
      <c r="C51" s="23"/>
      <c r="D51" s="15"/>
      <c r="E51" s="66"/>
      <c r="F51" s="23"/>
      <c r="G51" s="23"/>
      <c r="H51" s="23"/>
      <c r="I51" s="3"/>
      <c r="J51" s="53"/>
      <c r="K51" s="70"/>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23"/>
      <c r="C56" s="23"/>
      <c r="D56" s="15"/>
      <c r="E56" s="24"/>
      <c r="F56" s="23"/>
      <c r="G56" s="23"/>
      <c r="H56" s="23"/>
      <c r="I56" s="3"/>
      <c r="J56" s="53"/>
      <c r="K56" s="72"/>
      <c r="L56" s="57"/>
    </row>
    <row r="57" spans="1:12" s="25" customFormat="1" ht="54.65" customHeight="1">
      <c r="A57" s="1"/>
      <c r="B57" s="51"/>
      <c r="C57" s="51"/>
      <c r="D57" s="1"/>
      <c r="E57" s="51"/>
      <c r="F57" s="51"/>
      <c r="G57" s="51"/>
      <c r="H57" s="51"/>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
      <c r="E59" s="23"/>
      <c r="F59" s="23"/>
      <c r="G59" s="23"/>
      <c r="H59" s="23"/>
      <c r="I59" s="3"/>
      <c r="J59" s="53"/>
      <c r="K59" s="72"/>
      <c r="L59" s="56"/>
    </row>
    <row r="60" spans="1:12" s="25" customFormat="1" ht="54.65" customHeight="1">
      <c r="A60" s="1"/>
      <c r="B60" s="23"/>
      <c r="C60" s="23"/>
      <c r="D60" s="15"/>
      <c r="E60" s="23"/>
      <c r="F60" s="24"/>
      <c r="G60" s="23"/>
      <c r="H60" s="23"/>
      <c r="I60" s="3"/>
      <c r="J60" s="53"/>
      <c r="K60" s="72"/>
      <c r="L60" s="56"/>
    </row>
    <row r="61" spans="1:12" s="25" customFormat="1" ht="54.65" customHeight="1">
      <c r="A61" s="1"/>
      <c r="B61" s="23"/>
      <c r="C61" s="23"/>
      <c r="D61" s="15"/>
      <c r="E61" s="24"/>
      <c r="F61" s="23"/>
      <c r="G61" s="23"/>
      <c r="H61" s="23"/>
      <c r="I61" s="3"/>
      <c r="J61" s="53"/>
      <c r="K61" s="72"/>
      <c r="L61" s="57"/>
    </row>
    <row r="62" spans="1:12" s="25" customFormat="1" ht="54.65" customHeight="1">
      <c r="A62" s="1"/>
      <c r="B62" s="23"/>
      <c r="C62" s="23"/>
      <c r="D62" s="15"/>
      <c r="E62" s="23"/>
      <c r="F62" s="24"/>
      <c r="G62" s="23"/>
      <c r="H62" s="23"/>
      <c r="I62" s="3"/>
      <c r="J62" s="53"/>
      <c r="K62" s="72"/>
      <c r="L62" s="56"/>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row>
    <row r="67" spans="1:13" s="25" customFormat="1" ht="54.65" customHeight="1">
      <c r="A67" s="1"/>
      <c r="B67" s="23"/>
      <c r="C67" s="23"/>
      <c r="D67" s="15"/>
      <c r="E67" s="24"/>
      <c r="F67" s="23"/>
      <c r="G67" s="23"/>
      <c r="H67" s="23"/>
      <c r="I67" s="3"/>
      <c r="J67" s="53"/>
      <c r="K67" s="72"/>
      <c r="L67" s="57"/>
      <c r="M67" s="49"/>
    </row>
    <row r="68" spans="1:13" s="25" customFormat="1" ht="54.65" customHeight="1">
      <c r="A68" s="1"/>
      <c r="B68" s="23"/>
      <c r="C68" s="23"/>
      <c r="D68" s="15"/>
      <c r="E68" s="24"/>
      <c r="F68" s="23"/>
      <c r="G68" s="23"/>
      <c r="H68" s="23"/>
      <c r="I68" s="3"/>
      <c r="J68" s="53"/>
      <c r="K68" s="72"/>
      <c r="L68" s="57"/>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1"/>
      <c r="B71" s="23"/>
      <c r="C71" s="23"/>
      <c r="D71" s="15"/>
      <c r="E71" s="24"/>
      <c r="F71" s="23"/>
      <c r="G71" s="23"/>
      <c r="H71" s="23"/>
      <c r="I71" s="3"/>
      <c r="J71" s="62"/>
      <c r="K71" s="72"/>
      <c r="L71" s="24"/>
    </row>
    <row r="72" spans="1:13" s="25" customFormat="1" ht="54.65" customHeight="1">
      <c r="A72" s="63"/>
      <c r="B72" s="64"/>
      <c r="C72" s="64"/>
      <c r="D72" s="63"/>
      <c r="E72" s="24"/>
      <c r="F72" s="64"/>
      <c r="G72" s="64"/>
      <c r="H72" s="64"/>
      <c r="I72" s="65"/>
      <c r="J72" s="67"/>
      <c r="K72" s="72"/>
      <c r="L72" s="64"/>
    </row>
    <row r="73" spans="1:13" s="25" customFormat="1" ht="54.65" customHeight="1">
      <c r="A73" s="23"/>
      <c r="B73" s="23"/>
      <c r="C73" s="23"/>
      <c r="D73" s="1"/>
      <c r="E73" s="23"/>
      <c r="F73" s="24"/>
      <c r="G73" s="24"/>
      <c r="H73" s="24"/>
      <c r="I73" s="3"/>
      <c r="J73" s="62"/>
      <c r="K73" s="72"/>
      <c r="L73" s="24"/>
    </row>
    <row r="74" spans="1:13" s="25" customFormat="1" ht="54.65" customHeight="1">
      <c r="A74" s="1"/>
      <c r="B74" s="23"/>
      <c r="C74" s="23"/>
      <c r="D74" s="15"/>
      <c r="E74" s="24"/>
      <c r="F74" s="23"/>
      <c r="G74" s="23"/>
      <c r="H74" s="23"/>
      <c r="I74" s="3"/>
      <c r="J74" s="53"/>
      <c r="K74" s="72"/>
      <c r="L74" s="57"/>
    </row>
    <row r="75" spans="1:13" s="25" customFormat="1" ht="54.65" customHeight="1">
      <c r="A75" s="1"/>
      <c r="B75" s="23"/>
      <c r="C75" s="23"/>
      <c r="D75" s="15"/>
      <c r="E75" s="24"/>
      <c r="F75" s="23"/>
      <c r="G75" s="23"/>
      <c r="H75" s="23"/>
      <c r="I75" s="3"/>
      <c r="J75" s="53"/>
      <c r="K75" s="72"/>
      <c r="L75" s="57"/>
    </row>
  </sheetData>
  <autoFilter ref="A1:M1" xr:uid="{B5FBFB39-075C-4F6B-9827-2D18833EDED2}">
    <sortState xmlns:xlrd2="http://schemas.microsoft.com/office/spreadsheetml/2017/richdata2" ref="A2:M11">
      <sortCondition ref="C1"/>
    </sortState>
  </autoFilter>
  <conditionalFormatting sqref="A1">
    <cfRule type="duplicateValues" dxfId="25" priority="433"/>
  </conditionalFormatting>
  <conditionalFormatting sqref="A2">
    <cfRule type="duplicateValues" dxfId="24" priority="3"/>
  </conditionalFormatting>
  <conditionalFormatting sqref="A3">
    <cfRule type="duplicateValues" dxfId="23" priority="1"/>
  </conditionalFormatting>
  <conditionalFormatting sqref="A4">
    <cfRule type="duplicateValues" dxfId="22" priority="10"/>
  </conditionalFormatting>
  <conditionalFormatting sqref="A5">
    <cfRule type="duplicateValues" dxfId="21" priority="7"/>
  </conditionalFormatting>
  <conditionalFormatting sqref="A6:A7">
    <cfRule type="duplicateValues" dxfId="20" priority="5"/>
  </conditionalFormatting>
  <conditionalFormatting sqref="A8">
    <cfRule type="duplicateValues" dxfId="19" priority="65"/>
  </conditionalFormatting>
  <conditionalFormatting sqref="A9:A25">
    <cfRule type="duplicateValues" dxfId="18" priority="63"/>
  </conditionalFormatting>
  <conditionalFormatting sqref="A26:A39">
    <cfRule type="duplicateValues" dxfId="17" priority="61"/>
  </conditionalFormatting>
  <conditionalFormatting sqref="A40">
    <cfRule type="duplicateValues" dxfId="16" priority="59"/>
  </conditionalFormatting>
  <conditionalFormatting sqref="A41:A43">
    <cfRule type="duplicateValues" dxfId="15" priority="57"/>
  </conditionalFormatting>
  <conditionalFormatting sqref="A44:A47">
    <cfRule type="duplicateValues" dxfId="14" priority="55"/>
  </conditionalFormatting>
  <conditionalFormatting sqref="A48:A51">
    <cfRule type="duplicateValues" dxfId="13" priority="53"/>
  </conditionalFormatting>
  <conditionalFormatting sqref="A52:A75">
    <cfRule type="duplicateValues" dxfId="12" priority="51"/>
  </conditionalFormatting>
  <conditionalFormatting sqref="A76:A1048576 A1">
    <cfRule type="duplicateValues" dxfId="11" priority="136"/>
  </conditionalFormatting>
  <conditionalFormatting sqref="K2:K75">
    <cfRule type="containsText" dxfId="10"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7"/>
  <sheetViews>
    <sheetView zoomScale="70" zoomScaleNormal="70" workbookViewId="0">
      <selection activeCell="E6" sqref="E6"/>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54</v>
      </c>
      <c r="J1" s="59" t="s">
        <v>55</v>
      </c>
      <c r="K1" s="5" t="s">
        <v>27</v>
      </c>
      <c r="L1" s="59" t="s">
        <v>57</v>
      </c>
      <c r="N1" s="31" t="s">
        <v>84</v>
      </c>
      <c r="O1" s="26"/>
      <c r="P1" s="32" t="s">
        <v>97</v>
      </c>
      <c r="R1" s="32" t="s">
        <v>93</v>
      </c>
    </row>
    <row r="2" spans="1:18" ht="131" customHeight="1">
      <c r="A2" s="1" t="s">
        <v>704</v>
      </c>
      <c r="B2" s="23" t="s">
        <v>37</v>
      </c>
      <c r="C2" s="23" t="s">
        <v>705</v>
      </c>
      <c r="D2" s="15" t="s">
        <v>289</v>
      </c>
      <c r="E2" s="24" t="s">
        <v>717</v>
      </c>
      <c r="F2" s="23" t="s">
        <v>1</v>
      </c>
      <c r="G2" s="23" t="s">
        <v>28</v>
      </c>
      <c r="H2" s="23" t="s">
        <v>706</v>
      </c>
      <c r="I2" s="3" t="s">
        <v>707</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437</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Construction Control Representative 25-6118 &lt;/span&gt;&lt;/strong&gt;&lt;/h3&gt;
   &lt;/td&gt;
   &lt;td&gt;
   &lt;h4 style="text-align: right;"&gt;&lt;span style="color:#ffffff;"&gt; Army: E5:E6:E7&lt;/span&gt;&lt;/h4&gt;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Fargo, ND&lt;br /&gt;
&lt;strong&gt;Agency:&lt;/strong&gt; Corps of Engineers&lt;strong&gt; Activity:&lt;/strong&gt; USACE - St Paul District (MVP)&lt;br /&gt;
&lt;strong&gt;Service:&lt;/strong&gt; Army&lt;strong&gt; Desired Grade:&lt;/strong&gt; E5:E6:E7&lt;br /&gt;
&lt;br /&gt;
&lt;strong&gt;Tour Description:&lt;/strong&gt; 25-6118, Length 1 Year: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Qualifications:  Construction Experience necessary.</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25-6118 USACE - St Paul District (MVP) Construction Control Representative &amp;amp;cc=dfas.indianapolis-in.zh.mbx.pfi@mail.mil&amp;amp;body=Please find my resume and bio attached for consideration."&gt;SFC Tabitha Ruckman&lt;/a&gt;&lt;/strong&gt; - 463-298-4378</v>
      </c>
    </row>
    <row r="3" spans="1:18" ht="140.5" customHeight="1">
      <c r="A3" s="1" t="s">
        <v>708</v>
      </c>
      <c r="B3" s="23" t="s">
        <v>37</v>
      </c>
      <c r="C3" s="23" t="s">
        <v>705</v>
      </c>
      <c r="D3" s="15" t="s">
        <v>709</v>
      </c>
      <c r="E3" s="24" t="s">
        <v>718</v>
      </c>
      <c r="F3" s="23" t="s">
        <v>1</v>
      </c>
      <c r="G3" s="23" t="s">
        <v>40</v>
      </c>
      <c r="H3" s="23" t="s">
        <v>710</v>
      </c>
      <c r="I3" s="3" t="s">
        <v>711</v>
      </c>
      <c r="J3" s="53" t="s">
        <v>3</v>
      </c>
      <c r="K3" s="77" t="str">
        <f>HYPERLINK("mailto:"&amp;VLOOKUP(L3,'CONCAT Codes'!$A$14:$G$26,5,FALSE)&amp;"?subject="&amp;_xlfn.CONCAT(C3," - APPLICANT for ",A3)&amp;"&amp;cc="&amp;'CONCAT Codes'!$A$32&amp;"&amp;body="&amp;D3&amp;"%0A%0APlease see my resume and bio for the above tour.","Click HERE to apply")</f>
        <v>Click HERE to apply</v>
      </c>
      <c r="L3" s="57" t="s">
        <v>437</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Civil Engineer/Hydrologist 26-6009 &lt;/span&gt;&lt;/strong&gt;&lt;/h3&gt;
   &lt;/td&gt;
   &lt;td&gt;
   &lt;h4 style="text-align: right;"&gt;&lt;span style="color:#ffffff;"&gt; Army: O3:O4&lt;/span&gt;&lt;/h4&gt;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St Paul, MN&lt;br /&gt;
&lt;strong&gt;Agency:&lt;/strong&gt; Corps of Engineers&lt;strong&gt; Activity:&lt;/strong&gt; USACE - St Paul District (MVP)&lt;br /&gt;
&lt;strong&gt;Service:&lt;/strong&gt; Army&lt;strong&gt; Desired Grade:&lt;/strong&gt; O3:O4&lt;br /&gt;
&lt;br /&gt;
&lt;strong&gt;Tour Description:&lt;/strong&gt; 26-6009, Length 1 Year: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Qualifications:  Civil/Geological Engineering or Hydrologist experience a plus. Prior use of computer models and willingness to learn our specific models. Willingness to be in fast paced environment where decisions have to be made on current data available.</v>
      </c>
      <c r="R3" s="25" t="str">
        <f>_xlfn.CONCAT('CONCAT Codes'!$A$10,VLOOKUP(L3,'CONCAT Codes'!$A$14:$G$26,5,FALSE),'CONCAT Codes'!$B$10,'Tours Added'!A3," ",C3," ",D3," ",'CONCAT Codes'!$C$10,VLOOKUP(L3,'CONCAT Codes'!$A$14:$G$253,7,FALSE),'CONCAT Codes'!$D$10,VLOOKUP(L3,'CONCAT Codes'!$A$14:$G$26,6,FALSE))</f>
        <v>&lt;br /&gt; &lt;br /&gt; &lt;strong&gt;To apply, contact: &lt;a href="mailto:tabitha.n.ruckman.mil@mail.mil?subject=Tour 26-6009 USACE - St Paul District (MVP) Civil Engineer/Hydrologist &amp;amp;cc=dfas.indianapolis-in.zh.mbx.pfi@mail.mil&amp;amp;body=Please find my resume and bio attached for consideration."&gt;SFC Tabitha Ruckman&lt;/a&gt;&lt;/strong&gt; - 463-298-4378</v>
      </c>
    </row>
    <row r="4" spans="1:18" ht="142.25" customHeight="1">
      <c r="A4" s="1" t="s">
        <v>712</v>
      </c>
      <c r="B4" s="23" t="s">
        <v>37</v>
      </c>
      <c r="C4" s="23" t="s">
        <v>705</v>
      </c>
      <c r="D4" s="15" t="s">
        <v>713</v>
      </c>
      <c r="E4" s="24" t="s">
        <v>719</v>
      </c>
      <c r="F4" s="23" t="s">
        <v>1</v>
      </c>
      <c r="G4" s="23" t="s">
        <v>29</v>
      </c>
      <c r="H4" s="23" t="s">
        <v>710</v>
      </c>
      <c r="I4" s="3" t="s">
        <v>711</v>
      </c>
      <c r="J4" s="53" t="s">
        <v>3</v>
      </c>
      <c r="K4" s="77" t="str">
        <f>HYPERLINK("mailto:"&amp;VLOOKUP(L4,'CONCAT Codes'!$A$14:$G$26,5,FALSE)&amp;"?subject="&amp;_xlfn.CONCAT(C4," - APPLICANT for ",A4)&amp;"&amp;cc="&amp;'CONCAT Codes'!$A$32&amp;"&amp;body="&amp;D4&amp;"%0A%0APlease see my resume and bio for the above tour.","Click HERE to apply")</f>
        <v>Click HERE to apply</v>
      </c>
      <c r="L4" s="57" t="s">
        <v>437</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Hydrologic Technician 26-6010 &lt;/span&gt;&lt;/strong&gt;&lt;/h3&gt;
   &lt;/td&gt;
   &lt;td&gt;
   &lt;h4 style="text-align: right;"&gt;&lt;span style="color:#ffffff;"&gt; Army: E4:E5:E6&lt;/span&gt;&lt;/h4&gt;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St Paul, MN&lt;br /&gt;
&lt;strong&gt;Agency:&lt;/strong&gt; Corps of Engineers&lt;strong&gt; Activity:&lt;/strong&gt; USACE - St Paul District (MVP)&lt;br /&gt;
&lt;strong&gt;Service:&lt;/strong&gt; Army&lt;strong&gt; Desired Grade:&lt;/strong&gt; E4:E5:E6&lt;br /&gt;
&lt;br /&gt;
&lt;strong&gt;Tour Description:&lt;/strong&gt; 26-6010, Length 234 days: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Qualifications:  Military Occupation Specialty (MOS) 12T - Technical Engineer Specialist or poses skills in Hydrology or surveying.</v>
      </c>
      <c r="R4" s="25" t="str">
        <f>_xlfn.CONCAT('CONCAT Codes'!$A$10,VLOOKUP(L4,'CONCAT Codes'!$A$14:$G$26,5,FALSE),'CONCAT Codes'!$B$10,'Tours Added'!A4," ",C4," ",D4," ",'CONCAT Codes'!$C$10,VLOOKUP(L4,'CONCAT Codes'!$A$14:$G$253,7,FALSE),'CONCAT Codes'!$D$10,VLOOKUP(L4,'CONCAT Codes'!$A$14:$G$26,6,FALSE))</f>
        <v>&lt;br /&gt; &lt;br /&gt; &lt;strong&gt;To apply, contact: &lt;a href="mailto:tabitha.n.ruckman.mil@mail.mil?subject=Tour 26-6010 USACE - St Paul District (MVP) Hydrologic Technician &amp;amp;cc=dfas.indianapolis-in.zh.mbx.pfi@mail.mil&amp;amp;body=Please find my resume and bio attached for consideration."&gt;SFC Tabitha Ruckman&lt;/a&gt;&lt;/strong&gt; - 463-298-4378</v>
      </c>
    </row>
    <row r="5" spans="1:18" ht="90.5" customHeight="1">
      <c r="A5" s="1" t="s">
        <v>714</v>
      </c>
      <c r="B5" s="23" t="s">
        <v>6</v>
      </c>
      <c r="C5" s="23" t="s">
        <v>157</v>
      </c>
      <c r="D5" s="15" t="s">
        <v>175</v>
      </c>
      <c r="E5" s="24" t="s">
        <v>715</v>
      </c>
      <c r="F5" s="23" t="s">
        <v>26</v>
      </c>
      <c r="G5" s="23" t="s">
        <v>176</v>
      </c>
      <c r="H5" s="23" t="s">
        <v>158</v>
      </c>
      <c r="I5" s="3" t="s">
        <v>34</v>
      </c>
      <c r="J5" s="53" t="s">
        <v>3</v>
      </c>
      <c r="K5" s="77" t="str">
        <f>HYPERLINK("mailto:"&amp;VLOOKUP(L5,'CONCAT Codes'!$A$14:$G$26,5,FALSE)&amp;"?subject="&amp;_xlfn.CONCAT(C5," - APPLICANT for ",A5)&amp;"&amp;cc="&amp;'CONCAT Codes'!$A$32&amp;"&amp;body="&amp;D5&amp;"%0A%0APlease see my resume and bio for the above tour.","Click HERE to apply")</f>
        <v>Click HERE to apply</v>
      </c>
      <c r="L5" s="57" t="s">
        <v>63</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Military Police 26-6012 &lt;/span&gt;&lt;/strong&gt;&lt;/h3&gt;
   &lt;/td&gt;
   &lt;td&gt;
   &lt;h4 style="text-align: right;"&gt;&lt;span style="color:#ffffff;"&gt; Army or Air Force: E2:E3:E4:E5&lt;/span&gt;&lt;/h4&gt;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Chambersburg, PA&lt;br /&gt;
&lt;strong&gt;Agency:&lt;/strong&gt; Army Materiel Command&lt;strong&gt; Activity:&lt;/strong&gt; AMCOM-Letterkenny Army Depot&lt;br /&gt;
&lt;strong&gt;Service:&lt;/strong&gt; Army or Air Force&lt;strong&gt; Desired Grade:&lt;/strong&gt; E2:E3:E4:E5&lt;br /&gt;
&lt;br /&gt;
&lt;strong&gt;Tour Description:&lt;/strong&gt; 25-6012, Length 1 Year: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v>
      </c>
      <c r="R5" s="25" t="str">
        <f>_xlfn.CONCAT('CONCAT Codes'!$A$10,VLOOKUP(L5,'CONCAT Codes'!$A$14:$G$26,5,FALSE),'CONCAT Codes'!$B$10,'Tours Added'!A5," ",C5," ",D5," ",'CONCAT Codes'!$C$10,VLOOKUP(L5,'CONCAT Codes'!$A$14:$G$253,7,FALSE),'CONCAT Codes'!$D$10,VLOOKUP(L5,'CONCAT Codes'!$A$14:$G$26,6,FALSE))</f>
        <v>&lt;br /&gt; &lt;br /&gt; &lt;strong&gt;To apply, contact: &lt;a href="mailto:leanne.felvus-webb.mil@mail.mil?subject=Tour 26-6012 AMCOM-Letterkenny Army Depot Military Police &amp;amp;cc=dfas.indianapolis-in.zh.mbx.pfi@mail.mil&amp;amp;body=Please find my resume and bio attached for consideration."&gt;SFC Leanne Felvus-Webb&lt;/a&gt;&lt;/strong&gt; - 614-397-3226</v>
      </c>
    </row>
    <row r="6" spans="1:18" ht="165.5" customHeight="1">
      <c r="A6" s="1"/>
      <c r="B6" s="23"/>
      <c r="C6" s="23"/>
      <c r="D6" s="15"/>
      <c r="E6" s="87"/>
      <c r="F6" s="23"/>
      <c r="G6" s="23"/>
      <c r="H6" s="23"/>
      <c r="I6" s="3"/>
      <c r="J6" s="53"/>
      <c r="K6" s="77"/>
      <c r="L6" s="57"/>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5" customHeight="1">
      <c r="A7" s="1"/>
      <c r="B7" s="23"/>
      <c r="C7" s="23"/>
      <c r="D7" s="15"/>
      <c r="E7" s="87"/>
      <c r="F7" s="23"/>
      <c r="G7" s="23"/>
      <c r="H7" s="23"/>
      <c r="I7" s="3"/>
      <c r="J7" s="53"/>
      <c r="K7" s="77"/>
      <c r="L7" s="57"/>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5" customHeight="1">
      <c r="A8" s="1"/>
      <c r="B8" s="23"/>
      <c r="C8" s="23"/>
      <c r="D8" s="15"/>
      <c r="E8" s="24"/>
      <c r="F8" s="23"/>
      <c r="G8" s="23"/>
      <c r="H8" s="23"/>
      <c r="I8" s="3"/>
      <c r="J8" s="53"/>
      <c r="K8" s="77"/>
      <c r="L8" s="57"/>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5" customHeight="1">
      <c r="A9" s="1"/>
      <c r="B9" s="23"/>
      <c r="C9" s="23"/>
      <c r="D9" s="15"/>
      <c r="E9" s="24"/>
      <c r="F9" s="23"/>
      <c r="G9" s="23"/>
      <c r="H9" s="23"/>
      <c r="I9" s="3"/>
      <c r="J9" s="53"/>
      <c r="K9" s="77"/>
      <c r="L9" s="57"/>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5" customHeight="1">
      <c r="A10" s="1"/>
      <c r="B10" s="23"/>
      <c r="C10" s="23"/>
      <c r="D10" s="15"/>
      <c r="E10" s="24"/>
      <c r="F10" s="23"/>
      <c r="G10" s="23"/>
      <c r="H10" s="23"/>
      <c r="I10" s="3"/>
      <c r="J10" s="53"/>
      <c r="K10" s="77"/>
      <c r="L10" s="57"/>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5" customHeight="1">
      <c r="A11" s="1"/>
      <c r="B11" s="23"/>
      <c r="C11" s="23"/>
      <c r="D11" s="15"/>
      <c r="E11" s="24"/>
      <c r="F11" s="23"/>
      <c r="G11" s="23"/>
      <c r="H11" s="23"/>
      <c r="I11" s="3"/>
      <c r="J11" s="53"/>
      <c r="K11" s="77"/>
      <c r="L11" s="57"/>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5" customHeight="1">
      <c r="A12" s="1"/>
      <c r="B12" s="23"/>
      <c r="C12" s="23"/>
      <c r="D12" s="15"/>
      <c r="E12" s="24"/>
      <c r="F12" s="23"/>
      <c r="G12" s="23"/>
      <c r="H12" s="23"/>
      <c r="I12" s="3"/>
      <c r="J12" s="53"/>
      <c r="K12" s="77"/>
      <c r="L12" s="57"/>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5" customHeight="1">
      <c r="A13" s="1"/>
      <c r="B13" s="23"/>
      <c r="C13" s="23"/>
      <c r="D13" s="15"/>
      <c r="E13" s="24"/>
      <c r="F13" s="23"/>
      <c r="G13" s="23"/>
      <c r="H13" s="23"/>
      <c r="I13" s="3"/>
      <c r="J13" s="53"/>
      <c r="K13" s="77"/>
      <c r="L13" s="57"/>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5" customHeight="1">
      <c r="A14" s="1"/>
      <c r="B14" s="23"/>
      <c r="C14" s="23"/>
      <c r="D14" s="15"/>
      <c r="E14" s="24"/>
      <c r="F14" s="23"/>
      <c r="G14" s="23"/>
      <c r="H14" s="23"/>
      <c r="I14" s="3"/>
      <c r="J14" s="53"/>
      <c r="K14" s="77"/>
      <c r="L14" s="57"/>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5" customHeight="1">
      <c r="A15" s="1"/>
      <c r="B15" s="23"/>
      <c r="C15" s="23"/>
      <c r="D15" s="15"/>
      <c r="E15" s="24"/>
      <c r="F15" s="23"/>
      <c r="G15" s="23"/>
      <c r="H15" s="23"/>
      <c r="I15" s="3"/>
      <c r="J15" s="53"/>
      <c r="K15" s="77"/>
      <c r="L15" s="57"/>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5" customHeight="1">
      <c r="A16" s="1"/>
      <c r="B16" s="23"/>
      <c r="C16" s="23"/>
      <c r="D16" s="15"/>
      <c r="E16" s="24"/>
      <c r="F16" s="23"/>
      <c r="G16" s="23"/>
      <c r="H16" s="23"/>
      <c r="I16" s="3"/>
      <c r="J16" s="53"/>
      <c r="K16" s="77"/>
      <c r="L16" s="57"/>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86"/>
      <c r="E17" s="87"/>
      <c r="F17" s="23"/>
      <c r="G17" s="23"/>
      <c r="H17" s="23"/>
      <c r="I17" s="3"/>
      <c r="J17" s="53"/>
      <c r="K17" s="77"/>
      <c r="L17" s="57"/>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85"/>
      <c r="H18" s="23"/>
      <c r="I18" s="3"/>
      <c r="J18" s="53"/>
      <c r="K18" s="77"/>
      <c r="L18" s="57"/>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53"/>
      <c r="L22" s="57"/>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row r="27" spans="1:18" ht="165.5" customHeight="1">
      <c r="A27" s="1"/>
      <c r="B27" s="23"/>
      <c r="C27" s="23"/>
      <c r="D27" s="15"/>
      <c r="E27" s="24"/>
      <c r="F27" s="23"/>
      <c r="G27" s="23"/>
      <c r="H27" s="23"/>
      <c r="I27" s="3"/>
      <c r="J27" s="62"/>
      <c r="L27" s="24"/>
      <c r="N27" s="26" t="str">
        <f>CONCATENATE('CONCAT Codes'!$A$2," ",D27," ",A27," ",'CONCAT Codes'!$B$2," ",F27,": ",G27,'CONCAT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7" s="26" t="str">
        <f>CONCATENATE('CONCAT Codes'!$A$6,'CONCAT Codes'!$B$6,'Tours Added'!H27,", ",'Tours Added'!I27,'CONCAT Codes'!C$6,B27,'CONCAT Codes'!$D$6,C27,'CONCAT Codes'!$E$6,F27,'CONCAT Codes'!$F$6,G27,'CONCAT Codes'!$G$6,'Tours Added'!E27)</f>
        <v xml:space="preserve">&lt;strong&gt; Location:&lt;/strong&gt; , &lt;br /&gt;
&lt;strong&gt;Agency:&lt;/strong&gt; &lt;strong&gt; Activity:&lt;/strong&gt; &lt;br /&gt;
&lt;strong&gt;Service:&lt;/strong&gt; &lt;strong&gt; Desired Grade:&lt;/strong&gt; &lt;br /&gt;
&lt;br /&gt;
&lt;strong&gt;Tour Description:&lt;/strong&gt; </v>
      </c>
      <c r="R27" s="25" t="e">
        <f>_xlfn.CONCAT('CONCAT Codes'!$A$10,VLOOKUP(L27,'CONCAT Codes'!$A$14:$G$26,5,FALSE),'CONCAT Codes'!$B$10,'Tours Added'!A27," ",C27," ",D27," ",'CONCAT Codes'!$C$10,VLOOKUP(L27,'CONCAT Codes'!$A$14:$G$253,7,FALSE),'CONCAT Codes'!$D$10,VLOOKUP(L27,'CONCAT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9" priority="135"/>
  </conditionalFormatting>
  <conditionalFormatting sqref="A2:A5">
    <cfRule type="duplicateValues" dxfId="8" priority="1"/>
  </conditionalFormatting>
  <conditionalFormatting sqref="A6:A18">
    <cfRule type="duplicateValues" dxfId="7" priority="424"/>
  </conditionalFormatting>
  <conditionalFormatting sqref="A19:A22">
    <cfRule type="duplicateValues" dxfId="6" priority="42"/>
  </conditionalFormatting>
  <conditionalFormatting sqref="A23:A27">
    <cfRule type="duplicateValues" dxfId="5" priority="41"/>
  </conditionalFormatting>
  <conditionalFormatting sqref="A28:A1048576 A1">
    <cfRule type="duplicateValues" dxfId="4" priority="181"/>
  </conditionalFormatting>
  <conditionalFormatting sqref="K2:K18">
    <cfRule type="containsText" dxfId="3"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31" sqref="F31"/>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8" t="s">
        <v>83</v>
      </c>
      <c r="B1" s="88"/>
      <c r="C1" s="88"/>
    </row>
    <row r="2" spans="1:12" s="34" customFormat="1" ht="145">
      <c r="A2" s="33" t="s">
        <v>82</v>
      </c>
      <c r="B2" s="33" t="s">
        <v>81</v>
      </c>
      <c r="C2" s="33" t="s">
        <v>80</v>
      </c>
    </row>
    <row r="5" spans="1:12" s="29" customFormat="1">
      <c r="A5" s="28" t="s">
        <v>85</v>
      </c>
    </row>
    <row r="6" spans="1:12" s="39" customFormat="1" ht="70">
      <c r="A6" s="35"/>
      <c r="B6" s="35" t="s">
        <v>155</v>
      </c>
      <c r="C6" s="36" t="s">
        <v>87</v>
      </c>
      <c r="D6" s="35" t="s">
        <v>86</v>
      </c>
      <c r="E6" s="36" t="s">
        <v>88</v>
      </c>
      <c r="F6" s="35" t="s">
        <v>89</v>
      </c>
      <c r="G6" s="36" t="s">
        <v>90</v>
      </c>
      <c r="H6" s="36" t="s">
        <v>91</v>
      </c>
      <c r="I6" s="36" t="s">
        <v>92</v>
      </c>
      <c r="J6" s="35" t="s">
        <v>94</v>
      </c>
      <c r="K6" s="37" t="s">
        <v>95</v>
      </c>
      <c r="L6" s="38" t="s">
        <v>96</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143</v>
      </c>
    </row>
    <row r="10" spans="1:12" ht="101.5">
      <c r="A10" t="s">
        <v>162</v>
      </c>
      <c r="B10" t="s">
        <v>94</v>
      </c>
      <c r="C10" s="40" t="s">
        <v>95</v>
      </c>
      <c r="D10" t="s">
        <v>96</v>
      </c>
    </row>
    <row r="12" spans="1:12" s="29" customFormat="1">
      <c r="A12" s="28" t="s">
        <v>93</v>
      </c>
    </row>
    <row r="13" spans="1:12" s="42" customFormat="1">
      <c r="A13" s="43" t="s">
        <v>146</v>
      </c>
      <c r="B13" s="41" t="s">
        <v>105</v>
      </c>
      <c r="C13" s="41" t="s">
        <v>106</v>
      </c>
      <c r="D13" s="41" t="s">
        <v>107</v>
      </c>
      <c r="E13" s="41" t="s">
        <v>141</v>
      </c>
      <c r="F13" s="41" t="s">
        <v>142</v>
      </c>
      <c r="G13" s="43" t="s">
        <v>154</v>
      </c>
    </row>
    <row r="14" spans="1:12">
      <c r="A14" t="s">
        <v>60</v>
      </c>
      <c r="B14" t="s">
        <v>108</v>
      </c>
      <c r="C14" t="s">
        <v>109</v>
      </c>
      <c r="D14" t="s">
        <v>110</v>
      </c>
      <c r="E14" t="s">
        <v>111</v>
      </c>
      <c r="F14" t="s">
        <v>100</v>
      </c>
      <c r="G14" s="40" t="s">
        <v>148</v>
      </c>
      <c r="H14" s="42"/>
    </row>
    <row r="15" spans="1:12">
      <c r="A15" t="s">
        <v>79</v>
      </c>
      <c r="B15" t="s">
        <v>112</v>
      </c>
      <c r="C15" t="s">
        <v>113</v>
      </c>
      <c r="D15" t="s">
        <v>114</v>
      </c>
      <c r="E15" t="s">
        <v>115</v>
      </c>
      <c r="F15" t="s">
        <v>98</v>
      </c>
      <c r="G15" s="40" t="s">
        <v>149</v>
      </c>
    </row>
    <row r="16" spans="1:12">
      <c r="A16" t="s">
        <v>59</v>
      </c>
      <c r="B16" t="s">
        <v>116</v>
      </c>
      <c r="C16" t="s">
        <v>117</v>
      </c>
      <c r="D16" t="s">
        <v>118</v>
      </c>
      <c r="E16" t="s">
        <v>119</v>
      </c>
      <c r="F16" t="s">
        <v>103</v>
      </c>
      <c r="G16" s="40" t="s">
        <v>150</v>
      </c>
    </row>
    <row r="17" spans="1:7">
      <c r="A17" t="s">
        <v>63</v>
      </c>
      <c r="B17" t="s">
        <v>120</v>
      </c>
      <c r="C17" t="s">
        <v>121</v>
      </c>
      <c r="D17" t="s">
        <v>122</v>
      </c>
      <c r="E17" t="s">
        <v>701</v>
      </c>
      <c r="F17" t="s">
        <v>102</v>
      </c>
      <c r="G17" t="s">
        <v>144</v>
      </c>
    </row>
    <row r="18" spans="1:7">
      <c r="A18" t="s">
        <v>62</v>
      </c>
      <c r="B18" t="s">
        <v>120</v>
      </c>
      <c r="C18" t="s">
        <v>123</v>
      </c>
      <c r="D18" t="s">
        <v>124</v>
      </c>
      <c r="E18" t="s">
        <v>125</v>
      </c>
      <c r="F18" t="s">
        <v>99</v>
      </c>
      <c r="G18" s="40" t="s">
        <v>151</v>
      </c>
    </row>
    <row r="19" spans="1:7">
      <c r="A19" t="s">
        <v>147</v>
      </c>
      <c r="B19" t="s">
        <v>126</v>
      </c>
      <c r="C19" t="s">
        <v>127</v>
      </c>
      <c r="D19" t="s">
        <v>128</v>
      </c>
      <c r="E19" t="s">
        <v>129</v>
      </c>
      <c r="F19" t="s">
        <v>130</v>
      </c>
      <c r="G19" s="40" t="s">
        <v>152</v>
      </c>
    </row>
    <row r="20" spans="1:7">
      <c r="A20" t="s">
        <v>78</v>
      </c>
      <c r="B20" t="s">
        <v>116</v>
      </c>
      <c r="C20" t="s">
        <v>131</v>
      </c>
      <c r="D20" t="s">
        <v>132</v>
      </c>
      <c r="E20" t="s">
        <v>133</v>
      </c>
      <c r="F20" t="s">
        <v>104</v>
      </c>
      <c r="G20" t="s">
        <v>145</v>
      </c>
    </row>
    <row r="21" spans="1:7">
      <c r="A21" t="s">
        <v>61</v>
      </c>
      <c r="B21" t="s">
        <v>120</v>
      </c>
      <c r="C21" t="s">
        <v>134</v>
      </c>
      <c r="D21" t="s">
        <v>135</v>
      </c>
      <c r="E21" t="s">
        <v>136</v>
      </c>
      <c r="F21" t="s">
        <v>101</v>
      </c>
      <c r="G21" s="40" t="s">
        <v>153</v>
      </c>
    </row>
    <row r="22" spans="1:7">
      <c r="A22" t="s">
        <v>58</v>
      </c>
      <c r="B22" t="s">
        <v>112</v>
      </c>
      <c r="C22" t="s">
        <v>137</v>
      </c>
      <c r="D22" t="s">
        <v>138</v>
      </c>
      <c r="E22" t="s">
        <v>139</v>
      </c>
      <c r="F22" t="s">
        <v>140</v>
      </c>
      <c r="G22" s="40" t="s">
        <v>360</v>
      </c>
    </row>
    <row r="23" spans="1:7">
      <c r="A23" t="s">
        <v>204</v>
      </c>
      <c r="B23" t="s">
        <v>205</v>
      </c>
      <c r="C23" t="s">
        <v>206</v>
      </c>
      <c r="D23" t="s">
        <v>207</v>
      </c>
      <c r="E23" t="s">
        <v>208</v>
      </c>
      <c r="F23" t="s">
        <v>210</v>
      </c>
      <c r="G23" s="40" t="s">
        <v>209</v>
      </c>
    </row>
    <row r="24" spans="1:7">
      <c r="A24" t="s">
        <v>437</v>
      </c>
      <c r="B24" t="s">
        <v>120</v>
      </c>
      <c r="C24" t="s">
        <v>447</v>
      </c>
      <c r="D24" t="s">
        <v>448</v>
      </c>
      <c r="E24" t="s">
        <v>449</v>
      </c>
      <c r="F24" t="s">
        <v>716</v>
      </c>
      <c r="G24" s="40" t="s">
        <v>450</v>
      </c>
    </row>
    <row r="25" spans="1:7">
      <c r="A25" s="78" t="s">
        <v>438</v>
      </c>
      <c r="B25" t="s">
        <v>451</v>
      </c>
      <c r="C25" t="s">
        <v>452</v>
      </c>
      <c r="D25" t="s">
        <v>453</v>
      </c>
      <c r="E25" t="s">
        <v>454</v>
      </c>
      <c r="F25" t="s">
        <v>455</v>
      </c>
      <c r="G25" s="40" t="s">
        <v>456</v>
      </c>
    </row>
    <row r="26" spans="1:7">
      <c r="A26" t="s">
        <v>585</v>
      </c>
      <c r="B26" t="s">
        <v>543</v>
      </c>
      <c r="C26" t="s">
        <v>544</v>
      </c>
      <c r="D26" t="s">
        <v>545</v>
      </c>
      <c r="E26" t="s">
        <v>547</v>
      </c>
      <c r="F26" t="s">
        <v>590</v>
      </c>
      <c r="G26" s="40" t="s">
        <v>546</v>
      </c>
    </row>
    <row r="32" spans="1:7">
      <c r="A32" t="s">
        <v>462</v>
      </c>
    </row>
    <row r="34" spans="1:1">
      <c r="A34" t="s">
        <v>484</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2"/>
  <sheetViews>
    <sheetView zoomScale="70" zoomScaleNormal="70" workbookViewId="0">
      <selection activeCell="E39" sqref="E39"/>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54</v>
      </c>
      <c r="J1" s="52" t="s">
        <v>55</v>
      </c>
      <c r="K1" s="19" t="s">
        <v>27</v>
      </c>
      <c r="L1" s="55" t="s">
        <v>57</v>
      </c>
      <c r="M1" s="17" t="s">
        <v>215</v>
      </c>
    </row>
    <row r="2" spans="1:13">
      <c r="A2" s="1"/>
      <c r="B2" s="23"/>
      <c r="C2" s="23"/>
      <c r="D2" s="15"/>
      <c r="E2" s="24"/>
      <c r="F2" s="23"/>
      <c r="G2" s="23"/>
      <c r="H2" s="23"/>
      <c r="I2" s="3"/>
      <c r="J2" s="53"/>
      <c r="K2" s="73"/>
      <c r="L2" s="57"/>
      <c r="M2" s="75"/>
    </row>
    <row r="3" spans="1:13">
      <c r="A3" s="1"/>
      <c r="B3" s="23"/>
      <c r="C3" s="23"/>
      <c r="D3" s="15"/>
      <c r="E3" s="24"/>
      <c r="F3" s="23"/>
      <c r="G3" s="23"/>
      <c r="H3" s="23"/>
      <c r="I3" s="3"/>
      <c r="J3" s="53"/>
      <c r="K3" s="73"/>
      <c r="L3" s="57"/>
      <c r="M3" s="75"/>
    </row>
    <row r="4" spans="1:13">
      <c r="A4" s="1"/>
      <c r="B4" s="23"/>
      <c r="C4" s="23"/>
      <c r="D4" s="15"/>
      <c r="E4" s="24"/>
      <c r="F4" s="23"/>
      <c r="G4" s="23"/>
      <c r="H4" s="23"/>
      <c r="I4" s="3"/>
      <c r="J4" s="53"/>
      <c r="K4" s="73"/>
      <c r="L4" s="57"/>
      <c r="M4" s="75"/>
    </row>
    <row r="5" spans="1:13">
      <c r="A5" s="1"/>
      <c r="B5" s="23"/>
      <c r="C5" s="23"/>
      <c r="D5" s="15"/>
      <c r="E5" s="24"/>
      <c r="F5" s="23"/>
      <c r="G5" s="23"/>
      <c r="H5" s="23"/>
      <c r="I5" s="3"/>
      <c r="J5" s="53"/>
      <c r="K5" s="73"/>
      <c r="L5" s="57"/>
      <c r="M5" s="75"/>
    </row>
    <row r="6" spans="1:13">
      <c r="A6" s="1"/>
      <c r="B6" s="23"/>
      <c r="C6" s="23"/>
      <c r="D6" s="15"/>
      <c r="E6" s="24"/>
      <c r="F6" s="23"/>
      <c r="G6" s="23"/>
      <c r="H6" s="23"/>
      <c r="I6" s="3"/>
      <c r="J6" s="53"/>
      <c r="K6" s="73"/>
      <c r="L6" s="57"/>
      <c r="M6" s="75"/>
    </row>
    <row r="7" spans="1:13">
      <c r="A7" s="1"/>
      <c r="B7" s="23"/>
      <c r="C7" s="23"/>
      <c r="D7" s="15"/>
      <c r="E7" s="24"/>
      <c r="F7" s="23"/>
      <c r="G7" s="23"/>
      <c r="H7" s="23"/>
      <c r="I7" s="3"/>
      <c r="J7" s="53"/>
      <c r="K7" s="73"/>
      <c r="L7" s="57"/>
      <c r="M7" s="75"/>
    </row>
    <row r="8" spans="1:13">
      <c r="A8" s="1"/>
      <c r="B8" s="23"/>
      <c r="C8" s="23"/>
      <c r="D8" s="15"/>
      <c r="E8" s="24"/>
      <c r="F8" s="23"/>
      <c r="G8" s="23"/>
      <c r="H8" s="23"/>
      <c r="I8" s="3"/>
      <c r="J8" s="53"/>
      <c r="K8" s="73"/>
      <c r="L8" s="57"/>
      <c r="M8" s="75"/>
    </row>
    <row r="9" spans="1:13">
      <c r="A9" s="1"/>
      <c r="B9" s="23"/>
      <c r="C9" s="23"/>
      <c r="D9" s="15"/>
      <c r="E9" s="24"/>
      <c r="F9" s="23"/>
      <c r="G9" s="23"/>
      <c r="H9" s="23"/>
      <c r="I9" s="3"/>
      <c r="J9" s="53"/>
      <c r="K9" s="73"/>
      <c r="L9" s="57"/>
      <c r="M9" s="75"/>
    </row>
    <row r="10" spans="1:13">
      <c r="A10" s="1"/>
      <c r="B10" s="23"/>
      <c r="C10" s="23"/>
      <c r="D10" s="15"/>
      <c r="E10" s="24"/>
      <c r="F10" s="23"/>
      <c r="G10" s="23"/>
      <c r="H10" s="23"/>
      <c r="I10" s="3"/>
      <c r="J10" s="53"/>
      <c r="K10" s="73"/>
      <c r="L10" s="57"/>
      <c r="M10" s="75"/>
    </row>
    <row r="11" spans="1:13">
      <c r="A11" s="1"/>
      <c r="B11" s="23"/>
      <c r="C11" s="23"/>
      <c r="D11" s="15"/>
      <c r="E11" s="24"/>
      <c r="F11" s="23"/>
      <c r="G11" s="23"/>
      <c r="H11" s="23"/>
      <c r="I11" s="3"/>
      <c r="J11" s="53"/>
      <c r="K11" s="73"/>
      <c r="L11" s="57"/>
      <c r="M11" s="75"/>
    </row>
    <row r="12" spans="1:13">
      <c r="A12" s="63"/>
      <c r="B12" s="64"/>
      <c r="C12" s="64"/>
      <c r="D12" s="63"/>
      <c r="E12" s="24"/>
      <c r="F12" s="24"/>
      <c r="G12" s="64"/>
      <c r="H12" s="64"/>
      <c r="I12" s="65"/>
      <c r="J12" s="67"/>
      <c r="K12" s="73"/>
      <c r="L12" s="57"/>
      <c r="M12" s="75"/>
    </row>
  </sheetData>
  <autoFilter ref="A1:M1" xr:uid="{D60CF029-A45F-4B09-BEA1-AAAF1A79F49F}">
    <sortState xmlns:xlrd2="http://schemas.microsoft.com/office/spreadsheetml/2017/richdata2" ref="A2:M35">
      <sortCondition ref="C1"/>
    </sortState>
  </autoFilter>
  <conditionalFormatting sqref="A1">
    <cfRule type="duplicateValues" dxfId="2" priority="35"/>
  </conditionalFormatting>
  <conditionalFormatting sqref="A2:A12">
    <cfRule type="duplicateValues" dxfId="1" priority="1"/>
  </conditionalFormatting>
  <conditionalFormatting sqref="K2:K12">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16OCT2025</vt:lpstr>
      <vt:lpstr>Tours Closed</vt:lpstr>
      <vt:lpstr>Tours Added</vt:lpstr>
      <vt:lpstr>CONCAT Codes</vt:lpstr>
      <vt:lpstr>Tours to be Updated</vt:lpstr>
      <vt:lpstr>'ADOS Tours Updated 16OCT2025'!Print_Area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2025-10-16T13:56:10Z</dcterms:modified>
</cp:coreProperties>
</file>