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E91A7F42-E763-481A-AF92-5C003DFC8641}" xr6:coauthVersionLast="47" xr6:coauthVersionMax="47" xr10:uidLastSave="{00000000-0000-0000-0000-000000000000}"/>
  <bookViews>
    <workbookView xWindow="-14010" yWindow="-16320" windowWidth="29040" windowHeight="15720" tabRatio="707" activeTab="1" xr2:uid="{00000000-000D-0000-FFFF-FFFF00000000}"/>
  </bookViews>
  <sheets>
    <sheet name="Instructions" sheetId="4" r:id="rId1"/>
    <sheet name="ADOS Tours Updated 16OCT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16OCT2025'!$A$1:$L$98</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16OCT2025'!$A$1:$L$1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K4" i="3"/>
  <c r="K3" i="3"/>
  <c r="K2" i="3"/>
  <c r="K77" i="1"/>
  <c r="K61" i="1"/>
  <c r="K60" i="1"/>
  <c r="K63" i="1"/>
  <c r="K3" i="2"/>
  <c r="K2" i="2"/>
  <c r="K76" i="1"/>
  <c r="K91" i="1"/>
  <c r="K14" i="1"/>
  <c r="K13" i="1"/>
  <c r="K111" i="1"/>
  <c r="K128" i="1"/>
  <c r="K57" i="1"/>
  <c r="K127" i="1"/>
  <c r="K108" i="1"/>
  <c r="K107" i="1"/>
  <c r="K52" i="1"/>
  <c r="K47" i="1"/>
  <c r="K35" i="1"/>
  <c r="K34" i="1"/>
  <c r="K33" i="1"/>
  <c r="K32" i="1"/>
  <c r="K106" i="1"/>
  <c r="K90" i="1"/>
  <c r="K28" i="1"/>
  <c r="K46" i="1"/>
  <c r="K22" i="1"/>
  <c r="K112" i="1"/>
  <c r="K12" i="1"/>
  <c r="K11" i="1"/>
  <c r="K94" i="1"/>
  <c r="K105" i="1"/>
  <c r="K3" i="1"/>
  <c r="K4" i="1"/>
  <c r="K5" i="1"/>
  <c r="K6" i="1"/>
  <c r="K7" i="1"/>
  <c r="K8" i="1"/>
  <c r="K10" i="1"/>
  <c r="K9" i="1"/>
  <c r="K16" i="1"/>
  <c r="K17" i="1"/>
  <c r="K15" i="1"/>
  <c r="K23" i="1"/>
  <c r="K24" i="1"/>
  <c r="K25" i="1"/>
  <c r="K26" i="1"/>
  <c r="K27" i="1"/>
  <c r="K29" i="1"/>
  <c r="K30" i="1"/>
  <c r="K31" i="1"/>
  <c r="K36" i="1"/>
  <c r="K37" i="1"/>
  <c r="K38" i="1"/>
  <c r="K39" i="1"/>
  <c r="K40" i="1"/>
  <c r="K41" i="1"/>
  <c r="K42" i="1"/>
  <c r="K43" i="1"/>
  <c r="K44" i="1"/>
  <c r="K45" i="1"/>
  <c r="K49" i="1"/>
  <c r="K50" i="1"/>
  <c r="K55" i="1"/>
  <c r="K56" i="1"/>
  <c r="K53" i="1"/>
  <c r="K54" i="1"/>
  <c r="K58" i="1"/>
  <c r="K59" i="1"/>
  <c r="K62" i="1"/>
  <c r="K64" i="1"/>
  <c r="K65" i="1"/>
  <c r="K66" i="1"/>
  <c r="K67" i="1"/>
  <c r="K68" i="1"/>
  <c r="K69" i="1"/>
  <c r="K70" i="1"/>
  <c r="K75" i="1"/>
  <c r="K71" i="1"/>
  <c r="K72" i="1"/>
  <c r="K78" i="1"/>
  <c r="K79" i="1"/>
  <c r="K80" i="1"/>
  <c r="K81" i="1"/>
  <c r="K82" i="1"/>
  <c r="K83" i="1"/>
  <c r="K84" i="1"/>
  <c r="K85" i="1"/>
  <c r="K87" i="1"/>
  <c r="K88" i="1"/>
  <c r="K86" i="1"/>
  <c r="K89" i="1"/>
  <c r="K92" i="1"/>
  <c r="K93" i="1"/>
  <c r="K97" i="1"/>
  <c r="K98" i="1"/>
  <c r="K99" i="1"/>
  <c r="K100" i="1"/>
  <c r="K101" i="1"/>
  <c r="K102" i="1"/>
  <c r="K95" i="1"/>
  <c r="K104" i="1"/>
  <c r="K96" i="1"/>
  <c r="K103" i="1"/>
  <c r="K109" i="1"/>
  <c r="K110" i="1"/>
  <c r="K113" i="1"/>
  <c r="K114" i="1"/>
  <c r="K115" i="1"/>
  <c r="K116" i="1"/>
  <c r="K117" i="1"/>
  <c r="K118" i="1"/>
  <c r="K119" i="1"/>
  <c r="K120" i="1"/>
  <c r="K121" i="1"/>
  <c r="K122" i="1"/>
  <c r="K123" i="1"/>
  <c r="K124" i="1"/>
  <c r="K125" i="1"/>
  <c r="K126" i="1"/>
  <c r="K73" i="1"/>
  <c r="K74" i="1"/>
  <c r="K18" i="1"/>
  <c r="K51" i="1"/>
  <c r="K48" i="1"/>
  <c r="K19" i="1"/>
  <c r="K20" i="1"/>
  <c r="K21" i="1"/>
  <c r="K2" i="1"/>
  <c r="R3" i="3"/>
  <c r="R4" i="3"/>
  <c r="R5" i="3"/>
  <c r="R6" i="3"/>
  <c r="R7" i="3"/>
  <c r="R8" i="3"/>
  <c r="R9" i="3"/>
  <c r="R10" i="3"/>
  <c r="R11" i="3"/>
  <c r="R12" i="3"/>
  <c r="R13" i="3"/>
  <c r="R14" i="3"/>
  <c r="R15" i="3"/>
  <c r="R16" i="3"/>
  <c r="R17" i="3"/>
  <c r="R18" i="3"/>
  <c r="R19" i="3"/>
  <c r="R20" i="3"/>
  <c r="R21" i="3"/>
  <c r="R22" i="3"/>
  <c r="R23" i="3"/>
  <c r="R24" i="3"/>
  <c r="R25" i="3"/>
  <c r="R26" i="3"/>
  <c r="R27" i="3"/>
  <c r="R2" i="3"/>
  <c r="N2" i="3"/>
  <c r="N3" i="3"/>
  <c r="N4" i="3"/>
  <c r="N5" i="3"/>
  <c r="P27" i="3" l="1"/>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N13" i="3"/>
  <c r="P12" i="3"/>
  <c r="N12" i="3"/>
  <c r="P11" i="3"/>
  <c r="P10" i="3"/>
  <c r="P9" i="3"/>
  <c r="P8" i="3"/>
  <c r="P7" i="3"/>
  <c r="P6" i="3"/>
  <c r="P5" i="3"/>
  <c r="P4" i="3"/>
  <c r="P3" i="3"/>
  <c r="P2" i="3"/>
  <c r="N10" i="3"/>
  <c r="N11" i="3"/>
  <c r="N9" i="3"/>
  <c r="N8" i="3"/>
  <c r="N7" i="3"/>
  <c r="N6" i="3"/>
</calcChain>
</file>

<file path=xl/sharedStrings.xml><?xml version="1.0" encoding="utf-8"?>
<sst xmlns="http://schemas.openxmlformats.org/spreadsheetml/2006/main" count="1632" uniqueCount="721">
  <si>
    <t>Defense Logistics Agency</t>
  </si>
  <si>
    <t>Army</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</si>
  <si>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</si>
  <si>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</si>
  <si>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</si>
  <si>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</si>
  <si>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</si>
  <si>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</si>
  <si>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</si>
  <si>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</si>
  <si>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</si>
  <si>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</si>
  <si>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</si>
  <si>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</si>
  <si>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</si>
  <si>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</si>
  <si>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</si>
  <si>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</si>
  <si>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</si>
  <si>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</si>
  <si>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</si>
  <si>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</si>
  <si>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</si>
  <si>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</si>
  <si>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</si>
  <si>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</si>
  <si>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Army or Air Force</t>
  </si>
  <si>
    <t>Apply</t>
  </si>
  <si>
    <t>E5:E6:E7</t>
  </si>
  <si>
    <t>E4:E5:E6</t>
  </si>
  <si>
    <t>OO-ALC - 309 AMARG</t>
  </si>
  <si>
    <t>Davis-Monthan AFB</t>
  </si>
  <si>
    <t>AZ</t>
  </si>
  <si>
    <t>E5:E6</t>
  </si>
  <si>
    <t>PA</t>
  </si>
  <si>
    <t>Fort Belvoir</t>
  </si>
  <si>
    <t>Crane</t>
  </si>
  <si>
    <t>Corps of Engineers</t>
  </si>
  <si>
    <t>AMCOM-Corpus Christi Army Depot</t>
  </si>
  <si>
    <t>USASAC-OPM-SANG</t>
  </si>
  <si>
    <t>O3:O4</t>
  </si>
  <si>
    <t>O4</t>
  </si>
  <si>
    <t>Defense Counterintelligence &amp; Security Agency</t>
  </si>
  <si>
    <t>DISA - DD</t>
  </si>
  <si>
    <t>Fort Meade</t>
  </si>
  <si>
    <t>Hill AFB</t>
  </si>
  <si>
    <t>UT</t>
  </si>
  <si>
    <t>WA</t>
  </si>
  <si>
    <t>USTRANSCOM-SDDC-596th BDE 834th BN</t>
  </si>
  <si>
    <t>CECOM-Tobyhanna Army Depot</t>
  </si>
  <si>
    <t>Tobyhanna</t>
  </si>
  <si>
    <t>E6:E7:E8</t>
  </si>
  <si>
    <t>E6:E7</t>
  </si>
  <si>
    <t>E5:E6:E7:W1:W2</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</si>
  <si>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</si>
  <si>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</si>
  <si>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</si>
  <si>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</si>
  <si>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</si>
  <si>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</si>
  <si>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</si>
  <si>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</si>
  <si>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</si>
  <si>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</si>
  <si>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</si>
  <si>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</si>
  <si>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</si>
  <si>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</si>
  <si>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</si>
  <si>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</si>
  <si>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</si>
  <si>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</si>
  <si>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</si>
  <si>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</si>
  <si>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</si>
  <si>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</si>
  <si>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</si>
  <si>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E3:E4:E5:E6</t>
  </si>
  <si>
    <t>Rudibaugh, Leanna</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</si>
  <si>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</si>
  <si>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</si>
  <si>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</si>
  <si>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</si>
  <si>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</si>
  <si>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</si>
  <si>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</si>
  <si>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</si>
  <si>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</si>
  <si>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</si>
  <si>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</si>
  <si>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</si>
  <si>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</si>
  <si>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</si>
  <si>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</si>
  <si>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</si>
  <si>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</si>
  <si>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</si>
  <si>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</si>
  <si>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</si>
  <si>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</si>
  <si>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</si>
  <si>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</si>
  <si>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</si>
  <si>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</si>
  <si>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</si>
  <si>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</si>
  <si>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</si>
  <si>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</si>
  <si>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</si>
  <si>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</si>
  <si>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</si>
  <si>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</si>
  <si>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</si>
  <si>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</si>
  <si>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</si>
  <si>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</si>
  <si>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</si>
  <si>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</si>
  <si>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</si>
  <si>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</si>
  <si>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</si>
  <si>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</si>
  <si>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</si>
  <si>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</si>
  <si>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</si>
  <si>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</si>
  <si>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</si>
  <si>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</si>
  <si>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</si>
  <si>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</si>
  <si>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</si>
  <si>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</si>
  <si>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</si>
  <si>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</si>
  <si>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</si>
  <si>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</si>
  <si>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</si>
  <si>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</si>
  <si>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</si>
  <si>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</si>
  <si>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</si>
  <si>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</si>
  <si>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</si>
  <si>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</si>
  <si>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</si>
  <si>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</si>
  <si>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</si>
  <si>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</si>
  <si>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</si>
  <si>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</si>
  <si>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</si>
  <si>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</si>
  <si>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</si>
  <si>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</si>
  <si>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</si>
  <si>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 xml:space="preserve">&lt;strong&gt; Location:&lt;/strong&gt; </t>
  </si>
  <si>
    <t>Red Rock</t>
  </si>
  <si>
    <t>AMCOM-Letterkenny Army Depot</t>
  </si>
  <si>
    <t>Chambersburg</t>
  </si>
  <si>
    <t>W3:W4</t>
  </si>
  <si>
    <t>Scott AFB</t>
  </si>
  <si>
    <t>IL</t>
  </si>
  <si>
    <t>&lt;br /&gt; &lt;br /&gt; &lt;strong&gt;To apply, contact: &lt;a href="mailto:</t>
  </si>
  <si>
    <t>E5:E6:E7:E8</t>
  </si>
  <si>
    <t>E7</t>
  </si>
  <si>
    <t>Indianapolis</t>
  </si>
  <si>
    <t>DCSA - LMO</t>
  </si>
  <si>
    <t>Inventory Management Specialist</t>
  </si>
  <si>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</si>
  <si>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</si>
  <si>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</si>
  <si>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</si>
  <si>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t>25-6072</t>
  </si>
  <si>
    <t>Contracting Engineer Advisor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</si>
  <si>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</si>
  <si>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</si>
  <si>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</si>
  <si>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</si>
  <si>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</si>
  <si>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</si>
  <si>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</si>
  <si>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</si>
  <si>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</si>
  <si>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USACE - Omaha District (NWO)</t>
  </si>
  <si>
    <t>Construction Control Rep</t>
  </si>
  <si>
    <t>E4:E5:E6:E7:E8:O1:W1:W2</t>
  </si>
  <si>
    <t>Multiple</t>
  </si>
  <si>
    <t>25-6137</t>
  </si>
  <si>
    <t>Supervisor Security Guard (Security Officer)</t>
  </si>
  <si>
    <t>25-6139</t>
  </si>
  <si>
    <t>OUSD - Acquisition &amp; Sustainment</t>
  </si>
  <si>
    <t>F35 Joint Program Office</t>
  </si>
  <si>
    <t>Acquisition Integration Manager</t>
  </si>
  <si>
    <t>Arlington</t>
  </si>
  <si>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</si>
  <si>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USACE - Pittsburgh District (LRP)</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</si>
  <si>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</si>
  <si>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</si>
  <si>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</si>
  <si>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</si>
  <si>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</si>
  <si>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</si>
  <si>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</si>
  <si>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Defense Finance and Accounting Service</t>
  </si>
  <si>
    <t>Sanders, Robert A.</t>
  </si>
  <si>
    <t xml:space="preserve">Mr. </t>
  </si>
  <si>
    <t>Rob</t>
  </si>
  <si>
    <t>Sanders</t>
  </si>
  <si>
    <t>robert.a.sanders36.civ@mail.mil</t>
  </si>
  <si>
    <t>Mr. Rob Sanders</t>
  </si>
  <si>
    <t>317-435-2379</t>
  </si>
  <si>
    <t>USACE - Detroit District (LRE)</t>
  </si>
  <si>
    <t>Sault Sainte Marie</t>
  </si>
  <si>
    <t>MI</t>
  </si>
  <si>
    <t>E5</t>
  </si>
  <si>
    <t>Correction/Change to be made</t>
  </si>
  <si>
    <t>DCSA</t>
  </si>
  <si>
    <t>Risk Management Internal Control</t>
  </si>
  <si>
    <t>Boston</t>
  </si>
  <si>
    <t>MA</t>
  </si>
  <si>
    <t>O5</t>
  </si>
  <si>
    <t>25-6224</t>
  </si>
  <si>
    <t>G3 Chief</t>
  </si>
  <si>
    <t>25-6226</t>
  </si>
  <si>
    <t>G7 Chief</t>
  </si>
  <si>
    <t>25-6227</t>
  </si>
  <si>
    <t>Intelligence Advisor</t>
  </si>
  <si>
    <t>25-6228</t>
  </si>
  <si>
    <t>Maneuver Advisor</t>
  </si>
  <si>
    <t>25-6229</t>
  </si>
  <si>
    <t>Logistics/Sustainment Advisor</t>
  </si>
  <si>
    <t>25-6230</t>
  </si>
  <si>
    <t>Fires Advisor/ Transformation Planner</t>
  </si>
  <si>
    <t>DCSA - OCFO</t>
  </si>
  <si>
    <t>USTRANSCOM-SDDC-HQ</t>
  </si>
  <si>
    <t>25-6246</t>
  </si>
  <si>
    <t>Mail and Security Operations Specialist</t>
  </si>
  <si>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</si>
  <si>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</si>
  <si>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</si>
  <si>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</si>
  <si>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</si>
  <si>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</si>
  <si>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t>25-6252</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</si>
  <si>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</si>
  <si>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</si>
  <si>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</si>
  <si>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</si>
  <si>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</si>
  <si>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</si>
  <si>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</si>
  <si>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</si>
  <si>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</si>
  <si>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</si>
  <si>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</si>
  <si>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</si>
  <si>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</si>
  <si>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</si>
  <si>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</si>
  <si>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</si>
  <si>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</si>
  <si>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</si>
  <si>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</si>
  <si>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</si>
  <si>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</si>
  <si>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</si>
  <si>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</si>
  <si>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</si>
  <si>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</si>
  <si>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</si>
  <si>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</si>
  <si>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</si>
  <si>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</si>
  <si>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Human Resources Specialist</t>
  </si>
  <si>
    <t>DCSA - EEO</t>
  </si>
  <si>
    <t>Quantico</t>
  </si>
  <si>
    <t>25-6305</t>
  </si>
  <si>
    <t>JMC-Tooele Army Depot</t>
  </si>
  <si>
    <t>Tooele</t>
  </si>
  <si>
    <t>25-6306</t>
  </si>
  <si>
    <t>Installation Security Guard</t>
  </si>
  <si>
    <t>Pickstown</t>
  </si>
  <si>
    <t>SD</t>
  </si>
  <si>
    <t>25-6312</t>
  </si>
  <si>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</si>
  <si>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</si>
  <si>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t>St Louis</t>
  </si>
  <si>
    <t>MO</t>
  </si>
  <si>
    <t>25-6327</t>
  </si>
  <si>
    <t>Construction Control Representative</t>
  </si>
  <si>
    <t>E6:E7:E8:W1:W2</t>
  </si>
  <si>
    <t>JMC-Crane Army Ammunition Activity</t>
  </si>
  <si>
    <t>25-6340</t>
  </si>
  <si>
    <t>Mobile Equipment Operator</t>
  </si>
  <si>
    <t>25-6346</t>
  </si>
  <si>
    <t>Ordnance Equipment Inspector</t>
  </si>
  <si>
    <t>E5:E6:E7:E8:E9</t>
  </si>
  <si>
    <t>Engineering Technician</t>
  </si>
  <si>
    <t>25-6359</t>
  </si>
  <si>
    <t>Safety and Occupational Health Specialist</t>
  </si>
  <si>
    <t>Monaca</t>
  </si>
  <si>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</si>
  <si>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</si>
  <si>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</si>
  <si>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</si>
  <si>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</si>
  <si>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25-6389</t>
  </si>
  <si>
    <t>AH64 Maintenance test Pilot</t>
  </si>
  <si>
    <t>25-6390</t>
  </si>
  <si>
    <t>CH47 Maintenance Test Pilot</t>
  </si>
  <si>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</si>
  <si>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</si>
  <si>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Boyers</t>
  </si>
  <si>
    <t>25-6302</t>
  </si>
  <si>
    <t>EEO Statistician</t>
  </si>
  <si>
    <t>25-6360</t>
  </si>
  <si>
    <t>USACE - New England District (NAE)</t>
  </si>
  <si>
    <t>Project Engineer/Manager</t>
  </si>
  <si>
    <t>E6:E7:O2:O3:W2:W3</t>
  </si>
  <si>
    <t>25-6384</t>
  </si>
  <si>
    <t>AVIATION OPS SERGEANT</t>
  </si>
  <si>
    <t>25-6396</t>
  </si>
  <si>
    <t>25-6397</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</si>
  <si>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</si>
  <si>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</si>
  <si>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</si>
  <si>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</si>
  <si>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</si>
  <si>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</si>
  <si>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</si>
  <si>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</si>
  <si>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</si>
  <si>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</si>
  <si>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</si>
  <si>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</si>
  <si>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</si>
  <si>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</si>
  <si>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</si>
  <si>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</si>
  <si>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</si>
  <si>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</si>
  <si>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</si>
  <si>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t>Contract Specialist</t>
  </si>
  <si>
    <t>25-6427</t>
  </si>
  <si>
    <t>Power Plant Electrician</t>
  </si>
  <si>
    <t>E4:E5:E6:E7:E8:W1:W2:W3:W4</t>
  </si>
  <si>
    <t>Pierre</t>
  </si>
  <si>
    <t>25-6428</t>
  </si>
  <si>
    <t>Power Plant Mechanic</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</si>
  <si>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</si>
  <si>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</si>
  <si>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</si>
  <si>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</si>
  <si>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</si>
  <si>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</si>
  <si>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</si>
  <si>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</si>
  <si>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</si>
  <si>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</si>
  <si>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</si>
  <si>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</si>
  <si>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</si>
  <si>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</si>
  <si>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</si>
  <si>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</si>
  <si>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</si>
  <si>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</si>
  <si>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</si>
  <si>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</si>
  <si>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</si>
  <si>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</si>
  <si>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</si>
  <si>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</si>
  <si>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25-6448</t>
  </si>
  <si>
    <t>Allied Trade Specialist</t>
  </si>
  <si>
    <t>E2:E3:E4:E5:E6</t>
  </si>
  <si>
    <t>25-6449</t>
  </si>
  <si>
    <t>Machinist/CNC Programmer</t>
  </si>
  <si>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</si>
  <si>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</si>
  <si>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</si>
  <si>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</si>
  <si>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</si>
  <si>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25-6452</t>
  </si>
  <si>
    <t>Linux Cloud Administrator</t>
  </si>
  <si>
    <t>E4:E5:E6:E7:E8:O1:O2:O3:W1:W2:W3</t>
  </si>
  <si>
    <t>25-6458</t>
  </si>
  <si>
    <t>USTRANSCOM</t>
  </si>
  <si>
    <t>Reserve Manpower Manager</t>
  </si>
  <si>
    <t>Management Analyst</t>
  </si>
  <si>
    <t>25-6466</t>
  </si>
  <si>
    <t>USACE - Louisville District (LRL)</t>
  </si>
  <si>
    <t>Supervisory Contract Specialist</t>
  </si>
  <si>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</si>
  <si>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</si>
  <si>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</si>
  <si>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</si>
  <si>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</si>
  <si>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</si>
  <si>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</si>
  <si>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</si>
  <si>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</si>
  <si>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</si>
  <si>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</si>
  <si>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</si>
  <si>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</si>
  <si>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</si>
  <si>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</si>
  <si>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</si>
  <si>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E8:E9</t>
  </si>
  <si>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</si>
  <si>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DFAS-IND-JFL-Military Pay Operations</t>
  </si>
  <si>
    <t>25-6500</t>
  </si>
  <si>
    <t>DCSA - Mid Atlantic Region</t>
  </si>
  <si>
    <t>Alexandria</t>
  </si>
  <si>
    <t>25-6501</t>
  </si>
  <si>
    <t>Integration Analyst</t>
  </si>
  <si>
    <t>25-6503</t>
  </si>
  <si>
    <t>AH-64D Maintenance Test Pilot</t>
  </si>
  <si>
    <t>W2:W3:W4</t>
  </si>
  <si>
    <t>25-6509</t>
  </si>
  <si>
    <t>DLA - ASOC</t>
  </si>
  <si>
    <t>Current Operations Battle Captain NCOIC</t>
  </si>
  <si>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</si>
  <si>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</si>
  <si>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</si>
  <si>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</si>
  <si>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</si>
  <si>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</si>
  <si>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</si>
  <si>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</si>
  <si>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</si>
  <si>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</si>
  <si>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</si>
  <si>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</si>
  <si>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</si>
  <si>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</si>
  <si>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</si>
  <si>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</si>
  <si>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</si>
  <si>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</si>
  <si>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</si>
  <si>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</si>
  <si>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</si>
  <si>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</si>
  <si>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</si>
  <si>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</si>
  <si>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t>Tab</t>
  </si>
  <si>
    <t>Ruckman</t>
  </si>
  <si>
    <t>tabitha.n.ruckman.mil@mail.mil</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</si>
  <si>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</si>
  <si>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</si>
  <si>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</si>
  <si>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</si>
  <si>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</si>
  <si>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</si>
  <si>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</si>
  <si>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</si>
  <si>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</si>
  <si>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</si>
  <si>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t>PA, MD, VA, DC</t>
  </si>
  <si>
    <t>VA, MD, DC</t>
  </si>
  <si>
    <t>dfas.indianapolis-in.zh.mbx.pfi@mail.mil</t>
  </si>
  <si>
    <t>Equipment Mechanic - Forklift Operator</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</si>
  <si>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</si>
  <si>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</si>
  <si>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</si>
  <si>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</si>
  <si>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</si>
  <si>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</si>
  <si>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t>25-6543</t>
  </si>
  <si>
    <t>DLA Energy</t>
  </si>
  <si>
    <t>Exercise and Contingency Planner</t>
  </si>
  <si>
    <t>O3:O4:O5</t>
  </si>
  <si>
    <t>25-6545</t>
  </si>
  <si>
    <t>DCSA – PEO – SETS</t>
  </si>
  <si>
    <t>E7:E8:E9:O1:O2</t>
  </si>
  <si>
    <t>25-6549</t>
  </si>
  <si>
    <t>Financial Analyst</t>
  </si>
  <si>
    <t>E6:E7:E8:E9:O1:O2:O3:O4</t>
  </si>
  <si>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</si>
  <si>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</si>
  <si>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</si>
  <si>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</si>
  <si>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</si>
  <si>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</si>
  <si>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</si>
  <si>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</si>
  <si>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</si>
  <si>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</si>
  <si>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</si>
  <si>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</si>
  <si>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</si>
  <si>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</si>
  <si>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</si>
  <si>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</si>
  <si>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</si>
  <si>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</si>
  <si>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</si>
  <si>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</si>
  <si>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</si>
  <si>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</si>
  <si>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</si>
  <si>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</si>
  <si>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</si>
  <si>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</si>
  <si>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</si>
  <si>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</si>
  <si>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</si>
  <si>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</si>
  <si>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</si>
  <si>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</si>
  <si>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</si>
  <si>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t>25-6200</t>
  </si>
  <si>
    <t>DCSA – PEO – COS</t>
  </si>
  <si>
    <t>Admin NCO</t>
  </si>
  <si>
    <t>Farmers Branch</t>
  </si>
  <si>
    <t>25-6399</t>
  </si>
  <si>
    <t>O2:O3:O4:O5</t>
  </si>
  <si>
    <t>25-6562</t>
  </si>
  <si>
    <t>Explosives Operator</t>
  </si>
  <si>
    <t>25-6583</t>
  </si>
  <si>
    <t>AH-64 Armament/Electronics/Avionics Repairer</t>
  </si>
  <si>
    <t>25-6591</t>
  </si>
  <si>
    <t>Admin / Ops NCO</t>
  </si>
  <si>
    <t>Houston</t>
  </si>
  <si>
    <t>25-6592</t>
  </si>
  <si>
    <t>USASAC-SATMO</t>
  </si>
  <si>
    <t>Kuwait Land Forces Advisor</t>
  </si>
  <si>
    <t>O5:O6</t>
  </si>
  <si>
    <t>Kuwait</t>
  </si>
  <si>
    <t>25-6593</t>
  </si>
  <si>
    <t>AMD C4I Advisor</t>
  </si>
  <si>
    <t>25-6594</t>
  </si>
  <si>
    <t>AMD Signal Advisor</t>
  </si>
  <si>
    <t>25-6595</t>
  </si>
  <si>
    <t>AMD Advisor</t>
  </si>
  <si>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t>
    </r>
    <r>
      <rPr>
        <b/>
        <sz val="11"/>
        <color rgb="FF000000"/>
        <rFont val="Calibri"/>
        <family val="2"/>
        <scheme val="minor"/>
      </rPr>
      <t>Qualifications</t>
    </r>
    <r>
      <rPr>
        <sz val="11"/>
        <color indexed="8"/>
        <rFont val="Calibri"/>
        <family val="2"/>
        <scheme val="minor"/>
      </rPr>
      <t>: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</si>
  <si>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t>
    </r>
    <r>
      <rPr>
        <b/>
        <sz val="11"/>
        <color rgb="FF000000"/>
        <rFont val="Calibri"/>
        <family val="2"/>
        <scheme val="minor"/>
      </rPr>
      <t>Other duty locations will be considered on a case-by-case basis.
Qualifications</t>
    </r>
    <r>
      <rPr>
        <sz val="11"/>
        <color indexed="8"/>
        <rFont val="Calibri"/>
        <family val="2"/>
        <scheme val="minor"/>
      </rPr>
      <t>: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</si>
  <si>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25-6583, Length 1 Year:</t>
    </r>
    <r>
      <rPr>
        <sz val="11"/>
        <color indexed="8"/>
        <rFont val="Calibri"/>
        <family val="2"/>
        <scheme val="minor"/>
      </rPr>
      <t xml:space="preserve">
Serve as an AH-64 Armament/Electronics/Avionics Repairer (15Y) on AH-64D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Troubleshoot, inspect, and repair all armament and electronic equipment associated with the AH-64 Apache. Assist other 15 series MOSs with their aviation maintenance tasks as needed. Perform FARP ops such as re-arm and re-fuel. This opportunity is for a 2 year tour with optional extension after the 1st year.</t>
    </r>
  </si>
  <si>
    <r>
      <rPr>
        <b/>
        <sz val="11"/>
        <color rgb="FF000000"/>
        <rFont val="Calibri"/>
        <family val="2"/>
        <scheme val="minor"/>
      </rPr>
      <t>25-6591, Length 1 Year:</t>
    </r>
    <r>
      <rPr>
        <sz val="11"/>
        <color indexed="8"/>
        <rFont val="Calibri"/>
        <family val="2"/>
        <scheme val="minor"/>
      </rPr>
      <t xml:space="preserve">
Provide Strategic and operational energy logistics sustainment of steady state and contingency operations in the Western Hemisphere (CONUS, Alaska, Canada, Greenland,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t>
    </r>
  </si>
  <si>
    <r>
      <rPr>
        <b/>
        <sz val="11"/>
        <color rgb="FF000000"/>
        <rFont val="Calibri"/>
        <family val="2"/>
        <scheme val="minor"/>
      </rPr>
      <t xml:space="preserve">25-6593, Length 420 days:
</t>
    </r>
    <r>
      <rPr>
        <sz val="11"/>
        <color indexed="8"/>
        <rFont val="Calibri"/>
        <family val="2"/>
        <scheme val="minor"/>
      </rPr>
      <t>Serves as a Senior Command and Control, Communications, Computers and Intelligence (C4I) Systems Integrator Advisor and Air and Missile Defense technical subject matter expert for the commander and staff of the Royal Saudi Air Defense Forces (RSADF). Responsible to train, advise and assist with current systems and future acquisitions. Advise and assist RSADF in the development and integration of Link-16 data network shared with Royal Saudi Air Forces (RSAF). Monitors and manages current and future FMS cases, training and upgrades. Understands and support's RSADF command requirements and facilitates operations with the United States Government agencies.</t>
    </r>
  </si>
  <si>
    <r>
      <rPr>
        <b/>
        <sz val="11"/>
        <color rgb="FF000000"/>
        <rFont val="Calibri"/>
        <family val="2"/>
        <scheme val="minor"/>
      </rPr>
      <t>25-6595, Length 420 days:</t>
    </r>
    <r>
      <rPr>
        <sz val="11"/>
        <color indexed="8"/>
        <rFont val="Calibri"/>
        <family val="2"/>
        <scheme val="minor"/>
      </rPr>
      <t xml:space="preserve">
Serves as a Senior AMD Advisor to the Royal Saudi Air Defense Forces (RSADF) supporting the United States Military Training Mission (USMTM). USMTM is a Security Assistance Organization (SAO) that manages and is primarily funded by Foreign Military Sales (FMS) cases between the United States Government and the Kingdom of Saudi Arabia. Advisors are responsible for facilitating the Air and Missile Defense (AMD) Division Chief's intent by collaborating with RSADF units to train, advise, and assist in improving their institutional capacity, enabling the successful protection of critical infrastructure from aerial threats, and building interoperability with US and regional partners through various Integrated Air and Missile Defense (IAMD) functions consistent with CENTCOM's top priority.</t>
    </r>
  </si>
  <si>
    <t>SSG</t>
  </si>
  <si>
    <t>Holly</t>
  </si>
  <si>
    <t>Tilley</t>
  </si>
  <si>
    <t>SSG Holly Tilley</t>
  </si>
  <si>
    <t>holly.c.tilley.mil@mail.mil</t>
  </si>
  <si>
    <t>25-6597</t>
  </si>
  <si>
    <t>DLA - Headquarters J73</t>
  </si>
  <si>
    <t>J73 OCS Planner and Acquisition Policy Support</t>
  </si>
  <si>
    <t>25-6601</t>
  </si>
  <si>
    <t>Electronics Technician</t>
  </si>
  <si>
    <t>E4:E5:E6:O1:O2:W1:W2</t>
  </si>
  <si>
    <t>25-6602</t>
  </si>
  <si>
    <t>Supply Specialist</t>
  </si>
  <si>
    <t>E4:E5</t>
  </si>
  <si>
    <r>
      <rPr>
        <b/>
        <sz val="11"/>
        <color rgb="FF000000"/>
        <rFont val="Calibri"/>
        <family val="2"/>
        <scheme val="minor"/>
      </rPr>
      <t xml:space="preserve">25-6597, Length 1 Year: </t>
    </r>
    <r>
      <rPr>
        <sz val="11"/>
        <color indexed="8"/>
        <rFont val="Calibri"/>
        <family val="2"/>
        <scheme val="minor"/>
      </rPr>
      <t xml:space="preserve">  Operational Contract Support (OCS) Support Planner:
Serve as a Combatant Commander, Joint Operational Contract Support Planner, responsible for ensuring a programmatic approach in support of OCS Combatant Command Operations, Concept and Exercise Plans (OPLANS, CONPLANS, EXPLANS).Conduct continual reviews, analysis, and updates on the combat, humanitarian, and disaster relief plans, annexes, and appendices which guide all phases of the Commanders’ operations to support contingency and non-contingency periods. Understands and integrates key aspects of OCS into military operations. This involves planning and integrating contracted support seamlessly into military operations, managing and overseeing the performance of contractors, and ensuring compliance with policies and regulations governing contracted support.  
Acquisition Policy Analyst:
Analyzes and evaluates contracting policy and legislative matters and initiates, develops and recommends contracting legislation, policies, procedures, guidance and control of all contracting activities with in DLA. Assists in the development and implementation of enterprise-wide policies for the Procurement process. Studies current and proposed policies and assesses impact on processes, procedures, systems, and data based on independent analysis and problems referred from DLA field activities, conducts policy studies and initiates changes to appropriate contracting regulations, such as the Federal Acquisition Regulation, Defense Federal Acquisition Regulations Supplement, and the DLAD. Briefs the Process Owners and senior management on the nature of the policy issues and recommended changes for resolution. Provides advice to agency management on policy interpretation and development and interprets conflicting guidance or determines intent of new policy issuances. Evaluates significant trends and issues and interrelated program problems and develops solutions to policy and regulatory related issues.  Evaluates requests for deviations or waivers from major program policy or procedural requirements.</t>
    </r>
  </si>
  <si>
    <r>
      <rPr>
        <b/>
        <sz val="11"/>
        <color rgb="FF000000"/>
        <rFont val="Calibri"/>
        <family val="2"/>
        <scheme val="minor"/>
      </rPr>
      <t>25-6601, Length 1 Year:</t>
    </r>
    <r>
      <rPr>
        <sz val="11"/>
        <color indexed="8"/>
        <rFont val="Calibri"/>
        <family val="2"/>
        <scheme val="minor"/>
      </rPr>
      <t xml:space="preserve">
You will install, maintain, troubleshoot, and repair complex electronic systems supporting mission-critical communications, navigation, and control systems. Performs a variety of duties relating to the testing and new production of Air and Missile Defense Systems.  On a rotational basis performs such duties as decanning of missiles, mechanically disassembly/assemble missiles, paint the components, clean and wash missiles and perform electronic testing and troubleshooting of Air and Missile Defense Systems.  You’ll apply advanced technical skills to diagnose malfunctions in electrical and electronic assemblies, interpret schematics, and perform precision testing using specialized tools and diagnostic equipment. Your work ensures operational readiness across a wide range of military platforms and support systems, from radar and radio frequency communications to power distribution and electronic warfare equipment. You’ll collaborate closely with engineers, logisticians, and operations personnel in field and depot-level environments. This role requires strong problem-solving abilities, attention to detail, and proficiency in interpreting technical manuals and wiring diagrams to restore and sustain Army readiness in demanding operational settings.
Qualifications:  MOS 94 Series | AFSC: 3E0X1</t>
    </r>
  </si>
  <si>
    <r>
      <rPr>
        <b/>
        <sz val="11"/>
        <color rgb="FF000000"/>
        <rFont val="Calibri"/>
        <family val="2"/>
        <scheme val="minor"/>
      </rPr>
      <t>25-6602, Length 1 Year:</t>
    </r>
    <r>
      <rPr>
        <sz val="11"/>
        <color indexed="8"/>
        <rFont val="Calibri"/>
        <family val="2"/>
        <scheme val="minor"/>
      </rPr>
      <t xml:space="preserve">
You will provide essential logistical and inventory support to ensure operational readiness. This position is responsible for managing and maintaining organizational and installation supply records in both automated and manual systems. Duties include the receipt, storage, issue, and accountability of a wide range of supplies and equipment. The technician prepares supply documentation, conducts periodic inventories, and ensures compliance with Army supply regulations. They coordinate with unit personnel and external agencies to requisition, track, and distribute materials effectively. The Supply Technician also identifies equipment shortages, monitors usage rates, and ensures the timely disposal or turn-in of excess items. Using systems like GCSS-Army or equivalent platforms, the technician maintains accurate records and prepares reports for leadership. This role is critical in supporting mission success through efficient logistics, asset accountability, and timely materiel support across all unit functions.</t>
    </r>
  </si>
  <si>
    <t>25-6513</t>
  </si>
  <si>
    <t>USACE - Sacramento District (SPK)</t>
  </si>
  <si>
    <t>Occupational Health Nurse</t>
  </si>
  <si>
    <t>O2:O3:O4</t>
  </si>
  <si>
    <t>Sacramento</t>
  </si>
  <si>
    <t>25-6609</t>
  </si>
  <si>
    <t>Project Engineer / Manager</t>
  </si>
  <si>
    <t>25-6610</t>
  </si>
  <si>
    <t>USACE - New Orleans District (MVN)</t>
  </si>
  <si>
    <t>Executive Assistant</t>
  </si>
  <si>
    <t>O3</t>
  </si>
  <si>
    <t>New Orleans</t>
  </si>
  <si>
    <t>LA</t>
  </si>
  <si>
    <t>25-6611</t>
  </si>
  <si>
    <t>USACE - Los Angeles District (SPL)</t>
  </si>
  <si>
    <t>Project Engineer</t>
  </si>
  <si>
    <t>E7:E8:O2:O3:O4:W1:W2</t>
  </si>
  <si>
    <t>Los Angeles</t>
  </si>
  <si>
    <t>25-6612</t>
  </si>
  <si>
    <t>Project Manager</t>
  </si>
  <si>
    <t>25-6613</t>
  </si>
  <si>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t>
    </r>
  </si>
  <si>
    <r>
      <rPr>
        <b/>
        <sz val="11"/>
        <color rgb="FF000000"/>
        <rFont val="Calibri"/>
        <family val="2"/>
        <scheme val="minor"/>
      </rPr>
      <t>25-6610, Length 1 Year:</t>
    </r>
    <r>
      <rPr>
        <sz val="11"/>
        <color indexed="8"/>
        <rFont val="Calibri"/>
        <family val="2"/>
        <scheme val="minor"/>
      </rPr>
      <t xml:space="preserve">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t>
    </r>
  </si>
  <si>
    <t>Long Beach</t>
  </si>
  <si>
    <t>San Diego</t>
  </si>
  <si>
    <t>Tilley, Holly C</t>
  </si>
  <si>
    <r>
      <rPr>
        <b/>
        <sz val="11"/>
        <color rgb="FF000000"/>
        <rFont val="Calibri"/>
        <family val="2"/>
        <scheme val="minor"/>
      </rPr>
      <t>25-6612,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</si>
  <si>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25-6611, Length 1 Year:</t>
    </r>
    <r>
      <rPr>
        <sz val="11"/>
        <color indexed="8"/>
        <rFont val="Calibri"/>
        <family val="2"/>
        <scheme val="minor"/>
      </rPr>
      <t xml:space="preserve">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t>
    </r>
    <r>
      <rPr>
        <b/>
        <sz val="11"/>
        <color rgb="FF000000"/>
        <rFont val="Calibri"/>
        <family val="2"/>
        <scheme val="minor"/>
      </rPr>
      <t>Qualifications</t>
    </r>
    <r>
      <rPr>
        <sz val="11"/>
        <color indexed="8"/>
        <rFont val="Calibri"/>
        <family val="2"/>
        <scheme val="minor"/>
      </rPr>
      <t>:  Engineering degree. Project Engineer degree helpful but not required.</t>
    </r>
  </si>
  <si>
    <r>
      <rPr>
        <b/>
        <sz val="11"/>
        <color rgb="FF000000"/>
        <rFont val="Calibri"/>
        <family val="2"/>
        <scheme val="minor"/>
      </rPr>
      <t>25-6613,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</si>
  <si>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25-6513, Length 1 Year:</t>
    </r>
    <r>
      <rPr>
        <sz val="11"/>
        <color indexed="8"/>
        <rFont val="Calibri"/>
        <family val="2"/>
        <scheme val="minor"/>
      </rPr>
      <t xml:space="preserve">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t>
    </r>
    <r>
      <rPr>
        <b/>
        <sz val="11"/>
        <color rgb="FF000000"/>
        <rFont val="Calibri"/>
        <family val="2"/>
        <scheme val="minor"/>
      </rPr>
      <t>Qualifications</t>
    </r>
    <r>
      <rPr>
        <sz val="11"/>
        <color indexed="8"/>
        <rFont val="Calibri"/>
        <family val="2"/>
        <scheme val="minor"/>
      </rPr>
      <t>:  A degree in Nursing with a focus in Occupational Health</t>
    </r>
  </si>
  <si>
    <t>463-298-4362</t>
  </si>
  <si>
    <r>
      <rPr>
        <b/>
        <sz val="11"/>
        <color rgb="FF000000"/>
        <rFont val="Calibri"/>
        <family val="2"/>
        <scheme val="minor"/>
      </rPr>
      <t>25-6404, Length 1 Year:</t>
    </r>
    <r>
      <rPr>
        <sz val="11"/>
        <color indexed="8"/>
        <rFont val="Calibri"/>
        <family val="2"/>
        <scheme val="minor"/>
      </rPr>
      <t xml:space="preserve">
***Applicants must email the following documents to holly.c.tilley.mil@mail.mil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</si>
  <si>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25-6340, Length 1 Year:</t>
    </r>
    <r>
      <rPr>
        <sz val="11"/>
        <color indexed="8"/>
        <rFont val="Calibri"/>
        <family val="2"/>
        <scheme val="minor"/>
      </rPr>
      <t xml:space="preserve">
***Applicants must email the following documents to holly.c.tilley.mil@mail.mil for consideration***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</si>
  <si>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***Applicants must email the following documents to holly.c.tilley.mil@mail.mil for consideration***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</si>
  <si>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25-6336, Length 1 Year:</t>
    </r>
    <r>
      <rPr>
        <sz val="11"/>
        <color indexed="8"/>
        <rFont val="Calibri"/>
        <family val="2"/>
        <scheme val="minor"/>
      </rPr>
      <t xml:space="preserve">
***Applicants must email the following documents to holly.c.tilley.mil@mail.mil for consideration***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</si>
  <si>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r>
      <rPr>
        <b/>
        <sz val="11"/>
        <color rgb="FF000000"/>
        <rFont val="Calibri"/>
        <family val="2"/>
        <scheme val="minor"/>
      </rPr>
      <t>25-6405, Length 1 Year:</t>
    </r>
    <r>
      <rPr>
        <sz val="11"/>
        <color indexed="8"/>
        <rFont val="Calibri"/>
        <family val="2"/>
        <scheme val="minor"/>
      </rPr>
      <t xml:space="preserve">
***Applicants must email the following documents to holly.c.tilley.mil@mail.mil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</si>
  <si>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holly.c.tilley.mil@mail.mil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</si>
  <si>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holly.c.tilley.mil@mail.mil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</si>
  <si>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holly.c.tilley.mil@mail.mil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</si>
  <si>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holly.c.tilley.mil@mail.mil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</si>
  <si>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25-6341, Length 1 year:</t>
    </r>
    <r>
      <rPr>
        <sz val="11"/>
        <color indexed="8"/>
        <rFont val="Calibri"/>
        <family val="2"/>
        <scheme val="minor"/>
      </rPr>
      <t xml:space="preserve">
***Applicants must email the following documents to holly.c.tilley.mil@mail.mil for consideration***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</si>
  <si>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25-6562, Length 1 Year:</t>
    </r>
    <r>
      <rPr>
        <sz val="11"/>
        <color indexed="8"/>
        <rFont val="Calibri"/>
        <family val="2"/>
        <scheme val="minor"/>
      </rPr>
      <t xml:space="preserve">
***Applicants must email the following documents to holly.c.tilley.mil@mail.mil for consideration***
Professional Resume
Military Bio
Last three evaluations (if applicable)
1. Performs a variety of operations in the renovation, modification, demilitarization, care and preservation of ammunition and explosives, ranging from small arms up through 280 millimeter to include mines, grenades and rockets. Performs the disassembly and breakdown of ammunition items by operating a variety of machines, equipment and fixtures such as:
Pull-apart or breakdown machine to separate projectiles from shell casings and base or nose plugs from bombs and mines. Defusing, deboostering, resizing, depriming, and similar machines to remove fuses, boosters, primers, cartridges, or other assemblies or components. (40%)
2. Destroys a variety of explosives, ammunition and propellants by detonation and burning, following a variety of procedures specific to the particular items being destroyed. Included are incendiary destroyers, grenades, and smokepots. (35%)
3. Receives and controls the unloading of munitions to be destroyed in the destruction site. Inspects for condition and for correct lot number, unpacks and disassembles as required by condition, such as contamination, deterioration, or damage to assure complete destruction and to minimize low-order detonations and scattering of duds.
•Receives and distributes initiating explosives (nitrostarch, TNT, C3, C4, etc.) at pits in quantities required for complete destruction. Primes explosives according to type of firing system used (e.g., electric, non-electric, detonating cord, etc.). Tests continuity of electrical system. Covers primed pits with earth, either by hand or by guiding heavy-duty equipment operators. Reports ready for detonation to supervisor. Detonates on instruction.
•Inspects and polices area after gases have dissipated and residue material has cooled, searching for duds or fragments requiring a second detonation. When unexploded ordnance found is determined to be hazardous, detonates in place with a high-explosive charge.
•Operates electric-, diesel-, or gasoline-powered fork lift trucks to move, stack and unstack, load and unload materials in and about warehouses, storage areas, loading docks, and on and off vehicles, etc.
•Operates fork lifts capable of lifting up to 10,000 pounds to load, unload, stack, unstack, rewarehouse and move boxes, crates, packages, pallets, or loose items.
•Regulates forks and truck movement, exercising care to avoid overloading or improperly stacking of moving supplies and materials.
•Completes trip tickets and performs driver's maintenance in accord
</t>
    </r>
    <r>
      <rPr>
        <b/>
        <sz val="11"/>
        <color rgb="FF000000"/>
        <rFont val="Calibri"/>
        <family val="2"/>
        <scheme val="minor"/>
      </rPr>
      <t>Qualifications</t>
    </r>
    <r>
      <rPr>
        <sz val="11"/>
        <color indexed="8"/>
        <rFont val="Calibri"/>
        <family val="2"/>
        <scheme val="minor"/>
      </rPr>
      <t>:  --Knowledge of the safety precautions and procedures necessary to be taken with the variety of munitions and explosives worked on.
•Knowledge of the full and detailed processes involved in the production line operations for maintenance of all munitions assigned the depot.
•Ability to operate a forklift (less than 10,000 pounds lift capacity) to move, load, transfer, transport and stack or unstack palletized items in a safe manner.</t>
    </r>
  </si>
  <si>
    <r>
      <rPr>
        <b/>
        <sz val="11"/>
        <color rgb="FF000000"/>
        <rFont val="Calibri"/>
        <family val="2"/>
        <scheme val="minor"/>
      </rPr>
      <t>25-6594, Length 420 days:</t>
    </r>
    <r>
      <rPr>
        <sz val="11"/>
        <color indexed="8"/>
        <rFont val="Calibri"/>
        <family val="2"/>
        <scheme val="minor"/>
      </rPr>
      <t xml:space="preserve">
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Works closely with the AMD C4I Advisor.</t>
    </r>
  </si>
  <si>
    <r>
      <rPr>
        <b/>
        <sz val="11"/>
        <color rgb="FF000000"/>
        <rFont val="Calibri"/>
        <family val="2"/>
        <scheme val="minor"/>
      </rPr>
      <t>25-6592, Length 420 days:</t>
    </r>
    <r>
      <rPr>
        <sz val="11"/>
        <color indexed="8"/>
        <rFont val="Calibri"/>
        <family val="2"/>
        <scheme val="minor"/>
      </rPr>
      <t xml:space="preserve">
This position is a one (1) YEAR UNACCOMPANNIED TOUR with the option of a two (2) YEAR ACCOMPANIED TOUR is approved in Kuwait City with duty in the Office of Military Cooperation, U.S. Embassy as well as the Kuwait Ministry of Defense. in Kuwait City with duty in the Office of Military Cooperation, U.S. Embassy as well as the Kuwait Ministry of Defense. DIPLOMATIC PASSPORT IS REQUIRED. Candidate must be KD complete. Serves as a Technical Assistance Field Team (TAFT) Team Leader and Senior Advisor to the Kuwaiti Land Forces Commander; subordinate to the U.S. Army Security Assistance Training Management Organization (USASATMO) with oversight from the U.S. Embassy in Kuwait City, Kuwait; responsible to advise and train on the employment, operation, maintenance, and sustainment of land forces and the integration of U.S. doctrine; coordinate and facilitate senior leader engagements between Kuwaiti Land Forces and U.S. Army/ DoD leaders, advise Kuwaiti Land Forces on mission training plans, maintenance programs, and officer/staff development; facilitate the development of maneuver and fires training and gunnery certification strategies to achieve the full range of capabilities; provide expert advice on tactics, techniques, procedures, capabilities, limitations, and management of U.S. Army weapon systems; advise Kuwaiti Land Forces Commanders, U.S. Embassy officials on training posture and operational readiness of personnel and equipment; enhance collaboration between Kuwaiti Land Forces, U.S. Embassy officials, U.S. Military and regional partners; responsible for the health, discipline, morale, and welfare of the 4-person military TAFT which consists of an ADA Major, a Signal Warrant Officer, and a Signal Senior NCO (25U).</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</si>
  <si>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</si>
  <si>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</si>
  <si>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25-6204</t>
  </si>
  <si>
    <t xml:space="preserve">DLA Energy – HQ </t>
  </si>
  <si>
    <t>Customer Account Specialist (DCO)</t>
  </si>
  <si>
    <t>Police Office</t>
  </si>
  <si>
    <t>E1:E2:E3:E4:E5:E6:E7</t>
  </si>
  <si>
    <t>25-6615</t>
  </si>
  <si>
    <t>AH-64D SYSTEMS REPAIRER (15R)</t>
  </si>
  <si>
    <t>25-6616</t>
  </si>
  <si>
    <t>Commander</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</si>
  <si>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1. Serves as the primary customer facing point of contact for Fuel Purchase Authorization process.
2. Serves as a team member within a Customer Account Specialist (CAS) Authorization Team.
3. Works with the Customer Account Specialist (CAS) Lead to develop customer service improvement and associated implementing guidance.
4. Works with the Sponsoring Government Contracting Officer (KO) to capture the fuel requirement. and translate it into executable language for authorization to source the fuel.
5. Serves as an active participant in customer outreach initiatives to assess customer satisfaction and inform customers of new DLA Energy capabilities.
6. Works with internal and external organizations to resolve customer issues and disputes to include developing solutions for requirements or other customer support options.
7.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8.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</si>
  <si>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25-6615, 1 Year:</t>
    </r>
    <r>
      <rPr>
        <sz val="11"/>
        <color indexed="8"/>
        <rFont val="Calibri"/>
        <family val="2"/>
        <scheme val="minor"/>
      </rPr>
      <t xml:space="preserve">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
This is a 1 year tour with an opportunity for an extension for a 2nd year.</t>
    </r>
  </si>
  <si>
    <r>
      <rPr>
        <b/>
        <sz val="11"/>
        <color rgb="FF000000"/>
        <rFont val="Calibri"/>
        <family val="2"/>
        <scheme val="minor"/>
      </rPr>
      <t>25-6305, Length 365 days:</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</si>
  <si>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r>
      <rPr>
        <b/>
        <sz val="11"/>
        <color rgb="FF000000"/>
        <rFont val="Calibri"/>
        <family val="2"/>
        <scheme val="minor"/>
      </rPr>
      <t>25-6616, Length 2 years:</t>
    </r>
    <r>
      <rPr>
        <sz val="11"/>
        <color indexed="8"/>
        <rFont val="Calibri"/>
        <family val="2"/>
        <scheme val="minor"/>
      </rPr>
      <t xml:space="preserve">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t>
    </r>
    <r>
      <rPr>
        <b/>
        <i/>
        <sz val="11"/>
        <color rgb="FF000000"/>
        <rFont val="Calibri"/>
        <family val="2"/>
        <scheme val="minor"/>
      </rPr>
      <t>Key Duties and Responsibilities:</t>
    </r>
    <r>
      <rPr>
        <sz val="11"/>
        <color indexed="8"/>
        <rFont val="Calibri"/>
        <family val="2"/>
        <scheme val="minor"/>
      </rPr>
      <t xml:space="preserve">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t>
    </r>
  </si>
  <si>
    <t>25-6629</t>
  </si>
  <si>
    <t>Secretary of the Air Force</t>
  </si>
  <si>
    <t>SAF - IARC - AFSAT</t>
  </si>
  <si>
    <t>F-16 Instructor Pilot</t>
  </si>
  <si>
    <t>Morocco</t>
  </si>
  <si>
    <t>25-6637</t>
  </si>
  <si>
    <t>Operations NCO</t>
  </si>
  <si>
    <t>Seal Beach</t>
  </si>
  <si>
    <r>
      <rPr>
        <b/>
        <sz val="11"/>
        <color rgb="FF000000"/>
        <rFont val="Calibri"/>
        <family val="2"/>
        <scheme val="minor"/>
      </rPr>
      <t>25-6629, Length 1 Year</t>
    </r>
    <r>
      <rPr>
        <sz val="11"/>
        <color indexed="8"/>
        <rFont val="Calibri"/>
        <family val="2"/>
        <scheme val="minor"/>
      </rPr>
      <t xml:space="preserve">
Advisor in a highly visible, joint position embedded within the Moroccan Air Force. Act as chief instructor pilot responsible for qualification, progression and standardization of 43 Moroccan pilots in support of USAFRICOM objectives. Advises Morocco on planning through execution of a $2B F-16 foreign military sales case. Liaison between RMAF, AFSAT, OSC and AFRICOM. Excellent flying opportunities and unique challenges. No deployments, occasional TDYs to Rabat (US Embassy/RMAF HQ) and Ramstein (medical).
Qualifications:  Required: F-16 IP with minimum 750 hours F-16. Experienced instructing NVG, NAAR, Sniper/ATP, APG-68. Ability/desire to work/live on your own (nearest USG installation is 4hrs away).
Desired: B-Course IP, SEAD IP, RCP current, DLPT score 2/2/2 in French or Arabic, prior NA/ME experience (MPEP/FAO/AA/LEAP).
AFSC Preferred: T11FxH,  will also accept K11FxH</t>
    </r>
  </si>
  <si>
    <r>
      <rPr>
        <b/>
        <sz val="11"/>
        <color rgb="FF000000"/>
        <rFont val="Calibri"/>
        <family val="2"/>
        <scheme val="minor"/>
      </rPr>
      <t>25-6637,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50 civilian and military personnel of DLA Energy Americas West enabling them to accomplish their core functions of providing critical energy support to Department of Defense and Whole of Government in the Western Hemisphere for Homeland Defense and Disaster Response. Provide Americas Command Group, Staff and Americas Regional Commands support for administrative and internal operations, as needed.  Manage all civilian coordination for staffing and submission of awards (Individual and Team Awards) and administrative actions as directed by Americas West Command Group (Commander and Deputy).  Manage the issue and recovery of building employee and visitor badges required for access to DLA Energy Americas West Building.  Maintain adequate administrative supplies in support of Americas West Command Group.  Assist the Americas West region in the coordination, staffing and responses for internal and external taskers and request for information.
Qualifications:  Applicants must submit the following documents in their application to be considered for the position; Enlisted Record Brief, Official Military Photo, Last three Military Evaluations, Physical Fitness Test, and Military Biography.</t>
    </r>
  </si>
  <si>
    <t>25-6642</t>
  </si>
  <si>
    <t>Military Pay Technician Lead</t>
  </si>
  <si>
    <t>E7:E8:E9</t>
  </si>
  <si>
    <t>25-6646</t>
  </si>
  <si>
    <t>ACC-USAFWC-53 WG-68 EWS</t>
  </si>
  <si>
    <t>Fighter Electronic Warfare Test SME</t>
  </si>
  <si>
    <r>
      <rPr>
        <b/>
        <sz val="11"/>
        <color rgb="FF000000"/>
        <rFont val="Calibri"/>
        <family val="2"/>
        <scheme val="minor"/>
      </rPr>
      <t>25-6642, Length 1 Year:</t>
    </r>
    <r>
      <rPr>
        <sz val="11"/>
        <color indexed="8"/>
        <rFont val="Calibri"/>
        <family val="2"/>
        <scheme val="minor"/>
      </rPr>
      <t xml:space="preserve">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Qualifications: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</si>
  <si>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25-6646, Length 179 days:</t>
    </r>
    <r>
      <rPr>
        <sz val="11"/>
        <color indexed="8"/>
        <rFont val="Calibri"/>
        <family val="2"/>
        <scheme val="minor"/>
      </rPr>
      <t xml:space="preserve">
Fighter pilot or Weapon Systems Officer subject matter expert needed to support Foreign Military Sales electronic warfare testing.  Duties include reviewing test plans, executing flight, ground, laboratory tests (multiple sites, approx 45 TDY days per year to various test sites in the US), and providing fighter subject matter expertise to mission data engineering teams.  May also assist with ADO type duties as required.
Initial orders for 179 days, but this is an enduring/funded requirement.
The 68 EWS is an all-civilian Foreign Military sales squadron within the 350th Spectrum Warfare Wing at Eglin.  The unit supports 31 nations with 14 electronic warfare systems, and is home to 12 high end laboratories.  This position serves on the test support team, which provides planning/execution/guidance to over 85 civilian engineers and equipment specialists.  Opportunities may exist for foreign travel if desired.  
Contact Justin "Ninja" Goldstein, 68 EWS Director, at justin.goldstein.2@us.af.mil with any questions or for more information about the position.
Qualifications:  Required: 11F or 12F preferred, 11B/12B considered.  Desired: Electronic Warfare experience, test experience.  
Do not have to be current/qualified in the jet, this is a non-flying assignment.  Opportunities may exist to fly with 40 FLTS or 85 TES at Eglin if current.</t>
    </r>
  </si>
  <si>
    <t>25-6274</t>
  </si>
  <si>
    <t>Military Security Force</t>
  </si>
  <si>
    <t>E3:E4:E5</t>
  </si>
  <si>
    <t>25-6450</t>
  </si>
  <si>
    <t>EEO Paralegal</t>
  </si>
  <si>
    <t>25-6622</t>
  </si>
  <si>
    <t>Fuel Plans Chief</t>
  </si>
  <si>
    <t>25-6623</t>
  </si>
  <si>
    <t>Miso Planner</t>
  </si>
  <si>
    <t>O4:O5</t>
  </si>
  <si>
    <t>25-6624</t>
  </si>
  <si>
    <t>25-6625</t>
  </si>
  <si>
    <t>25-6645</t>
  </si>
  <si>
    <t>DFAS-IND-ZH-Human Resources</t>
  </si>
  <si>
    <t>25-6648</t>
  </si>
  <si>
    <t>DCSA - Eastern Region-Field Ops</t>
  </si>
  <si>
    <t>Data Analyst</t>
  </si>
  <si>
    <t>25-6649</t>
  </si>
  <si>
    <t>DCSA - MIO</t>
  </si>
  <si>
    <t>Military Administration Assistant</t>
  </si>
  <si>
    <t>25-6650</t>
  </si>
  <si>
    <t>Program Analyst – Executive Secretariat Support</t>
  </si>
  <si>
    <t>E6:E7:E8:O1:O2</t>
  </si>
  <si>
    <t>25-6651</t>
  </si>
  <si>
    <t>DISA - FE3B</t>
  </si>
  <si>
    <t>Tier II DoDNet Support</t>
  </si>
  <si>
    <t>Bahrain</t>
  </si>
  <si>
    <t>25-6653</t>
  </si>
  <si>
    <t>Tierll DoDNet Support</t>
  </si>
  <si>
    <t>25-6654</t>
  </si>
  <si>
    <t>Stuttgart</t>
  </si>
  <si>
    <t>Germany</t>
  </si>
  <si>
    <t>25-6655</t>
  </si>
  <si>
    <t>DISA - RE33</t>
  </si>
  <si>
    <t>SCRM Analyst</t>
  </si>
  <si>
    <t>Camp Dawson</t>
  </si>
  <si>
    <t>WV</t>
  </si>
  <si>
    <t>25-6662</t>
  </si>
  <si>
    <t>Senior Supply Sergeant</t>
  </si>
  <si>
    <t>25-6663</t>
  </si>
  <si>
    <t>26-6001</t>
  </si>
  <si>
    <t>Customer Account Specialist</t>
  </si>
  <si>
    <r>
      <rPr>
        <b/>
        <sz val="11"/>
        <color rgb="FF000000"/>
        <rFont val="Calibri"/>
        <family val="2"/>
        <scheme val="minor"/>
      </rPr>
      <t>25-6645, Length 1 Year:</t>
    </r>
    <r>
      <rPr>
        <sz val="11"/>
        <color indexed="8"/>
        <rFont val="Calibri"/>
        <family val="2"/>
        <scheme val="minor"/>
      </rPr>
      <t xml:space="preserve">
The position is located in the DFAS Humans Resources (HR) Labor &amp; Employee Relations Operations (LER Ops) Division, on the Reasonable Accommodation (RA) team. The RA team provides DFAS supervisors and managers advisory services and products on a reasonable accommodation issues.  
The HR Specialists will:
1 Provide advisory services to supervisors and managers on RA regulations and appropriate procedures for assessing and providing employee accommodations.
2 Assist managers in analyzing RA requests to include: assessing whether an employee meets the legal criteria, identifying the essential duties of an employee's position, assist in identifying possible job modifications, and determining if a requested accommodation is reasonable.
3 Prepare letters and decisions for supervisors and managers to issue to employees regarding their accommodation
requests.
4 Coordinate with DFAS Office of General Counsel (OGC) on complex RA cases or cases in which an RA may be denied.
Qualifications:  Required skills: critical and analytical thinking, problem-solving, strong written and verbal communication.
Recommended experience: medical document analysis; legal work (interpreting laws and regulations, preparing/analyzing legal documents);</t>
    </r>
  </si>
  <si>
    <r>
      <rPr>
        <b/>
        <sz val="11"/>
        <color rgb="FF000000"/>
        <rFont val="Calibri"/>
        <family val="2"/>
        <scheme val="minor"/>
      </rPr>
      <t>25-6648, Length 1 Year:</t>
    </r>
    <r>
      <rPr>
        <sz val="11"/>
        <color indexed="8"/>
        <rFont val="Calibri"/>
        <family val="2"/>
        <scheme val="minor"/>
      </rPr>
      <t xml:space="preserv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Field Operations, Eastern Region Headquarters Office of Defense Counterintelligence and Security Agency in a full-time data analyst capacity. The incumbent serves as an analyst to develop capabilities that track, collect, monitor, measure, analyze, and report on areas including but not limited to fiscal stewardship, property accountability, and Regional performance. The position delivers data analytics to include, but not limited to, attrition, staffing, cost, cost avoidance, revenue, equipment and system downtime, efficiencies, and mission-specific metrics.
The Data Analyst plays a critical role in developing and implementing data-driven solutions to enhance organizational effectiveness across various domains, including fiscal stewardship, property accountability, and regional performance. The incumbent will be responsible for the entire data lifecycle, from data collection and management to advanced analysis and insightful reporting. This includes designing data systems, integrating data, and employing data mining techniques. Incumbent will use analytical methods to identify trends and insights, communicating findings through visualizations and provide clear narratives. Incumbent will support process improvement by recommending data-driven policies, collaborating with stakeholders to understand their needs, and providing analytical support. Position requires a strong analytical mindset, technical proficiency in data analysis tools and techniques, and the ability to communicate complex findings clearly and concisely to diverse audiences. This role is part of a Regional level service to meet current and future evolving needs in areas like data design and collection, content management, data analysis to provide actionable insights and data visualization.
Civilian experience will be considered for this position. PCS is authorized.
Qualifications:  Requires demonstrated visualization, trend and data analysis experience. Requires the ability to elicit information from a broad user base and provide applicable analytic mythologies to provide actionable insight. Proficiency with multiple data analytic tools like Access, Excel, Python, R, SQL, VBA. Proficiency in visualizing and presenting data using platforms such as Tableau, Power BI, or equivalent. Secret Clearance required for position. TS/SCI clearance or eligibility to upgrade preferred.</t>
    </r>
  </si>
  <si>
    <r>
      <rPr>
        <b/>
        <sz val="11"/>
        <color rgb="FF000000"/>
        <rFont val="Calibri"/>
        <family val="2"/>
        <scheme val="minor"/>
      </rPr>
      <t>25-6650, Length 1 Year:</t>
    </r>
    <r>
      <rPr>
        <sz val="11"/>
        <color indexed="8"/>
        <rFont val="Calibri"/>
        <family val="2"/>
        <scheme val="minor"/>
      </rPr>
      <t xml:space="preserve">
The Program Analyst will support the Executive Secretariat by developing and implementing a comprehensive training program and establishing a community of practice to enhance communications and Correspondence and Task Management System (CATMS) processing across the Defense Counterintelligence and Security Agency (DCSA). This role will focus on standardizing workflows, improving task management efficiency, and fostering collaboration among agency personnel.
Key responsibilities include designing and delivering training modules tailored to correspondence and CATMS processes, creating templates and tools to streamline operations, and facilitating knowledge sharing through a community of practice. The Program Analyst will also develop and implement data tracking metrics to measure improvements in the quality, timeliness, and accuracy of work submitted across the agency. By analyzing these metrics, the analyst will identify trends, recommend targeted improvements, and ensure continuous refinement of processes to meet DCSA’s strategic objectives. This position requires strong organizational, communication, and analytical skills, as well as the ability to engage stakeholders across DCSA’s 23 directorates to drive adoption of best practices and enhance mission execution.
Qualifications:  Experience in program analysis, training development, and process improvement.  Familiarity with CATMS or similar task management systems. Strong communication and collaboration skills to engage diverse stakeholders. Ability to design and deliver effective training programs and materials.  Experience in developing and analyzing data metrics to measure process improvements.</t>
    </r>
  </si>
  <si>
    <r>
      <rPr>
        <b/>
        <sz val="11"/>
        <color rgb="FF000000"/>
        <rFont val="Calibri"/>
        <family val="2"/>
        <scheme val="minor"/>
      </rPr>
      <t>25-6655, Length 2 Years:</t>
    </r>
    <r>
      <rPr>
        <sz val="11"/>
        <color indexed="8"/>
        <rFont val="Calibri"/>
        <family val="2"/>
        <scheme val="minor"/>
      </rPr>
      <t xml:space="preserve">
National Guard member who has formal and hands-on training in the implementation of the ICT-SCRM Process.  The SCRM Analyst will conduct SCRM evaluation of hardware, software, and service agreements for Department of Defense Information Network (DODIN) and other DISA supported, owned, or managed networks.  The Analyst produces a full scope evaluation of FOCI considerations, tier structure, adverse information, and cyber hygiene.  The position may require CONUS and OCONUS travel for assessments/training and will also require interaction with engineers and senior DISA personnel.  The analyst develops Due Diligence Reports (DDRs) for Companies and products, which may include additional Executive Summaries for senior leader review and network connectivity evaluation.</t>
    </r>
  </si>
  <si>
    <r>
      <rPr>
        <b/>
        <sz val="11"/>
        <color rgb="FF000000"/>
        <rFont val="Calibri"/>
        <family val="2"/>
        <scheme val="minor"/>
      </rPr>
      <t>25-6662, Length 1 Year:</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1eadership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Preferred qualifications / prior appointments or experience: GPC program HAZMAT certifier, Unit Movement Officer
Deployment Planning Course (UMODPC)</t>
    </r>
  </si>
  <si>
    <r>
      <rPr>
        <b/>
        <sz val="11"/>
        <color rgb="FF000000"/>
        <rFont val="Calibri"/>
        <family val="2"/>
        <scheme val="minor"/>
      </rPr>
      <t>25-6623, Length 1 Year:</t>
    </r>
    <r>
      <rPr>
        <sz val="11"/>
        <color indexed="8"/>
        <rFont val="Calibri"/>
        <family val="2"/>
        <scheme val="minor"/>
      </rPr>
      <t xml:space="preserve">
The Military Information Support Operations (MISO) Planner is responsible for planning, coordinating, and executing MISO in support of the command's strategic objectives. Individual will develop, coordinate, and integrate MISO plans and operations to support the command's global strategy and campaign plans. They will participate in joint operational planning teams to ensure MISO is integrated into overall operational plans and strategies, and will develop, interpret, and implement MISO doctrine and policy guidance to ensure compliance with joint and service regulations. Additionally, they will coordinate with inter-agency partners, including the Department of State, USAID, and other government agencies, to ensure MISO efforts are synchronized with broader US government objectives. The MISO Planner will also develop and execute MISO training and exercise plans, conduct assessments and evaluations of MISO operations, and coordinate with other command staff elements to ensure MISO is integrated into overall command operations. Must possess a Top Secret/SCI clearance, be MISO qualified as well as operational experience in MISO.
</t>
    </r>
    <r>
      <rPr>
        <b/>
        <sz val="11"/>
        <color rgb="FF000000"/>
        <rFont val="Calibri"/>
        <family val="2"/>
        <scheme val="minor"/>
      </rPr>
      <t>Qualifications</t>
    </r>
    <r>
      <rPr>
        <sz val="11"/>
        <color indexed="8"/>
        <rFont val="Calibri"/>
        <family val="2"/>
        <scheme val="minor"/>
      </rPr>
      <t>:  TS/SCI REQ.</t>
    </r>
  </si>
  <si>
    <r>
      <rPr>
        <b/>
        <sz val="11"/>
        <color rgb="FF000000"/>
        <rFont val="Calibri"/>
        <family val="2"/>
        <scheme val="minor"/>
      </rPr>
      <t>25-6622, Length 1 Year:</t>
    </r>
    <r>
      <rPr>
        <sz val="11"/>
        <color indexed="8"/>
        <rFont val="Calibri"/>
        <family val="2"/>
        <scheme val="minor"/>
      </rPr>
      <t xml:space="preserve">
Military Planner with expertise in Bulk Fuels is essential to help with the planning and analysis for the GBFMD Division Bulk Fuel Feasibility Analysis (BFFA) that support the Combatant Commands.  Military person would also lead the Planning Assist Teams (PAT) when required to assist the command and effected Combatant Commands for planners exercises and real-world contingencies.
</t>
    </r>
    <r>
      <rPr>
        <b/>
        <sz val="11"/>
        <color rgb="FF000000"/>
        <rFont val="Calibri"/>
        <family val="2"/>
        <scheme val="minor"/>
      </rPr>
      <t>Qualifications</t>
    </r>
    <r>
      <rPr>
        <sz val="11"/>
        <color indexed="8"/>
        <rFont val="Calibri"/>
        <family val="2"/>
        <scheme val="minor"/>
      </rPr>
      <t>:  Top Secret security clearance</t>
    </r>
  </si>
  <si>
    <r>
      <rPr>
        <b/>
        <sz val="11"/>
        <color rgb="FF000000"/>
        <rFont val="Calibri"/>
        <family val="2"/>
        <scheme val="minor"/>
      </rPr>
      <t>25-6450, Length 1 year:</t>
    </r>
    <r>
      <rPr>
        <sz val="11"/>
        <color indexed="8"/>
        <rFont val="Calibri"/>
        <family val="2"/>
        <scheme val="minor"/>
      </rPr>
      <t xml:space="preserve">
OEEO paralegal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Investigating EEO Complaints
Providing Legal Advice: Advising employer and employees on EEO laws, regulations, and best practices, ensuring compliance with relevant legislation. 
Developing and Implementing EEO Programs
Mediation and Dispute Resolution: Facilitating mediation and alternative dispute resolution processes to resolve EEO disputes efficiently and effectively. 
Compliance Audits: Conducting audits to identify potential EEO issues and recommend corrective actions. 
Analyzing Data: Analyzing EEO data to identify trends and patterns, and to inform EEO strategies.
Drafting and Reviewing Documents: Drafting and reviewing EEO-related policies, procedures, and legal documents.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Strong understanding of EEO laws, regulations, and case law.
Excellent analytical, problem-solving, and communication skills.
Ability to conduct thorough investigations and gather evidence.
Strong negotiation and mediation skills
Ability to work independently and as part of a team.
Experience in developing and implementing EEO programs and policies.
Experience in training and educating employees on EEO issues
*Minimum clearance required: Secret Clearance.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</si>
  <si>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</si>
  <si>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26-6001, Length 1 Year:</t>
    </r>
    <r>
      <rPr>
        <sz val="11"/>
        <color indexed="8"/>
        <rFont val="Calibri"/>
        <family val="2"/>
        <scheme val="minor"/>
      </rPr>
      <t xml:space="preserve">
Manages customer orders through web-based systems, ensuring accurate entry, processing, and timely resolution of delivery, payment, and pricing discrepancies. This includes closing open delivery orders to avoid unliquidated obligations. The role requires collaborating with Business Process Analysts, Contracting, Supply Planners, and Resolution Specialists to streamline order fulfillment and maintain product accountability. The incumbent also addresses contractual and billing issues with Contracting and Inventory Management, supporting into-stock and direct-delivery Aerospace customers. The incumbent will participate in branch team meetings, requirements management reviews and round table discussions to report discrepancies and identify systemic issues and/or trends. This is a non-supervisory role.
</t>
    </r>
    <r>
      <rPr>
        <b/>
        <sz val="11"/>
        <color rgb="FF000000"/>
        <rFont val="Calibri"/>
        <family val="2"/>
        <scheme val="minor"/>
      </rPr>
      <t>Qualifications</t>
    </r>
    <r>
      <rPr>
        <sz val="11"/>
        <color indexed="8"/>
        <rFont val="Calibri"/>
        <family val="2"/>
        <scheme val="minor"/>
      </rPr>
      <t>:  Familiarization with order fulfillment and customer service is desired but not required. Service member will be trained on all aspects of tasks associated with the position.</t>
    </r>
  </si>
  <si>
    <r>
      <rPr>
        <b/>
        <sz val="11"/>
        <color rgb="FF000000"/>
        <rFont val="Calibri"/>
        <family val="2"/>
        <scheme val="minor"/>
      </rPr>
      <t>25-6649, Length 1 Year:</t>
    </r>
    <r>
      <rPr>
        <sz val="11"/>
        <color indexed="8"/>
        <rFont val="Calibri"/>
        <family val="2"/>
        <scheme val="minor"/>
      </rPr>
      <t xml:space="preserve">
Overall mission: Support the Military Integration Office of the Defense Counterintelligence and Security Agency (DCSA) as it combines active, National Guard, and reserve military personnel.
Coordinate, prioritize, align, and oversee administration, operations and production support for all Service members.
Enable DCSA sustainment of the Intelligence, Security, Counterintelligence, Training, and Support missions using active, National Guard, and reserve military talent.
Review incoming directives and policies, advising the Chief on those affecting overall organizations functions.
Researches and analyzes data to be used in the preparation of various recurring and one-time reports. 
Administrative mission - personnel management, compose memos, correspondence, in-process/out-process management and tracking, record keeping, manage awards and decorations, conduct evaluation coordination, SOP development and improvement, manage distribution lists, monitor task management, facilitate staff actions, regulate and improve workflows, scrutinize¿ financial and other transactions, advise senior¿ leaders.
Civilian experience will be considered for eligibility.
PCS is authorized.
</t>
    </r>
    <r>
      <rPr>
        <b/>
        <sz val="11"/>
        <color rgb="FF000000"/>
        <rFont val="Calibri"/>
        <family val="2"/>
        <scheme val="minor"/>
      </rPr>
      <t>Qualifications</t>
    </r>
    <r>
      <rPr>
        <sz val="11"/>
        <color indexed="8"/>
        <rFont val="Calibri"/>
        <family val="2"/>
        <scheme val="minor"/>
      </rPr>
      <t>:  Familiarity with the following: Army specific systems - IPPS-A, EES, PERSTAT; Air Force specific systems - Leave Web, MyFSS; DOD systems - DTS, CATMS
Secret Clearance required for position. Eligibility for upgrade to TS/SCI required.</t>
    </r>
  </si>
  <si>
    <r>
      <rPr>
        <b/>
        <sz val="11"/>
        <color rgb="FF000000"/>
        <rFont val="Calibri"/>
        <family val="2"/>
        <scheme val="minor"/>
      </rPr>
      <t>25-6651, Length 2 Years:</t>
    </r>
    <r>
      <rPr>
        <sz val="11"/>
        <color indexed="8"/>
        <rFont val="Calibri"/>
        <family val="2"/>
        <scheme val="minor"/>
      </rPr>
      <t xml:space="preserve">
This is a two year unaccompanied overseas tour with the option to extend for the third year. Open to Army and Air Force service members MOS 25B or AFSC 3D1X2. 
Provide DISAs Service Support Environment (SSE)/Classified Mobility Support with mission critical technical support within a joint classified support area at DISA Bahrain.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POSSESS an active Security + certification and experience working desktop/mobility/service desk environment or Windows Server admin. Requires excellent written and verbal communications. Other IT certifications (HDI Desktop, A+, Network+, etc ... ) are desired, but not required. Active Secret.</t>
    </r>
  </si>
  <si>
    <r>
      <rPr>
        <b/>
        <sz val="11"/>
        <color rgb="FF000000"/>
        <rFont val="Calibri"/>
        <family val="2"/>
        <scheme val="minor"/>
      </rPr>
      <t>25-6654, Length 2 Years:</t>
    </r>
    <r>
      <rPr>
        <sz val="11"/>
        <color indexed="8"/>
        <rFont val="Calibri"/>
        <family val="2"/>
        <scheme val="minor"/>
      </rPr>
      <t xml:space="preserve">
***This is a two year unaccompanied overseas tour with the option to extend for the third year. 
Will be required to perform TDY missions 25-50 %. Provide DISAs Service Support Environment (SSE)/Classified Mobility Support with mission critical technical support within a joint classified support area at DISA Stuttgart Germany.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t>
    </r>
  </si>
  <si>
    <r>
      <rPr>
        <b/>
        <sz val="11"/>
        <color rgb="FF000000"/>
        <rFont val="Calibri"/>
        <family val="2"/>
        <scheme val="minor"/>
      </rPr>
      <t>25-6653, Length 1 Year:</t>
    </r>
    <r>
      <rPr>
        <sz val="11"/>
        <color indexed="8"/>
        <rFont val="Calibri"/>
        <family val="2"/>
        <scheme val="minor"/>
      </rPr>
      <t xml:space="preserve">
This is a one year PCS tour with the option to extend for additional years. Open to Army and Air Force service members MOS 25B or AFSC 3D1X2.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 required.</t>
    </r>
  </si>
  <si>
    <r>
      <rPr>
        <b/>
        <sz val="11"/>
        <color rgb="FF000000"/>
        <rFont val="Calibri"/>
        <family val="2"/>
        <scheme val="minor"/>
      </rPr>
      <t>25-6663, Length 1 Year:</t>
    </r>
    <r>
      <rPr>
        <sz val="11"/>
        <color indexed="8"/>
        <rFont val="Calibri"/>
        <family val="2"/>
        <scheme val="minor"/>
      </rPr>
      <t xml:space="preserve">
Serves as the Medical Services NCO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Establishes community medical care as needed.</t>
    </r>
  </si>
  <si>
    <t>Medical Services NCO</t>
  </si>
  <si>
    <t>Cyber Transport Systems Specialist AFSC: 3D1X2</t>
  </si>
  <si>
    <t>Client Systems Specialist AFSC 2D1X1</t>
  </si>
  <si>
    <r>
      <rPr>
        <b/>
        <sz val="11"/>
        <color rgb="FF000000"/>
        <rFont val="Calibri"/>
        <family val="2"/>
        <scheme val="minor"/>
      </rPr>
      <t>25-6624, Length 182 days:</t>
    </r>
    <r>
      <rPr>
        <sz val="11"/>
        <color indexed="8"/>
        <rFont val="Calibri"/>
        <family val="2"/>
        <scheme val="minor"/>
      </rPr>
      <t xml:space="preserve">
Networking and computer systems administrator. Installing and configuring networking equipment and cabling. Installing and configuring computers (laptops and workstations), printers, phones, media converters. Need one E5 and one E6.
</t>
    </r>
    <r>
      <rPr>
        <b/>
        <sz val="11"/>
        <color rgb="FF000000"/>
        <rFont val="Calibri"/>
        <family val="2"/>
        <scheme val="minor"/>
      </rPr>
      <t>Qualifications</t>
    </r>
    <r>
      <rPr>
        <sz val="11"/>
        <color indexed="8"/>
        <rFont val="Calibri"/>
        <family val="2"/>
        <scheme val="minor"/>
      </rPr>
      <t>:  Clearance: Secret  AFSC: 3D1X2</t>
    </r>
  </si>
  <si>
    <r>
      <rPr>
        <b/>
        <sz val="11"/>
        <color rgb="FF000000"/>
        <rFont val="Calibri"/>
        <family val="2"/>
        <scheme val="minor"/>
      </rPr>
      <t>25-6625, Length 182 days:</t>
    </r>
    <r>
      <rPr>
        <sz val="11"/>
        <color indexed="8"/>
        <rFont val="Calibri"/>
        <family val="2"/>
        <scheme val="minor"/>
      </rPr>
      <t xml:space="preserve">
Networking and computer systems administrator. Installing and configuring networking equipment and cabling. Installing and configuring computers (laptops and workstations), printers, phones, media converters. Need one E5 and one E6.
</t>
    </r>
    <r>
      <rPr>
        <b/>
        <sz val="11"/>
        <color rgb="FF000000"/>
        <rFont val="Calibri"/>
        <family val="2"/>
        <scheme val="minor"/>
      </rPr>
      <t>Qualifications</t>
    </r>
    <r>
      <rPr>
        <sz val="11"/>
        <color indexed="8"/>
        <rFont val="Calibri"/>
        <family val="2"/>
        <scheme val="minor"/>
      </rPr>
      <t>:  Clearance: Secret. AFSC 2D1X1</t>
    </r>
  </si>
  <si>
    <t>25-6424</t>
  </si>
  <si>
    <t>Finance Management Technician</t>
  </si>
  <si>
    <t>leanne.felvus-webb.mil@mail.mil</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</si>
  <si>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t>
    </r>
    <r>
      <rPr>
        <b/>
        <sz val="11"/>
        <color rgb="FF000000"/>
        <rFont val="Calibri"/>
        <family val="2"/>
        <scheme val="minor"/>
      </rPr>
      <t>Qualifications</t>
    </r>
    <r>
      <rPr>
        <sz val="11"/>
        <color indexed="8"/>
        <rFont val="Calibri"/>
        <family val="2"/>
        <scheme val="minor"/>
      </rPr>
      <t>:  MOS: 36B AFSC: 6F0X1
Financial Management (FM) Certification Level 1. There is time allotted to achieve this certification if not already achieved.</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</si>
  <si>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t>
    </r>
    <r>
      <rPr>
        <b/>
        <sz val="11"/>
        <color rgb="FF000000"/>
        <rFont val="Calibri"/>
        <family val="2"/>
        <scheme val="minor"/>
      </rPr>
      <t>QUALIFICATIONS</t>
    </r>
    <r>
      <rPr>
        <sz val="11"/>
        <color indexed="8"/>
        <rFont val="Calibri"/>
        <family val="2"/>
        <scheme val="minor"/>
      </rPr>
      <t>: DAU CONTRACTING CERTIFICATION 
One year of specialized experience which includes 1) Developing, negotiating, and modifying contracts plans and specification; AND 2) Performing pre and post award functions.</t>
    </r>
  </si>
  <si>
    <t>25-6118</t>
  </si>
  <si>
    <t>USACE - St Paul District (MVP)</t>
  </si>
  <si>
    <t>Fargo</t>
  </si>
  <si>
    <t>ND</t>
  </si>
  <si>
    <t>26-6009</t>
  </si>
  <si>
    <t>Civil Engineer/Hydrologist</t>
  </si>
  <si>
    <t>St Paul</t>
  </si>
  <si>
    <t>MN</t>
  </si>
  <si>
    <t>26-6010</t>
  </si>
  <si>
    <t>Hydrologic Technician</t>
  </si>
  <si>
    <t>26-6012</t>
  </si>
  <si>
    <r>
      <rPr>
        <b/>
        <sz val="11"/>
        <color rgb="FF000000"/>
        <rFont val="Calibri"/>
        <family val="2"/>
        <scheme val="minor"/>
      </rPr>
      <t>25-6012, Length 1 Year:</t>
    </r>
    <r>
      <rPr>
        <sz val="11"/>
        <color indexed="8"/>
        <rFont val="Calibri"/>
        <family val="2"/>
        <scheme val="minor"/>
      </rPr>
      <t xml:space="preserve">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r>
  </si>
  <si>
    <t>463-298-4378</t>
  </si>
  <si>
    <r>
      <rPr>
        <b/>
        <sz val="11"/>
        <color rgb="FF000000"/>
        <rFont val="Calibri"/>
        <family val="2"/>
        <scheme val="minor"/>
      </rPr>
      <t>25-6118,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Construction Experience necessary.</t>
    </r>
  </si>
  <si>
    <r>
      <rPr>
        <b/>
        <sz val="11"/>
        <color rgb="FF000000"/>
        <rFont val="Calibri"/>
        <family val="2"/>
        <scheme val="minor"/>
      </rPr>
      <t>26-6009, Length 1 Year:</t>
    </r>
    <r>
      <rPr>
        <sz val="11"/>
        <color indexed="8"/>
        <rFont val="Calibri"/>
        <family val="2"/>
        <scheme val="minor"/>
      </rPr>
      <t xml:space="preserve">
1. Perform water management duties on a daily basis during the workweek, and weekends/holidays when necessary. Use computer models. Receive hydraulic, hydrological and meteorological data daily from various sources. Assemble, correlate and analyze the data. Obtain, process and disseminate hydraulic and hydrologic data to render aid in flood emergencies. Determine operation required at water management structures (following approved plan) and issue instructions to lockmasters and dam tenders. Coordinate with other districts and agencies. Create forecasts.
2. Support full team in all our water management duties, inquires and emergencies.
3. Coordinate, attend meetings, prepare correspondence and reports as assigned.
4. Support International Joint Commission team. Support the United States effort with respect to development and carrying out of joint United States-Canadian agreements pertaining to water levels and flows. Work is often controversial and responsiveness, sensitivity, tact and skill in communicating is necessary. Action Officer duties for support of team will also occur to help track everything going on and reports coming from Canada.
To apply, email tabitha.n.ruckman.mil@mail.mil your resume, Soldier Talent Profile, last three OERs (as available), and your military biosketch.
</t>
    </r>
    <r>
      <rPr>
        <b/>
        <sz val="11"/>
        <color rgb="FF000000"/>
        <rFont val="Calibri"/>
        <family val="2"/>
        <scheme val="minor"/>
      </rPr>
      <t>Qualifications</t>
    </r>
    <r>
      <rPr>
        <sz val="11"/>
        <color indexed="8"/>
        <rFont val="Calibri"/>
        <family val="2"/>
        <scheme val="minor"/>
      </rPr>
      <t>:  Civil/Geological Engineering or Hydrologist experience a plus. Prior use of computer models and willingness to learn our specific models. Willingness to be in fast paced environment where decisions have to be made on current data available.</t>
    </r>
  </si>
  <si>
    <r>
      <rPr>
        <b/>
        <sz val="11"/>
        <color rgb="FF000000"/>
        <rFont val="Calibri"/>
        <family val="2"/>
        <scheme val="minor"/>
      </rPr>
      <t>26-6010, Length 234 days:</t>
    </r>
    <r>
      <rPr>
        <sz val="11"/>
        <color indexed="8"/>
        <rFont val="Calibri"/>
        <family val="2"/>
        <scheme val="minor"/>
      </rPr>
      <t xml:space="preserve">
Serves as a technician performing semi-professional work in support of professional engineers and hydrologists. Performs field and office work related to the operation of the reservoirs and locks and dams (under the jurisdiction of the Corps of Engineers), processes data for hydrologic studies, and provides technical support during emergency situations.
1. Field work includes the installing, testing, and maintaining of hydrologic instruments measuring precipitation, streamflow, stage, etc. of both recording and non-recording types; making stream flow, water levels, sediment, and water quality measurements.
2. Office work includes coordinating data transfer with outside agencies, supporting engineers/hydrologists with their water management duties, plotting data on charts, coordinating with manufacturers on gage repair, and maintaining record files of all data collected, and other duties as assigned.
To apply, please email SFC Tabitha Ruckman a copy of your resume, military bio, soldier talent profile, and your last three NCOERs (as applicable).
</t>
    </r>
    <r>
      <rPr>
        <b/>
        <sz val="11"/>
        <color rgb="FF000000"/>
        <rFont val="Calibri"/>
        <family val="2"/>
        <scheme val="minor"/>
      </rPr>
      <t>Qualifications</t>
    </r>
    <r>
      <rPr>
        <sz val="11"/>
        <color indexed="8"/>
        <rFont val="Calibri"/>
        <family val="2"/>
        <scheme val="minor"/>
      </rPr>
      <t>:  Military Occupation Specialty (MOS) 12T - Technical Engineer Specialist or poses skills in Hydrology or surveying.</t>
    </r>
  </si>
  <si>
    <t>Ben Guerir AB, Marrakesh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</si>
</sst>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
      <b/>
      <i/>
      <sz val="11"/>
      <color rgb="FF00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0" applyFont="1"/>
    <xf numFmtId="0" fontId="7" fillId="3" borderId="0" xfId="0" applyFont="1" applyFill="1" applyAlignment="1">
      <alignment vertical="center" wrapText="1"/>
    </xf>
    <xf numFmtId="0" fontId="10" fillId="3" borderId="0" xfId="0" applyFont="1" applyFill="1" applyAlignment="1">
      <alignment vertical="center" wrapText="1"/>
    </xf>
    <xf numFmtId="0" fontId="11" fillId="0" borderId="0" xfId="0" applyFont="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xf numFmtId="0" fontId="0" fillId="5" borderId="0" xfId="0" applyFill="1"/>
    <xf numFmtId="0" fontId="0" fillId="5" borderId="0" xfId="0" applyFill="1" applyAlignment="1">
      <alignment horizontal="left" vertical="top"/>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1" fillId="6" borderId="0" xfId="0" applyFont="1" applyFill="1" applyAlignment="1">
      <alignment horizontal="center" vertical="center"/>
    </xf>
    <xf numFmtId="0" fontId="0" fillId="6" borderId="0" xfId="0" applyFill="1"/>
    <xf numFmtId="0" fontId="1" fillId="6" borderId="0" xfId="0" applyFont="1" applyFill="1"/>
    <xf numFmtId="0" fontId="14" fillId="0" borderId="0" xfId="0" applyFont="1" applyFill="1" applyAlignment="1">
      <alignment horizontal="left" vertical="top"/>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1" fillId="0" borderId="0" xfId="0" applyFont="1"/>
    <xf numFmtId="0" fontId="0" fillId="0" borderId="1" xfId="0"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2" fillId="0" borderId="0" xfId="1" applyAlignment="1">
      <alignment horizontal="center" vertical="top" wrapText="1"/>
    </xf>
    <xf numFmtId="0" fontId="0" fillId="0" borderId="2" xfId="0" applyBorder="1" applyAlignment="1">
      <alignment horizontal="left" vertical="top" wrapText="1"/>
    </xf>
    <xf numFmtId="0" fontId="2" fillId="0" borderId="1" xfId="1" applyBorder="1" applyAlignment="1">
      <alignment horizontal="center" vertical="top" wrapText="1"/>
    </xf>
    <xf numFmtId="0" fontId="2" fillId="0" borderId="0" xfId="1" applyBorder="1" applyAlignment="1">
      <alignment horizontal="center" vertical="top" wrapText="1"/>
    </xf>
    <xf numFmtId="0" fontId="0" fillId="0" borderId="2" xfId="0" applyFont="1" applyFill="1" applyBorder="1" applyAlignment="1">
      <alignment horizontal="left" vertical="top" wrapText="1"/>
    </xf>
    <xf numFmtId="0" fontId="1" fillId="0" borderId="0" xfId="0" applyFont="1" applyAlignment="1">
      <alignment horizontal="left" vertical="top"/>
    </xf>
    <xf numFmtId="0" fontId="3" fillId="0" borderId="0" xfId="1" applyFont="1" applyBorder="1" applyAlignment="1">
      <alignment horizontal="center" vertical="top" wrapText="1"/>
    </xf>
    <xf numFmtId="0" fontId="3" fillId="0" borderId="1" xfId="1" applyFont="1" applyBorder="1" applyAlignment="1">
      <alignment horizontal="center" vertical="top" wrapText="1"/>
    </xf>
    <xf numFmtId="0" fontId="0" fillId="0" borderId="0" xfId="0" applyBorder="1" applyAlignment="1">
      <alignment horizontal="left" vertical="top" wrapText="1"/>
    </xf>
    <xf numFmtId="0" fontId="0" fillId="0" borderId="1" xfId="0" applyBorder="1" applyAlignment="1">
      <alignment vertical="top"/>
    </xf>
    <xf numFmtId="0" fontId="1" fillId="0" borderId="2" xfId="0" applyFont="1" applyBorder="1" applyAlignment="1">
      <alignment vertical="top" wrapText="1"/>
    </xf>
    <xf numFmtId="0" fontId="0" fillId="0" borderId="2" xfId="0" applyBorder="1" applyAlignment="1">
      <alignment vertical="top" wrapText="1"/>
    </xf>
    <xf numFmtId="0" fontId="13" fillId="0" borderId="2" xfId="0" applyFont="1" applyBorder="1" applyAlignment="1">
      <alignment vertical="top" wrapText="1"/>
    </xf>
    <xf numFmtId="0" fontId="1" fillId="0" borderId="2" xfId="0" applyFont="1" applyBorder="1" applyAlignment="1">
      <alignment horizontal="center" vertical="top" wrapText="1"/>
    </xf>
    <xf numFmtId="0" fontId="0" fillId="0" borderId="2" xfId="0" applyFont="1" applyBorder="1" applyAlignment="1">
      <alignment horizontal="center" vertical="top" wrapText="1"/>
    </xf>
    <xf numFmtId="0" fontId="0" fillId="0" borderId="1" xfId="0" applyFill="1" applyBorder="1" applyAlignment="1">
      <alignment vertical="top" wrapText="1"/>
    </xf>
    <xf numFmtId="0" fontId="13" fillId="0" borderId="1" xfId="0" applyFont="1" applyFill="1" applyBorder="1" applyAlignment="1">
      <alignment vertical="top" wrapText="1"/>
    </xf>
    <xf numFmtId="0" fontId="0" fillId="0" borderId="1" xfId="0" applyFill="1" applyBorder="1" applyAlignment="1">
      <alignment horizontal="left" vertical="top" wrapText="1"/>
    </xf>
    <xf numFmtId="0" fontId="1" fillId="5" borderId="0" xfId="0" applyFont="1" applyFill="1" applyAlignment="1">
      <alignment horizontal="left" vertical="top"/>
    </xf>
    <xf numFmtId="0" fontId="0" fillId="0" borderId="2" xfId="0" applyBorder="1" applyAlignment="1">
      <alignment vertical="top"/>
    </xf>
  </cellXfs>
  <cellStyles count="2">
    <cellStyle name="Hyperlink" xfId="1" builtinId="8"/>
    <cellStyle name="Normal" xfId="0" builtinId="0"/>
  </cellStyles>
  <dxfs count="28">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56</v>
      </c>
    </row>
    <row r="2" spans="1:1">
      <c r="A2" s="13" t="s">
        <v>67</v>
      </c>
    </row>
    <row r="3" spans="1:1" ht="77.5">
      <c r="A3" s="9" t="s">
        <v>68</v>
      </c>
    </row>
    <row r="4" spans="1:1">
      <c r="A4" s="9"/>
    </row>
    <row r="5" spans="1:1">
      <c r="A5" s="12" t="s">
        <v>69</v>
      </c>
    </row>
    <row r="6" spans="1:1" ht="62">
      <c r="A6" s="10" t="s">
        <v>76</v>
      </c>
    </row>
    <row r="7" spans="1:1">
      <c r="A7" s="10" t="s">
        <v>70</v>
      </c>
    </row>
    <row r="8" spans="1:1">
      <c r="A8" s="10" t="s">
        <v>71</v>
      </c>
    </row>
    <row r="9" spans="1:1">
      <c r="A9" s="10" t="s">
        <v>72</v>
      </c>
    </row>
    <row r="10" spans="1:1">
      <c r="A10" s="10" t="s">
        <v>75</v>
      </c>
    </row>
    <row r="12" spans="1:1">
      <c r="A12" s="12" t="s">
        <v>73</v>
      </c>
    </row>
    <row r="13" spans="1:1" ht="31">
      <c r="A13" s="10" t="s">
        <v>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28"/>
  <sheetViews>
    <sheetView tabSelected="1" zoomScale="70" zoomScaleNormal="70" zoomScaleSheetLayoutView="40" zoomScalePageLayoutView="50" workbookViewId="0">
      <pane ySplit="1" topLeftCell="A2" activePane="bottomLeft" state="frozen"/>
      <selection pane="bottomLeft" activeCell="I53" sqref="I53"/>
    </sheetView>
  </sheetViews>
  <sheetFormatPr defaultColWidth="9.1796875" defaultRowHeight="54.65" customHeight="1"/>
  <cols>
    <col min="1" max="1" width="14.1796875" style="2" customWidth="1"/>
    <col min="2" max="2" width="31" style="25" customWidth="1"/>
    <col min="3" max="3" width="23.81640625" style="25" customWidth="1"/>
    <col min="4" max="4" width="33.1796875" style="16" customWidth="1"/>
    <col min="5" max="5" width="104.6328125" style="26" customWidth="1"/>
    <col min="6" max="6" width="13.54296875" style="25" customWidth="1"/>
    <col min="7" max="7" width="21" style="25" customWidth="1"/>
    <col min="8" max="8" width="16.81640625" style="25" customWidth="1"/>
    <col min="9" max="9" width="14.54296875" style="4" customWidth="1"/>
    <col min="10" max="10" width="23.08984375" style="54" customWidth="1"/>
    <col min="11" max="11" width="17.1796875" style="20" customWidth="1"/>
    <col min="12" max="12" width="21" style="58" customWidth="1"/>
    <col min="13" max="16384" width="9.1796875" style="25"/>
  </cols>
  <sheetData>
    <row r="1" spans="1:16" s="22" customFormat="1" ht="53.5" customHeight="1">
      <c r="A1" s="17" t="s">
        <v>22</v>
      </c>
      <c r="B1" s="21" t="s">
        <v>23</v>
      </c>
      <c r="C1" s="21" t="s">
        <v>24</v>
      </c>
      <c r="D1" s="18" t="s">
        <v>25</v>
      </c>
      <c r="E1" s="17" t="s">
        <v>21</v>
      </c>
      <c r="F1" s="21" t="s">
        <v>18</v>
      </c>
      <c r="G1" s="21" t="s">
        <v>19</v>
      </c>
      <c r="H1" s="21" t="s">
        <v>20</v>
      </c>
      <c r="I1" s="17" t="s">
        <v>54</v>
      </c>
      <c r="J1" s="52" t="s">
        <v>55</v>
      </c>
      <c r="K1" s="19" t="s">
        <v>27</v>
      </c>
      <c r="L1" s="55" t="s">
        <v>57</v>
      </c>
      <c r="M1" s="22" t="s">
        <v>503</v>
      </c>
    </row>
    <row r="2" spans="1:16" ht="54.65" customHeight="1">
      <c r="A2" s="1" t="s">
        <v>319</v>
      </c>
      <c r="B2" s="23" t="s">
        <v>64</v>
      </c>
      <c r="C2" s="23" t="s">
        <v>65</v>
      </c>
      <c r="D2" s="15" t="s">
        <v>320</v>
      </c>
      <c r="E2" s="24" t="s">
        <v>341</v>
      </c>
      <c r="F2" s="23" t="s">
        <v>1</v>
      </c>
      <c r="G2" s="23" t="s">
        <v>28</v>
      </c>
      <c r="H2" s="23" t="s">
        <v>156</v>
      </c>
      <c r="I2" s="3" t="s">
        <v>32</v>
      </c>
      <c r="J2" s="53" t="s">
        <v>3</v>
      </c>
      <c r="K2" s="76" t="str">
        <f>HYPERLINK("mailto:"&amp;VLOOKUP(L2,'CONCAT Codes'!$A$14:$G$26,5,FALSE)&amp;"?subject="&amp;_xlfn.CONCAT(C2," - APPLICANT for ",A2)&amp;"&amp;cc="&amp;'CONCAT Codes'!$A$32&amp;"&amp;body="&amp;D2&amp;"%0A%0APlease see my resume and bio for the above tour.","Click HERE to apply")</f>
        <v>Click HERE to apply</v>
      </c>
      <c r="L2" s="57" t="s">
        <v>61</v>
      </c>
      <c r="M2" s="49"/>
    </row>
    <row r="3" spans="1:16" ht="54.65" customHeight="1">
      <c r="A3" s="63" t="s">
        <v>349</v>
      </c>
      <c r="B3" s="64" t="s">
        <v>64</v>
      </c>
      <c r="C3" s="64" t="s">
        <v>65</v>
      </c>
      <c r="D3" s="63" t="s">
        <v>350</v>
      </c>
      <c r="E3" s="24" t="s">
        <v>410</v>
      </c>
      <c r="F3" s="64" t="s">
        <v>1</v>
      </c>
      <c r="G3" s="64" t="s">
        <v>409</v>
      </c>
      <c r="H3" s="64" t="s">
        <v>156</v>
      </c>
      <c r="I3" s="65" t="s">
        <v>32</v>
      </c>
      <c r="J3" s="67" t="s">
        <v>3</v>
      </c>
      <c r="K3" s="76" t="str">
        <f>HYPERLINK("mailto:"&amp;VLOOKUP(L3,'CONCAT Codes'!$A$14:$G$26,5,FALSE)&amp;"?subject="&amp;_xlfn.CONCAT(C3," - APPLICANT for ",A3)&amp;"&amp;cc="&amp;'CONCAT Codes'!$A$32&amp;"&amp;body="&amp;D3&amp;"%0A%0APlease see my resume and bio for the above tour.","Click HERE to apply")</f>
        <v>Click HERE to apply</v>
      </c>
      <c r="L3" s="64" t="s">
        <v>61</v>
      </c>
      <c r="N3" s="26"/>
    </row>
    <row r="4" spans="1:16" ht="54.65" customHeight="1">
      <c r="A4" s="1" t="s">
        <v>417</v>
      </c>
      <c r="B4" s="23" t="s">
        <v>64</v>
      </c>
      <c r="C4" s="23" t="s">
        <v>65</v>
      </c>
      <c r="D4" s="15" t="s">
        <v>418</v>
      </c>
      <c r="E4" s="66" t="s">
        <v>425</v>
      </c>
      <c r="F4" s="23" t="s">
        <v>1</v>
      </c>
      <c r="G4" s="23" t="s">
        <v>419</v>
      </c>
      <c r="H4" s="23" t="s">
        <v>156</v>
      </c>
      <c r="I4" s="3" t="s">
        <v>32</v>
      </c>
      <c r="J4" s="53" t="s">
        <v>3</v>
      </c>
      <c r="K4" s="76" t="str">
        <f>HYPERLINK("mailto:"&amp;VLOOKUP(L4,'CONCAT Codes'!$A$14:$G$26,5,FALSE)&amp;"?subject="&amp;_xlfn.CONCAT(C4," - APPLICANT for ",A4)&amp;"&amp;cc="&amp;'CONCAT Codes'!$A$32&amp;"&amp;body="&amp;D4&amp;"%0A%0APlease see my resume and bio for the above tour.","Click HERE to apply")</f>
        <v>Click HERE to apply</v>
      </c>
      <c r="L4" s="57" t="s">
        <v>61</v>
      </c>
    </row>
    <row r="5" spans="1:16" ht="54.65" customHeight="1">
      <c r="A5" s="1" t="s">
        <v>428</v>
      </c>
      <c r="B5" s="23" t="s">
        <v>64</v>
      </c>
      <c r="C5" s="23" t="s">
        <v>65</v>
      </c>
      <c r="D5" s="1" t="s">
        <v>429</v>
      </c>
      <c r="E5" s="23" t="s">
        <v>445</v>
      </c>
      <c r="F5" s="24" t="s">
        <v>1</v>
      </c>
      <c r="G5" s="24" t="s">
        <v>29</v>
      </c>
      <c r="H5" s="24" t="s">
        <v>156</v>
      </c>
      <c r="I5" s="3" t="s">
        <v>32</v>
      </c>
      <c r="J5" s="62" t="s">
        <v>3</v>
      </c>
      <c r="K5" s="76" t="str">
        <f>HYPERLINK("mailto:"&amp;VLOOKUP(L5,'CONCAT Codes'!$A$14:$G$26,5,FALSE)&amp;"?subject="&amp;_xlfn.CONCAT(C5," - APPLICANT for ",A5)&amp;"&amp;cc="&amp;'CONCAT Codes'!$A$32&amp;"&amp;body="&amp;D5&amp;"%0A%0APlease see my resume and bio for the above tour.","Click HERE to apply")</f>
        <v>Click HERE to apply</v>
      </c>
      <c r="L5" s="24" t="s">
        <v>61</v>
      </c>
    </row>
    <row r="6" spans="1:16" ht="54.65" customHeight="1">
      <c r="A6" s="1" t="s">
        <v>430</v>
      </c>
      <c r="B6" s="23" t="s">
        <v>64</v>
      </c>
      <c r="C6" s="23" t="s">
        <v>65</v>
      </c>
      <c r="D6" s="1" t="s">
        <v>431</v>
      </c>
      <c r="E6" s="23" t="s">
        <v>459</v>
      </c>
      <c r="F6" s="24" t="s">
        <v>1</v>
      </c>
      <c r="G6" s="24" t="s">
        <v>214</v>
      </c>
      <c r="H6" s="24" t="s">
        <v>156</v>
      </c>
      <c r="I6" s="3" t="s">
        <v>32</v>
      </c>
      <c r="J6" s="62" t="s">
        <v>3</v>
      </c>
      <c r="K6" s="76" t="str">
        <f>HYPERLINK("mailto:"&amp;VLOOKUP(L6,'CONCAT Codes'!$A$14:$G$26,5,FALSE)&amp;"?subject="&amp;_xlfn.CONCAT(C6," - APPLICANT for ",A6)&amp;"&amp;cc="&amp;'CONCAT Codes'!$A$32&amp;"&amp;body="&amp;D6&amp;"%0A%0APlease see my resume and bio for the above tour.","Click HERE to apply")</f>
        <v>Click HERE to apply</v>
      </c>
      <c r="L6" s="24" t="s">
        <v>61</v>
      </c>
    </row>
    <row r="7" spans="1:16" ht="54.65" customHeight="1">
      <c r="A7" s="1" t="s">
        <v>443</v>
      </c>
      <c r="B7" s="23" t="s">
        <v>64</v>
      </c>
      <c r="C7" s="23" t="s">
        <v>65</v>
      </c>
      <c r="D7" s="1" t="s">
        <v>367</v>
      </c>
      <c r="E7" s="23" t="s">
        <v>446</v>
      </c>
      <c r="F7" s="24" t="s">
        <v>1</v>
      </c>
      <c r="G7" s="24" t="s">
        <v>444</v>
      </c>
      <c r="H7" s="24" t="s">
        <v>156</v>
      </c>
      <c r="I7" s="3" t="s">
        <v>32</v>
      </c>
      <c r="J7" s="62" t="s">
        <v>3</v>
      </c>
      <c r="K7" s="76" t="str">
        <f>HYPERLINK("mailto:"&amp;VLOOKUP(L7,'CONCAT Codes'!$A$14:$G$26,5,FALSE)&amp;"?subject="&amp;_xlfn.CONCAT(C7," - APPLICANT for ",A7)&amp;"&amp;cc="&amp;'CONCAT Codes'!$A$32&amp;"&amp;body="&amp;D7&amp;"%0A%0APlease see my resume and bio for the above tour.","Click HERE to apply")</f>
        <v>Click HERE to apply</v>
      </c>
      <c r="L7" s="24" t="s">
        <v>61</v>
      </c>
    </row>
    <row r="8" spans="1:16" ht="54.65" customHeight="1">
      <c r="A8" s="1" t="s">
        <v>467</v>
      </c>
      <c r="B8" s="23" t="s">
        <v>64</v>
      </c>
      <c r="C8" s="23" t="s">
        <v>65</v>
      </c>
      <c r="D8" s="15" t="s">
        <v>468</v>
      </c>
      <c r="E8" s="24" t="s">
        <v>469</v>
      </c>
      <c r="F8" s="23" t="s">
        <v>1</v>
      </c>
      <c r="G8" s="23" t="s">
        <v>164</v>
      </c>
      <c r="H8" s="23" t="s">
        <v>156</v>
      </c>
      <c r="I8" s="3" t="s">
        <v>32</v>
      </c>
      <c r="J8" s="53" t="s">
        <v>3</v>
      </c>
      <c r="K8" s="76" t="str">
        <f>HYPERLINK("mailto:"&amp;VLOOKUP(L8,'CONCAT Codes'!$A$14:$G$26,5,FALSE)&amp;"?subject="&amp;_xlfn.CONCAT(C8," - APPLICANT for ",A8)&amp;"&amp;cc="&amp;'CONCAT Codes'!$A$32&amp;"&amp;body="&amp;D8&amp;"%0A%0APlease see my resume and bio for the above tour.","Click HERE to apply")</f>
        <v>Click HERE to apply</v>
      </c>
      <c r="L8" s="57" t="s">
        <v>61</v>
      </c>
    </row>
    <row r="9" spans="1:16" ht="54.65" customHeight="1">
      <c r="A9" s="63" t="s">
        <v>521</v>
      </c>
      <c r="B9" s="64" t="s">
        <v>64</v>
      </c>
      <c r="C9" s="64" t="s">
        <v>65</v>
      </c>
      <c r="D9" s="63" t="s">
        <v>522</v>
      </c>
      <c r="E9" s="24" t="s">
        <v>539</v>
      </c>
      <c r="F9" s="24" t="s">
        <v>1</v>
      </c>
      <c r="G9" s="64" t="s">
        <v>29</v>
      </c>
      <c r="H9" s="64" t="s">
        <v>156</v>
      </c>
      <c r="I9" s="65" t="s">
        <v>32</v>
      </c>
      <c r="J9" s="67" t="s">
        <v>3</v>
      </c>
      <c r="K9" s="76" t="str">
        <f>HYPERLINK("mailto:"&amp;VLOOKUP(L9,'CONCAT Codes'!$A$14:$G$26,5,FALSE)&amp;"?subject="&amp;_xlfn.CONCAT(C9," - APPLICANT for ",A9)&amp;"&amp;cc="&amp;'CONCAT Codes'!$A$32&amp;"&amp;body="&amp;D9&amp;"%0A%0APlease see my resume and bio for the above tour.","Click HERE to apply")</f>
        <v>Click HERE to apply</v>
      </c>
      <c r="L9" s="64" t="s">
        <v>61</v>
      </c>
    </row>
    <row r="10" spans="1:16" ht="54.65" customHeight="1">
      <c r="A10" s="1" t="s">
        <v>510</v>
      </c>
      <c r="B10" s="23" t="s">
        <v>17</v>
      </c>
      <c r="C10" s="23" t="s">
        <v>30</v>
      </c>
      <c r="D10" s="15" t="s">
        <v>509</v>
      </c>
      <c r="E10" s="24" t="s">
        <v>511</v>
      </c>
      <c r="F10" s="23" t="s">
        <v>16</v>
      </c>
      <c r="G10" s="23" t="s">
        <v>434</v>
      </c>
      <c r="H10" s="23" t="s">
        <v>31</v>
      </c>
      <c r="I10" s="3" t="s">
        <v>32</v>
      </c>
      <c r="J10" s="53" t="s">
        <v>3</v>
      </c>
      <c r="K10" s="76" t="str">
        <f>HYPERLINK("mailto:"&amp;VLOOKUP(L10,'CONCAT Codes'!$A$14:$G$26,5,FALSE)&amp;"?subject="&amp;_xlfn.CONCAT(C10," - APPLICANT for ",A10)&amp;"&amp;cc="&amp;'CONCAT Codes'!$A$32&amp;"&amp;body="&amp;D10&amp;"%0A%0APlease see my resume and bio for the above tour.","Click HERE to apply")</f>
        <v>Click HERE to apply</v>
      </c>
      <c r="L10" s="57" t="s">
        <v>438</v>
      </c>
      <c r="P10" s="26"/>
    </row>
    <row r="11" spans="1:16" s="26" customFormat="1" ht="54.65" customHeight="1">
      <c r="A11" s="1" t="s">
        <v>611</v>
      </c>
      <c r="B11" s="23" t="s">
        <v>64</v>
      </c>
      <c r="C11" s="23" t="s">
        <v>65</v>
      </c>
      <c r="D11" s="15" t="s">
        <v>612</v>
      </c>
      <c r="E11" s="24" t="s">
        <v>616</v>
      </c>
      <c r="F11" s="23" t="s">
        <v>1</v>
      </c>
      <c r="G11" s="23" t="s">
        <v>29</v>
      </c>
      <c r="H11" s="23" t="s">
        <v>156</v>
      </c>
      <c r="I11" s="3" t="s">
        <v>32</v>
      </c>
      <c r="J11" s="53" t="s">
        <v>3</v>
      </c>
      <c r="K11" s="76" t="str">
        <f>HYPERLINK("mailto:"&amp;VLOOKUP(L11,'CONCAT Codes'!$A$14:$G$26,5,FALSE)&amp;"?subject="&amp;_xlfn.CONCAT(C11," - APPLICANT for ",A11)&amp;"&amp;cc="&amp;'CONCAT Codes'!$A$32&amp;"&amp;body="&amp;D11&amp;"%0A%0APlease see my resume and bio for the above tour.","Click HERE to apply")</f>
        <v>Click HERE to apply</v>
      </c>
      <c r="L11" s="57" t="s">
        <v>61</v>
      </c>
      <c r="M11" s="25"/>
      <c r="N11" s="25"/>
      <c r="O11" s="25"/>
      <c r="P11" s="25"/>
    </row>
    <row r="12" spans="1:16" ht="54.65" customHeight="1">
      <c r="A12" s="1" t="s">
        <v>613</v>
      </c>
      <c r="B12" s="23" t="s">
        <v>64</v>
      </c>
      <c r="C12" s="23" t="s">
        <v>65</v>
      </c>
      <c r="D12" s="15" t="s">
        <v>614</v>
      </c>
      <c r="E12" s="24" t="s">
        <v>618</v>
      </c>
      <c r="F12" s="23" t="s">
        <v>1</v>
      </c>
      <c r="G12" s="23" t="s">
        <v>220</v>
      </c>
      <c r="H12" s="23" t="s">
        <v>156</v>
      </c>
      <c r="I12" s="3" t="s">
        <v>32</v>
      </c>
      <c r="J12" s="53" t="s">
        <v>3</v>
      </c>
      <c r="K12" s="76" t="str">
        <f>HYPERLINK("mailto:"&amp;VLOOKUP(L12,'CONCAT Codes'!$A$14:$G$26,5,FALSE)&amp;"?subject="&amp;_xlfn.CONCAT(C12," - APPLICANT for ",A12)&amp;"&amp;cc="&amp;'CONCAT Codes'!$A$32&amp;"&amp;body="&amp;D12&amp;"%0A%0APlease see my resume and bio for the above tour.","Click HERE to apply")</f>
        <v>Click HERE to apply</v>
      </c>
      <c r="L12" s="57" t="s">
        <v>61</v>
      </c>
    </row>
    <row r="13" spans="1:16" ht="54.65" customHeight="1">
      <c r="A13" s="1" t="s">
        <v>674</v>
      </c>
      <c r="B13" s="23" t="s">
        <v>64</v>
      </c>
      <c r="C13" s="23" t="s">
        <v>65</v>
      </c>
      <c r="D13" s="15" t="s">
        <v>675</v>
      </c>
      <c r="E13" s="24" t="s">
        <v>683</v>
      </c>
      <c r="F13" s="23" t="s">
        <v>1</v>
      </c>
      <c r="G13" s="23" t="s">
        <v>52</v>
      </c>
      <c r="H13" s="23" t="s">
        <v>156</v>
      </c>
      <c r="I13" s="3" t="s">
        <v>32</v>
      </c>
      <c r="J13" s="53" t="s">
        <v>3</v>
      </c>
      <c r="K13" s="76" t="str">
        <f>HYPERLINK("mailto:"&amp;VLOOKUP(L13,'CONCAT Codes'!$A$14:$G$26,5,FALSE)&amp;"?subject="&amp;_xlfn.CONCAT(C13," - APPLICANT for ",A13)&amp;"&amp;cc="&amp;'CONCAT Codes'!$A$32&amp;"&amp;body="&amp;D13&amp;"%0A%0APlease see my resume and bio for the above tour.","Click HERE to apply")</f>
        <v>Click HERE to apply</v>
      </c>
      <c r="L13" s="57" t="s">
        <v>61</v>
      </c>
    </row>
    <row r="14" spans="1:16" ht="54.65" customHeight="1">
      <c r="A14" s="1" t="s">
        <v>676</v>
      </c>
      <c r="B14" s="23" t="s">
        <v>64</v>
      </c>
      <c r="C14" s="23" t="s">
        <v>65</v>
      </c>
      <c r="D14" s="86" t="s">
        <v>694</v>
      </c>
      <c r="E14" s="87" t="s">
        <v>693</v>
      </c>
      <c r="F14" s="23" t="s">
        <v>1</v>
      </c>
      <c r="G14" s="23" t="s">
        <v>52</v>
      </c>
      <c r="H14" s="23" t="s">
        <v>156</v>
      </c>
      <c r="I14" s="3" t="s">
        <v>32</v>
      </c>
      <c r="J14" s="53" t="s">
        <v>3</v>
      </c>
      <c r="K14" s="76" t="str">
        <f>HYPERLINK("mailto:"&amp;VLOOKUP(L14,'CONCAT Codes'!$A$14:$G$26,5,FALSE)&amp;"?subject="&amp;_xlfn.CONCAT(C14," - APPLICANT for ",A14)&amp;"&amp;cc="&amp;'CONCAT Codes'!$A$32&amp;"&amp;body="&amp;D14&amp;"%0A%0APlease see my resume and bio for the above tour.","Click HERE to apply")</f>
        <v>Click HERE to apply</v>
      </c>
      <c r="L14" s="57" t="s">
        <v>61</v>
      </c>
    </row>
    <row r="15" spans="1:16" ht="54.65" customHeight="1">
      <c r="A15" s="1" t="s">
        <v>187</v>
      </c>
      <c r="B15" s="23" t="s">
        <v>8</v>
      </c>
      <c r="C15" s="23" t="s">
        <v>48</v>
      </c>
      <c r="D15" s="15" t="s">
        <v>188</v>
      </c>
      <c r="E15" s="24" t="s">
        <v>301</v>
      </c>
      <c r="F15" s="23" t="s">
        <v>26</v>
      </c>
      <c r="G15" s="23" t="s">
        <v>40</v>
      </c>
      <c r="H15" s="23" t="s">
        <v>9</v>
      </c>
      <c r="I15" s="3" t="s">
        <v>7</v>
      </c>
      <c r="J15" s="53" t="s">
        <v>3</v>
      </c>
      <c r="K15" s="76" t="str">
        <f>HYPERLINK("mailto:"&amp;VLOOKUP(L15,'CONCAT Codes'!$A$14:$G$26,5,FALSE)&amp;"?subject="&amp;_xlfn.CONCAT(C15," - APPLICANT for ",A15)&amp;"&amp;cc="&amp;'CONCAT Codes'!$A$32&amp;"&amp;body="&amp;D15&amp;"%0A%0APlease see my resume and bio for the above tour.","Click HERE to apply")</f>
        <v>Click HERE to apply</v>
      </c>
      <c r="L15" s="57" t="s">
        <v>79</v>
      </c>
    </row>
    <row r="16" spans="1:16" ht="54.65" customHeight="1">
      <c r="A16" s="1" t="s">
        <v>398</v>
      </c>
      <c r="B16" s="23" t="s">
        <v>37</v>
      </c>
      <c r="C16" s="23" t="s">
        <v>399</v>
      </c>
      <c r="D16" s="15" t="s">
        <v>400</v>
      </c>
      <c r="E16" s="24" t="s">
        <v>483</v>
      </c>
      <c r="F16" s="23" t="s">
        <v>1</v>
      </c>
      <c r="G16" s="23" t="s">
        <v>401</v>
      </c>
      <c r="H16" s="23" t="s">
        <v>402</v>
      </c>
      <c r="I16" s="3" t="s">
        <v>7</v>
      </c>
      <c r="J16" s="53" t="s">
        <v>3</v>
      </c>
      <c r="K16" s="76" t="str">
        <f>HYPERLINK("mailto:"&amp;VLOOKUP(L16,'CONCAT Codes'!$A$14:$G$26,5,FALSE)&amp;"?subject="&amp;_xlfn.CONCAT(C16," - APPLICANT for ",A16)&amp;"&amp;cc="&amp;'CONCAT Codes'!$A$32&amp;"&amp;body="&amp;D16&amp;"%0A%0APlease see my resume and bio for the above tour.","Click HERE to apply")</f>
        <v>Click HERE to apply</v>
      </c>
      <c r="L16" s="57" t="s">
        <v>437</v>
      </c>
    </row>
    <row r="17" spans="1:14" ht="54.65" customHeight="1">
      <c r="A17" s="1" t="s">
        <v>403</v>
      </c>
      <c r="B17" s="23" t="s">
        <v>37</v>
      </c>
      <c r="C17" s="23" t="s">
        <v>399</v>
      </c>
      <c r="D17" s="15" t="s">
        <v>404</v>
      </c>
      <c r="E17" s="24" t="s">
        <v>408</v>
      </c>
      <c r="F17" s="23" t="s">
        <v>1</v>
      </c>
      <c r="G17" s="23" t="s">
        <v>163</v>
      </c>
      <c r="H17" s="23" t="s">
        <v>402</v>
      </c>
      <c r="I17" s="3" t="s">
        <v>7</v>
      </c>
      <c r="J17" s="53" t="s">
        <v>3</v>
      </c>
      <c r="K17" s="76" t="str">
        <f>HYPERLINK("mailto:"&amp;VLOOKUP(L17,'CONCAT Codes'!$A$14:$G$26,5,FALSE)&amp;"?subject="&amp;_xlfn.CONCAT(C17," - APPLICANT for ",A17)&amp;"&amp;cc="&amp;'CONCAT Codes'!$A$32&amp;"&amp;body="&amp;D17&amp;"%0A%0APlease see my resume and bio for the above tour.","Click HERE to apply")</f>
        <v>Click HERE to apply</v>
      </c>
      <c r="L17" s="57" t="s">
        <v>437</v>
      </c>
    </row>
    <row r="18" spans="1:14" ht="54.65" customHeight="1">
      <c r="A18" s="1" t="s">
        <v>560</v>
      </c>
      <c r="B18" s="23" t="s">
        <v>37</v>
      </c>
      <c r="C18" s="23" t="s">
        <v>561</v>
      </c>
      <c r="D18" s="15" t="s">
        <v>562</v>
      </c>
      <c r="E18" s="24" t="s">
        <v>589</v>
      </c>
      <c r="F18" s="23" t="s">
        <v>1</v>
      </c>
      <c r="G18" s="23" t="s">
        <v>563</v>
      </c>
      <c r="H18" s="23" t="s">
        <v>564</v>
      </c>
      <c r="I18" s="3" t="s">
        <v>7</v>
      </c>
      <c r="J18" s="53" t="s">
        <v>3</v>
      </c>
      <c r="K18" s="76" t="str">
        <f>HYPERLINK("mailto:"&amp;VLOOKUP(L18,'CONCAT Codes'!$A$14:$G$26,5,FALSE)&amp;"?subject="&amp;_xlfn.CONCAT(C18," - APPLICANT for ",A18)&amp;"&amp;cc="&amp;'CONCAT Codes'!$A$32&amp;"&amp;body="&amp;D18&amp;"%0A%0APlease see my resume and bio for the above tour.","Click HERE to apply")</f>
        <v>Click HERE to apply</v>
      </c>
      <c r="L18" s="57" t="s">
        <v>437</v>
      </c>
    </row>
    <row r="19" spans="1:14" ht="54.65" customHeight="1">
      <c r="A19" s="1" t="s">
        <v>573</v>
      </c>
      <c r="B19" s="23" t="s">
        <v>37</v>
      </c>
      <c r="C19" s="23" t="s">
        <v>574</v>
      </c>
      <c r="D19" s="15" t="s">
        <v>575</v>
      </c>
      <c r="E19" s="24" t="s">
        <v>587</v>
      </c>
      <c r="F19" s="23" t="s">
        <v>1</v>
      </c>
      <c r="G19" s="23" t="s">
        <v>576</v>
      </c>
      <c r="H19" s="23" t="s">
        <v>577</v>
      </c>
      <c r="I19" s="3" t="s">
        <v>7</v>
      </c>
      <c r="J19" s="53" t="s">
        <v>3</v>
      </c>
      <c r="K19" s="76" t="str">
        <f>HYPERLINK("mailto:"&amp;VLOOKUP(L19,'CONCAT Codes'!$A$14:$G$26,5,FALSE)&amp;"?subject="&amp;_xlfn.CONCAT(C19," - APPLICANT for ",A19)&amp;"&amp;cc="&amp;'CONCAT Codes'!$A$32&amp;"&amp;body="&amp;D19&amp;"%0A%0APlease see my resume and bio for the above tour.","Click HERE to apply")</f>
        <v>Click HERE to apply</v>
      </c>
      <c r="L19" s="57" t="s">
        <v>437</v>
      </c>
    </row>
    <row r="20" spans="1:14" ht="54.65" customHeight="1">
      <c r="A20" s="1" t="s">
        <v>578</v>
      </c>
      <c r="B20" s="23" t="s">
        <v>37</v>
      </c>
      <c r="C20" s="23" t="s">
        <v>574</v>
      </c>
      <c r="D20" s="15" t="s">
        <v>579</v>
      </c>
      <c r="E20" s="24" t="s">
        <v>586</v>
      </c>
      <c r="F20" s="23" t="s">
        <v>1</v>
      </c>
      <c r="G20" s="23" t="s">
        <v>563</v>
      </c>
      <c r="H20" s="23" t="s">
        <v>584</v>
      </c>
      <c r="I20" s="3" t="s">
        <v>7</v>
      </c>
      <c r="J20" s="53" t="s">
        <v>3</v>
      </c>
      <c r="K20" s="76" t="str">
        <f>HYPERLINK("mailto:"&amp;VLOOKUP(L20,'CONCAT Codes'!$A$14:$G$26,5,FALSE)&amp;"?subject="&amp;_xlfn.CONCAT(C20," - APPLICANT for ",A20)&amp;"&amp;cc="&amp;'CONCAT Codes'!$A$32&amp;"&amp;body="&amp;D20&amp;"%0A%0APlease see my resume and bio for the above tour.","Click HERE to apply")</f>
        <v>Click HERE to apply</v>
      </c>
      <c r="L20" s="57" t="s">
        <v>437</v>
      </c>
    </row>
    <row r="21" spans="1:14" ht="54.65" customHeight="1">
      <c r="A21" s="1" t="s">
        <v>580</v>
      </c>
      <c r="B21" s="23" t="s">
        <v>37</v>
      </c>
      <c r="C21" s="23" t="s">
        <v>574</v>
      </c>
      <c r="D21" s="15" t="s">
        <v>579</v>
      </c>
      <c r="E21" s="24" t="s">
        <v>588</v>
      </c>
      <c r="F21" s="23" t="s">
        <v>1</v>
      </c>
      <c r="G21" s="23" t="s">
        <v>563</v>
      </c>
      <c r="H21" s="23" t="s">
        <v>583</v>
      </c>
      <c r="I21" s="3" t="s">
        <v>7</v>
      </c>
      <c r="J21" s="53" t="s">
        <v>3</v>
      </c>
      <c r="K21" s="76" t="str">
        <f>HYPERLINK("mailto:"&amp;VLOOKUP(L21,'CONCAT Codes'!$A$14:$G$26,5,FALSE)&amp;"?subject="&amp;_xlfn.CONCAT(C21," - APPLICANT for ",A21)&amp;"&amp;cc="&amp;'CONCAT Codes'!$A$32&amp;"&amp;body="&amp;D21&amp;"%0A%0APlease see my resume and bio for the above tour.","Click HERE to apply")</f>
        <v>Click HERE to apply</v>
      </c>
      <c r="L21" s="57" t="s">
        <v>437</v>
      </c>
    </row>
    <row r="22" spans="1:14" ht="54.65" customHeight="1">
      <c r="A22" s="1" t="s">
        <v>624</v>
      </c>
      <c r="B22" s="23" t="s">
        <v>0</v>
      </c>
      <c r="C22" s="23" t="s">
        <v>181</v>
      </c>
      <c r="D22" s="15" t="s">
        <v>625</v>
      </c>
      <c r="E22" s="24" t="s">
        <v>628</v>
      </c>
      <c r="F22" s="23" t="s">
        <v>1</v>
      </c>
      <c r="G22" s="23" t="s">
        <v>52</v>
      </c>
      <c r="H22" s="23" t="s">
        <v>626</v>
      </c>
      <c r="I22" s="3" t="s">
        <v>7</v>
      </c>
      <c r="J22" s="53" t="s">
        <v>3</v>
      </c>
      <c r="K22" s="76" t="str">
        <f>HYPERLINK("mailto:"&amp;VLOOKUP(L22,'CONCAT Codes'!$A$14:$G$26,5,FALSE)&amp;"?subject="&amp;_xlfn.CONCAT(C22," - APPLICANT for ",A22)&amp;"&amp;cc="&amp;'CONCAT Codes'!$A$32&amp;"&amp;body="&amp;D22&amp;"%0A%0APlease see my resume and bio for the above tour.","Click HERE to apply")</f>
        <v>Click HERE to apply</v>
      </c>
      <c r="L22" s="57" t="s">
        <v>438</v>
      </c>
    </row>
    <row r="23" spans="1:14" ht="54.65" customHeight="1">
      <c r="A23" s="1" t="s">
        <v>196</v>
      </c>
      <c r="B23" s="23" t="s">
        <v>197</v>
      </c>
      <c r="C23" s="23" t="s">
        <v>198</v>
      </c>
      <c r="D23" s="15" t="s">
        <v>199</v>
      </c>
      <c r="E23" s="24" t="s">
        <v>201</v>
      </c>
      <c r="F23" s="23" t="s">
        <v>16</v>
      </c>
      <c r="G23" s="23" t="s">
        <v>66</v>
      </c>
      <c r="H23" s="23" t="s">
        <v>200</v>
      </c>
      <c r="I23" s="3" t="s">
        <v>11</v>
      </c>
      <c r="J23" s="53" t="s">
        <v>3</v>
      </c>
      <c r="K23" s="76" t="str">
        <f>HYPERLINK("mailto:"&amp;VLOOKUP(L23,'CONCAT Codes'!$A$14:$G$26,5,FALSE)&amp;"?subject="&amp;_xlfn.CONCAT(C23," - APPLICANT for ",A23)&amp;"&amp;cc="&amp;'CONCAT Codes'!$A$32&amp;"&amp;body="&amp;D23&amp;"%0A%0APlease see my resume and bio for the above tour.","Click HERE to apply")</f>
        <v>Click HERE to apply</v>
      </c>
      <c r="L23" s="57" t="s">
        <v>79</v>
      </c>
    </row>
    <row r="24" spans="1:14" ht="54.65" customHeight="1">
      <c r="A24" s="1" t="s">
        <v>249</v>
      </c>
      <c r="B24" s="23" t="s">
        <v>37</v>
      </c>
      <c r="C24" s="23" t="s">
        <v>250</v>
      </c>
      <c r="D24" s="15" t="s">
        <v>251</v>
      </c>
      <c r="E24" s="24" t="s">
        <v>259</v>
      </c>
      <c r="F24" s="23" t="s">
        <v>1</v>
      </c>
      <c r="G24" s="23" t="s">
        <v>40</v>
      </c>
      <c r="H24" s="23" t="s">
        <v>252</v>
      </c>
      <c r="I24" s="3" t="s">
        <v>11</v>
      </c>
      <c r="J24" s="53" t="s">
        <v>3</v>
      </c>
      <c r="K24" s="76" t="str">
        <f>HYPERLINK("mailto:"&amp;VLOOKUP(L24,'CONCAT Codes'!$A$14:$G$26,5,FALSE)&amp;"?subject="&amp;_xlfn.CONCAT(C24," - APPLICANT for ",A24)&amp;"&amp;cc="&amp;'CONCAT Codes'!$A$32&amp;"&amp;body="&amp;D24&amp;"%0A%0APlease see my resume and bio for the above tour.","Click HERE to apply")</f>
        <v>Click HERE to apply</v>
      </c>
      <c r="L24" s="57" t="s">
        <v>437</v>
      </c>
    </row>
    <row r="25" spans="1:14" ht="54.65" customHeight="1">
      <c r="A25" s="1" t="s">
        <v>266</v>
      </c>
      <c r="B25" s="23" t="s">
        <v>37</v>
      </c>
      <c r="C25" s="23" t="s">
        <v>250</v>
      </c>
      <c r="D25" s="15" t="s">
        <v>264</v>
      </c>
      <c r="E25" s="24" t="s">
        <v>271</v>
      </c>
      <c r="F25" s="23" t="s">
        <v>1</v>
      </c>
      <c r="G25" s="23" t="s">
        <v>267</v>
      </c>
      <c r="H25" s="23" t="s">
        <v>263</v>
      </c>
      <c r="I25" s="3" t="s">
        <v>11</v>
      </c>
      <c r="J25" s="53" t="s">
        <v>3</v>
      </c>
      <c r="K25" s="76" t="str">
        <f>HYPERLINK("mailto:"&amp;VLOOKUP(L25,'CONCAT Codes'!$A$14:$G$26,5,FALSE)&amp;"?subject="&amp;_xlfn.CONCAT(C25," - APPLICANT for ",A25)&amp;"&amp;cc="&amp;'CONCAT Codes'!$A$32&amp;"&amp;body="&amp;D25&amp;"%0A%0APlease see my resume and bio for the above tour.","Click HERE to apply")</f>
        <v>Click HERE to apply</v>
      </c>
      <c r="L25" s="57" t="s">
        <v>437</v>
      </c>
      <c r="N25" s="50"/>
    </row>
    <row r="26" spans="1:14" ht="54.65" customHeight="1">
      <c r="A26" s="1" t="s">
        <v>268</v>
      </c>
      <c r="B26" s="23" t="s">
        <v>37</v>
      </c>
      <c r="C26" s="23" t="s">
        <v>250</v>
      </c>
      <c r="D26" s="15" t="s">
        <v>269</v>
      </c>
      <c r="E26" s="24" t="s">
        <v>272</v>
      </c>
      <c r="F26" s="23" t="s">
        <v>1</v>
      </c>
      <c r="G26" s="23" t="s">
        <v>265</v>
      </c>
      <c r="H26" s="23" t="s">
        <v>263</v>
      </c>
      <c r="I26" s="3" t="s">
        <v>11</v>
      </c>
      <c r="J26" s="53" t="s">
        <v>3</v>
      </c>
      <c r="K26" s="76" t="str">
        <f>HYPERLINK("mailto:"&amp;VLOOKUP(L26,'CONCAT Codes'!$A$14:$G$26,5,FALSE)&amp;"?subject="&amp;_xlfn.CONCAT(C26," - APPLICANT for ",A26)&amp;"&amp;cc="&amp;'CONCAT Codes'!$A$32&amp;"&amp;body="&amp;D26&amp;"%0A%0APlease see my resume and bio for the above tour.","Click HERE to apply")</f>
        <v>Click HERE to apply</v>
      </c>
      <c r="L26" s="57" t="s">
        <v>437</v>
      </c>
      <c r="N26" s="50"/>
    </row>
    <row r="27" spans="1:14" ht="54.65" customHeight="1">
      <c r="A27" s="1" t="s">
        <v>494</v>
      </c>
      <c r="B27" s="23" t="s">
        <v>37</v>
      </c>
      <c r="C27" s="23" t="s">
        <v>250</v>
      </c>
      <c r="D27" s="15" t="s">
        <v>389</v>
      </c>
      <c r="E27" s="24" t="s">
        <v>506</v>
      </c>
      <c r="F27" s="23" t="s">
        <v>1</v>
      </c>
      <c r="G27" s="23" t="s">
        <v>495</v>
      </c>
      <c r="H27" s="23" t="s">
        <v>263</v>
      </c>
      <c r="I27" s="3" t="s">
        <v>11</v>
      </c>
      <c r="J27" s="53" t="s">
        <v>3</v>
      </c>
      <c r="K27" s="76" t="str">
        <f>HYPERLINK("mailto:"&amp;VLOOKUP(L27,'CONCAT Codes'!$A$14:$G$26,5,FALSE)&amp;"?subject="&amp;_xlfn.CONCAT(C27," - APPLICANT for ",A27)&amp;"&amp;cc="&amp;'CONCAT Codes'!$A$32&amp;"&amp;body="&amp;D27&amp;"%0A%0APlease see my resume and bio for the above tour.","Click HERE to apply")</f>
        <v>Click HERE to apply</v>
      </c>
      <c r="L27" s="57" t="s">
        <v>437</v>
      </c>
      <c r="N27" s="50"/>
    </row>
    <row r="28" spans="1:14" ht="54.65" customHeight="1">
      <c r="A28" s="1" t="s">
        <v>632</v>
      </c>
      <c r="B28" s="23" t="s">
        <v>197</v>
      </c>
      <c r="C28" s="23" t="s">
        <v>633</v>
      </c>
      <c r="D28" s="15" t="s">
        <v>634</v>
      </c>
      <c r="E28" s="24" t="s">
        <v>636</v>
      </c>
      <c r="F28" s="23" t="s">
        <v>16</v>
      </c>
      <c r="G28" s="23" t="s">
        <v>473</v>
      </c>
      <c r="H28" s="23" t="s">
        <v>200</v>
      </c>
      <c r="I28" s="3" t="s">
        <v>11</v>
      </c>
      <c r="J28" s="53" t="s">
        <v>3</v>
      </c>
      <c r="K28" s="76" t="str">
        <f>HYPERLINK("mailto:"&amp;VLOOKUP(L28,'CONCAT Codes'!$A$14:$G$26,5,FALSE)&amp;"?subject="&amp;_xlfn.CONCAT(C28," - APPLICANT for ",A28)&amp;"&amp;cc="&amp;'CONCAT Codes'!$A$32&amp;"&amp;body="&amp;D28&amp;"%0A%0APlease see my resume and bio for the above tour.","Click HERE to apply")</f>
        <v>Click HERE to apply</v>
      </c>
      <c r="L28" s="57" t="s">
        <v>79</v>
      </c>
      <c r="M28" s="49"/>
      <c r="N28" s="50"/>
    </row>
    <row r="29" spans="1:14" s="50" customFormat="1" ht="54.65" customHeight="1">
      <c r="A29" s="1" t="s">
        <v>439</v>
      </c>
      <c r="B29" s="23" t="s">
        <v>37</v>
      </c>
      <c r="C29" s="23" t="s">
        <v>440</v>
      </c>
      <c r="D29" s="1" t="s">
        <v>289</v>
      </c>
      <c r="E29" s="23" t="s">
        <v>512</v>
      </c>
      <c r="F29" s="24" t="s">
        <v>1</v>
      </c>
      <c r="G29" s="24" t="s">
        <v>53</v>
      </c>
      <c r="H29" s="24" t="s">
        <v>441</v>
      </c>
      <c r="I29" s="3" t="s">
        <v>442</v>
      </c>
      <c r="J29" s="62" t="s">
        <v>3</v>
      </c>
      <c r="K29" s="76" t="str">
        <f>HYPERLINK("mailto:"&amp;VLOOKUP(L29,'CONCAT Codes'!$A$14:$G$26,5,FALSE)&amp;"?subject="&amp;_xlfn.CONCAT(C29," - APPLICANT for ",A29)&amp;"&amp;cc="&amp;'CONCAT Codes'!$A$32&amp;"&amp;body="&amp;D29&amp;"%0A%0APlease see my resume and bio for the above tour.","Click HERE to apply")</f>
        <v>Click HERE to apply</v>
      </c>
      <c r="L29" s="24" t="s">
        <v>437</v>
      </c>
      <c r="M29" s="25"/>
    </row>
    <row r="30" spans="1:14" s="50" customFormat="1" ht="54.65" customHeight="1">
      <c r="A30" s="1" t="s">
        <v>432</v>
      </c>
      <c r="B30" s="23" t="s">
        <v>8</v>
      </c>
      <c r="C30" s="23" t="s">
        <v>234</v>
      </c>
      <c r="D30" s="1" t="s">
        <v>433</v>
      </c>
      <c r="E30" s="23" t="s">
        <v>457</v>
      </c>
      <c r="F30" s="24" t="s">
        <v>26</v>
      </c>
      <c r="G30" s="24" t="s">
        <v>434</v>
      </c>
      <c r="H30" s="24" t="s">
        <v>160</v>
      </c>
      <c r="I30" s="3" t="s">
        <v>161</v>
      </c>
      <c r="J30" s="62" t="s">
        <v>3</v>
      </c>
      <c r="K30" s="76" t="str">
        <f>HYPERLINK("mailto:"&amp;VLOOKUP(L30,'CONCAT Codes'!$A$14:$G$26,5,FALSE)&amp;"?subject="&amp;_xlfn.CONCAT(C30," - APPLICANT for ",A30)&amp;"&amp;cc="&amp;'CONCAT Codes'!$A$32&amp;"&amp;body="&amp;D30&amp;"%0A%0APlease see my resume and bio for the above tour.","Click HERE to apply")</f>
        <v>Click HERE to apply</v>
      </c>
      <c r="L30" s="24" t="s">
        <v>79</v>
      </c>
      <c r="M30" s="25"/>
      <c r="N30" s="25"/>
    </row>
    <row r="31" spans="1:14" s="50" customFormat="1" ht="54.65" customHeight="1">
      <c r="A31" s="1" t="s">
        <v>435</v>
      </c>
      <c r="B31" s="23" t="s">
        <v>8</v>
      </c>
      <c r="C31" s="23" t="s">
        <v>234</v>
      </c>
      <c r="D31" s="1" t="s">
        <v>436</v>
      </c>
      <c r="E31" s="23" t="s">
        <v>458</v>
      </c>
      <c r="F31" s="24" t="s">
        <v>26</v>
      </c>
      <c r="G31" s="24" t="s">
        <v>214</v>
      </c>
      <c r="H31" s="24" t="s">
        <v>160</v>
      </c>
      <c r="I31" s="3" t="s">
        <v>161</v>
      </c>
      <c r="J31" s="62" t="s">
        <v>3</v>
      </c>
      <c r="K31" s="76" t="str">
        <f>HYPERLINK("mailto:"&amp;VLOOKUP(L31,'CONCAT Codes'!$A$14:$G$26,5,FALSE)&amp;"?subject="&amp;_xlfn.CONCAT(C31," - APPLICANT for ",A31)&amp;"&amp;cc="&amp;'CONCAT Codes'!$A$32&amp;"&amp;body="&amp;D31&amp;"%0A%0APlease see my resume and bio for the above tour.","Click HERE to apply")</f>
        <v>Click HERE to apply</v>
      </c>
      <c r="L31" s="24" t="s">
        <v>79</v>
      </c>
      <c r="M31" s="25"/>
      <c r="N31" s="25"/>
    </row>
    <row r="32" spans="1:14" s="50" customFormat="1" ht="54.65" customHeight="1">
      <c r="A32" s="1" t="s">
        <v>642</v>
      </c>
      <c r="B32" s="23" t="s">
        <v>8</v>
      </c>
      <c r="C32" s="23" t="s">
        <v>387</v>
      </c>
      <c r="D32" s="15" t="s">
        <v>643</v>
      </c>
      <c r="E32" s="24" t="s">
        <v>685</v>
      </c>
      <c r="F32" s="23" t="s">
        <v>1</v>
      </c>
      <c r="G32" s="23" t="s">
        <v>220</v>
      </c>
      <c r="H32" s="23" t="s">
        <v>160</v>
      </c>
      <c r="I32" s="3" t="s">
        <v>161</v>
      </c>
      <c r="J32" s="53" t="s">
        <v>3</v>
      </c>
      <c r="K32" s="76" t="str">
        <f>HYPERLINK("mailto:"&amp;VLOOKUP(L32,'CONCAT Codes'!$A$14:$G$26,5,FALSE)&amp;"?subject="&amp;_xlfn.CONCAT(C32," - APPLICANT for ",A32)&amp;"&amp;cc="&amp;'CONCAT Codes'!$A$32&amp;"&amp;body="&amp;D32&amp;"%0A%0APlease see my resume and bio for the above tour.","Click HERE to apply")</f>
        <v>Click HERE to apply</v>
      </c>
      <c r="L32" s="57" t="s">
        <v>79</v>
      </c>
      <c r="M32" s="25"/>
      <c r="N32" s="25"/>
    </row>
    <row r="33" spans="1:12" ht="54.65" customHeight="1">
      <c r="A33" s="1" t="s">
        <v>644</v>
      </c>
      <c r="B33" s="23" t="s">
        <v>8</v>
      </c>
      <c r="C33" s="23" t="s">
        <v>387</v>
      </c>
      <c r="D33" s="15" t="s">
        <v>645</v>
      </c>
      <c r="E33" s="24" t="s">
        <v>684</v>
      </c>
      <c r="F33" s="23" t="s">
        <v>1</v>
      </c>
      <c r="G33" s="23" t="s">
        <v>646</v>
      </c>
      <c r="H33" s="23" t="s">
        <v>160</v>
      </c>
      <c r="I33" s="3" t="s">
        <v>161</v>
      </c>
      <c r="J33" s="53" t="s">
        <v>3</v>
      </c>
      <c r="K33" s="76" t="str">
        <f>HYPERLINK("mailto:"&amp;VLOOKUP(L33,'CONCAT Codes'!$A$14:$G$26,5,FALSE)&amp;"?subject="&amp;_xlfn.CONCAT(C33," - APPLICANT for ",A33)&amp;"&amp;cc="&amp;'CONCAT Codes'!$A$32&amp;"&amp;body="&amp;D33&amp;"%0A%0APlease see my resume and bio for the above tour.","Click HERE to apply")</f>
        <v>Click HERE to apply</v>
      </c>
      <c r="L33" s="57" t="s">
        <v>79</v>
      </c>
    </row>
    <row r="34" spans="1:12" ht="54.65" customHeight="1">
      <c r="A34" s="1" t="s">
        <v>647</v>
      </c>
      <c r="B34" s="23" t="s">
        <v>8</v>
      </c>
      <c r="C34" s="23" t="s">
        <v>387</v>
      </c>
      <c r="D34" s="15" t="s">
        <v>695</v>
      </c>
      <c r="E34" s="87" t="s">
        <v>697</v>
      </c>
      <c r="F34" s="23" t="s">
        <v>16</v>
      </c>
      <c r="G34" s="23" t="s">
        <v>33</v>
      </c>
      <c r="H34" s="23" t="s">
        <v>160</v>
      </c>
      <c r="I34" s="3" t="s">
        <v>161</v>
      </c>
      <c r="J34" s="53" t="s">
        <v>3</v>
      </c>
      <c r="K34" s="76" t="str">
        <f>HYPERLINK("mailto:"&amp;VLOOKUP(L34,'CONCAT Codes'!$A$14:$G$26,5,FALSE)&amp;"?subject="&amp;_xlfn.CONCAT(C34," - APPLICANT for ",A34)&amp;"&amp;cc="&amp;'CONCAT Codes'!$A$32&amp;"&amp;body="&amp;D34&amp;"%0A%0APlease see my resume and bio for the above tour.","Click HERE to apply")</f>
        <v>Click HERE to apply</v>
      </c>
      <c r="L34" s="57" t="s">
        <v>79</v>
      </c>
    </row>
    <row r="35" spans="1:12" ht="54.65" customHeight="1">
      <c r="A35" s="1" t="s">
        <v>648</v>
      </c>
      <c r="B35" s="23" t="s">
        <v>8</v>
      </c>
      <c r="C35" s="23" t="s">
        <v>387</v>
      </c>
      <c r="D35" s="15" t="s">
        <v>696</v>
      </c>
      <c r="E35" s="87" t="s">
        <v>698</v>
      </c>
      <c r="F35" s="23" t="s">
        <v>16</v>
      </c>
      <c r="G35" s="23" t="s">
        <v>33</v>
      </c>
      <c r="H35" s="23" t="s">
        <v>160</v>
      </c>
      <c r="I35" s="3" t="s">
        <v>161</v>
      </c>
      <c r="J35" s="53" t="s">
        <v>3</v>
      </c>
      <c r="K35" s="76" t="str">
        <f>HYPERLINK("mailto:"&amp;VLOOKUP(L35,'CONCAT Codes'!$A$14:$G$26,5,FALSE)&amp;"?subject="&amp;_xlfn.CONCAT(C35," - APPLICANT for ",A35)&amp;"&amp;cc="&amp;'CONCAT Codes'!$A$32&amp;"&amp;body="&amp;D35&amp;"%0A%0APlease see my resume and bio for the above tour.","Click HERE to apply")</f>
        <v>Click HERE to apply</v>
      </c>
      <c r="L35" s="57" t="s">
        <v>79</v>
      </c>
    </row>
    <row r="36" spans="1:12" ht="54.65" customHeight="1">
      <c r="A36" s="1" t="s">
        <v>292</v>
      </c>
      <c r="B36" s="23" t="s">
        <v>6</v>
      </c>
      <c r="C36" s="23" t="s">
        <v>291</v>
      </c>
      <c r="D36" s="15" t="s">
        <v>293</v>
      </c>
      <c r="E36" s="24" t="s">
        <v>592</v>
      </c>
      <c r="F36" s="23" t="s">
        <v>26</v>
      </c>
      <c r="G36" s="23" t="s">
        <v>29</v>
      </c>
      <c r="H36" s="23" t="s">
        <v>36</v>
      </c>
      <c r="I36" s="3" t="s">
        <v>2</v>
      </c>
      <c r="J36" s="53" t="s">
        <v>3</v>
      </c>
      <c r="K36" s="76" t="str">
        <f>HYPERLINK("mailto:"&amp;VLOOKUP(L36,'CONCAT Codes'!$A$14:$G$26,5,FALSE)&amp;"?subject="&amp;_xlfn.CONCAT(C36," - APPLICANT for ",A36)&amp;"&amp;cc="&amp;'CONCAT Codes'!$A$32&amp;"&amp;body="&amp;D36&amp;"%0A%0APlease see my resume and bio for the above tour.","Click HERE to apply")</f>
        <v>Click HERE to apply</v>
      </c>
      <c r="L36" s="57" t="s">
        <v>585</v>
      </c>
    </row>
    <row r="37" spans="1:12" ht="54.65" customHeight="1">
      <c r="A37" s="1" t="s">
        <v>294</v>
      </c>
      <c r="B37" s="23" t="s">
        <v>6</v>
      </c>
      <c r="C37" s="23" t="s">
        <v>291</v>
      </c>
      <c r="D37" s="15" t="s">
        <v>295</v>
      </c>
      <c r="E37" s="24" t="s">
        <v>593</v>
      </c>
      <c r="F37" s="23" t="s">
        <v>26</v>
      </c>
      <c r="G37" s="23" t="s">
        <v>296</v>
      </c>
      <c r="H37" s="23" t="s">
        <v>36</v>
      </c>
      <c r="I37" s="3" t="s">
        <v>2</v>
      </c>
      <c r="J37" s="53" t="s">
        <v>3</v>
      </c>
      <c r="K37" s="76" t="str">
        <f>HYPERLINK("mailto:"&amp;VLOOKUP(L37,'CONCAT Codes'!$A$14:$G$26,5,FALSE)&amp;"?subject="&amp;_xlfn.CONCAT(C37," - APPLICANT for ",A37)&amp;"&amp;cc="&amp;'CONCAT Codes'!$A$32&amp;"&amp;body="&amp;D37&amp;"%0A%0APlease see my resume and bio for the above tour.","Click HERE to apply")</f>
        <v>Click HERE to apply</v>
      </c>
      <c r="L37" s="57" t="s">
        <v>585</v>
      </c>
    </row>
    <row r="38" spans="1:12" ht="54.65" customHeight="1">
      <c r="A38" s="1" t="s">
        <v>304</v>
      </c>
      <c r="B38" s="23" t="s">
        <v>6</v>
      </c>
      <c r="C38" s="23" t="s">
        <v>291</v>
      </c>
      <c r="D38" s="15" t="s">
        <v>305</v>
      </c>
      <c r="E38" s="24" t="s">
        <v>594</v>
      </c>
      <c r="F38" s="23" t="s">
        <v>26</v>
      </c>
      <c r="G38" s="23" t="s">
        <v>296</v>
      </c>
      <c r="H38" s="23" t="s">
        <v>36</v>
      </c>
      <c r="I38" s="3" t="s">
        <v>2</v>
      </c>
      <c r="J38" s="53" t="s">
        <v>3</v>
      </c>
      <c r="K38" s="76" t="str">
        <f>HYPERLINK("mailto:"&amp;VLOOKUP(L38,'CONCAT Codes'!$A$14:$G$26,5,FALSE)&amp;"?subject="&amp;_xlfn.CONCAT(C38," - APPLICANT for ",A38)&amp;"&amp;cc="&amp;'CONCAT Codes'!$A$32&amp;"&amp;body="&amp;D38&amp;"%0A%0APlease see my resume and bio for the above tour.","Click HERE to apply")</f>
        <v>Click HERE to apply</v>
      </c>
      <c r="L38" s="57" t="s">
        <v>585</v>
      </c>
    </row>
    <row r="39" spans="1:12" ht="54.65" customHeight="1">
      <c r="A39" s="1" t="s">
        <v>326</v>
      </c>
      <c r="B39" s="23" t="s">
        <v>6</v>
      </c>
      <c r="C39" s="23" t="s">
        <v>291</v>
      </c>
      <c r="D39" s="15" t="s">
        <v>327</v>
      </c>
      <c r="E39" s="24" t="s">
        <v>591</v>
      </c>
      <c r="F39" s="23" t="s">
        <v>26</v>
      </c>
      <c r="G39" s="23" t="s">
        <v>328</v>
      </c>
      <c r="H39" s="23" t="s">
        <v>36</v>
      </c>
      <c r="I39" s="3" t="s">
        <v>2</v>
      </c>
      <c r="J39" s="53" t="s">
        <v>3</v>
      </c>
      <c r="K39" s="76" t="str">
        <f>HYPERLINK("mailto:"&amp;VLOOKUP(L39,'CONCAT Codes'!$A$14:$G$26,5,FALSE)&amp;"?subject="&amp;_xlfn.CONCAT(C39," - APPLICANT for ",A39)&amp;"&amp;cc="&amp;'CONCAT Codes'!$A$32&amp;"&amp;body="&amp;D39&amp;"%0A%0APlease see my resume and bio for the above tour.","Click HERE to apply")</f>
        <v>Click HERE to apply</v>
      </c>
      <c r="L39" s="57" t="s">
        <v>585</v>
      </c>
    </row>
    <row r="40" spans="1:12" ht="54.65" customHeight="1">
      <c r="A40" s="1" t="s">
        <v>329</v>
      </c>
      <c r="B40" s="23" t="s">
        <v>6</v>
      </c>
      <c r="C40" s="23" t="s">
        <v>291</v>
      </c>
      <c r="D40" s="15" t="s">
        <v>330</v>
      </c>
      <c r="E40" s="24" t="s">
        <v>595</v>
      </c>
      <c r="F40" s="23" t="s">
        <v>26</v>
      </c>
      <c r="G40" s="23" t="s">
        <v>29</v>
      </c>
      <c r="H40" s="23" t="s">
        <v>36</v>
      </c>
      <c r="I40" s="3" t="s">
        <v>2</v>
      </c>
      <c r="J40" s="53" t="s">
        <v>3</v>
      </c>
      <c r="K40" s="76" t="str">
        <f>HYPERLINK("mailto:"&amp;VLOOKUP(L40,'CONCAT Codes'!$A$14:$G$26,5,FALSE)&amp;"?subject="&amp;_xlfn.CONCAT(C40," - APPLICANT for ",A40)&amp;"&amp;cc="&amp;'CONCAT Codes'!$A$32&amp;"&amp;body="&amp;D40&amp;"%0A%0APlease see my resume and bio for the above tour.","Click HERE to apply")</f>
        <v>Click HERE to apply</v>
      </c>
      <c r="L40" s="57" t="s">
        <v>585</v>
      </c>
    </row>
    <row r="41" spans="1:12" ht="54.65" customHeight="1">
      <c r="A41" s="1" t="s">
        <v>331</v>
      </c>
      <c r="B41" s="23" t="s">
        <v>6</v>
      </c>
      <c r="C41" s="23" t="s">
        <v>291</v>
      </c>
      <c r="D41" s="15" t="s">
        <v>332</v>
      </c>
      <c r="E41" s="24" t="s">
        <v>596</v>
      </c>
      <c r="F41" s="23" t="s">
        <v>26</v>
      </c>
      <c r="G41" s="23" t="s">
        <v>29</v>
      </c>
      <c r="H41" s="23" t="s">
        <v>36</v>
      </c>
      <c r="I41" s="3" t="s">
        <v>2</v>
      </c>
      <c r="J41" s="53" t="s">
        <v>3</v>
      </c>
      <c r="K41" s="76" t="str">
        <f>HYPERLINK("mailto:"&amp;VLOOKUP(L41,'CONCAT Codes'!$A$14:$G$26,5,FALSE)&amp;"?subject="&amp;_xlfn.CONCAT(C41," - APPLICANT for ",A41)&amp;"&amp;cc="&amp;'CONCAT Codes'!$A$32&amp;"&amp;body="&amp;D41&amp;"%0A%0APlease see my resume and bio for the above tour.","Click HERE to apply")</f>
        <v>Click HERE to apply</v>
      </c>
      <c r="L41" s="57" t="s">
        <v>585</v>
      </c>
    </row>
    <row r="42" spans="1:12" ht="54.65" customHeight="1">
      <c r="A42" s="1" t="s">
        <v>333</v>
      </c>
      <c r="B42" s="23" t="s">
        <v>6</v>
      </c>
      <c r="C42" s="23" t="s">
        <v>291</v>
      </c>
      <c r="D42" s="15" t="s">
        <v>463</v>
      </c>
      <c r="E42" s="24" t="s">
        <v>597</v>
      </c>
      <c r="F42" s="23" t="s">
        <v>26</v>
      </c>
      <c r="G42" s="23" t="s">
        <v>29</v>
      </c>
      <c r="H42" s="23" t="s">
        <v>36</v>
      </c>
      <c r="I42" s="3" t="s">
        <v>2</v>
      </c>
      <c r="J42" s="53" t="s">
        <v>3</v>
      </c>
      <c r="K42" s="76" t="str">
        <f>HYPERLINK("mailto:"&amp;VLOOKUP(L42,'CONCAT Codes'!$A$14:$G$26,5,FALSE)&amp;"?subject="&amp;_xlfn.CONCAT(C42," - APPLICANT for ",A42)&amp;"&amp;cc="&amp;'CONCAT Codes'!$A$32&amp;"&amp;body="&amp;D42&amp;"%0A%0APlease see my resume and bio for the above tour.","Click HERE to apply")</f>
        <v>Click HERE to apply</v>
      </c>
      <c r="L42" s="57" t="s">
        <v>585</v>
      </c>
    </row>
    <row r="43" spans="1:12" ht="54.65" customHeight="1">
      <c r="A43" s="1" t="s">
        <v>334</v>
      </c>
      <c r="B43" s="23" t="s">
        <v>6</v>
      </c>
      <c r="C43" s="23" t="s">
        <v>291</v>
      </c>
      <c r="D43" s="15" t="s">
        <v>335</v>
      </c>
      <c r="E43" s="24" t="s">
        <v>598</v>
      </c>
      <c r="F43" s="23" t="s">
        <v>26</v>
      </c>
      <c r="G43" s="23" t="s">
        <v>29</v>
      </c>
      <c r="H43" s="23" t="s">
        <v>36</v>
      </c>
      <c r="I43" s="3" t="s">
        <v>2</v>
      </c>
      <c r="J43" s="53" t="s">
        <v>3</v>
      </c>
      <c r="K43" s="76" t="str">
        <f>HYPERLINK("mailto:"&amp;VLOOKUP(L43,'CONCAT Codes'!$A$14:$G$26,5,FALSE)&amp;"?subject="&amp;_xlfn.CONCAT(C43," - APPLICANT for ",A43)&amp;"&amp;cc="&amp;'CONCAT Codes'!$A$32&amp;"&amp;body="&amp;D43&amp;"%0A%0APlease see my resume and bio for the above tour.","Click HERE to apply")</f>
        <v>Click HERE to apply</v>
      </c>
      <c r="L43" s="57" t="s">
        <v>585</v>
      </c>
    </row>
    <row r="44" spans="1:12" ht="54.65" customHeight="1">
      <c r="A44" s="1" t="s">
        <v>336</v>
      </c>
      <c r="B44" s="23" t="s">
        <v>6</v>
      </c>
      <c r="C44" s="23" t="s">
        <v>291</v>
      </c>
      <c r="D44" s="15" t="s">
        <v>323</v>
      </c>
      <c r="E44" s="24" t="s">
        <v>599</v>
      </c>
      <c r="F44" s="23" t="s">
        <v>26</v>
      </c>
      <c r="G44" s="23" t="s">
        <v>328</v>
      </c>
      <c r="H44" s="23" t="s">
        <v>36</v>
      </c>
      <c r="I44" s="3" t="s">
        <v>2</v>
      </c>
      <c r="J44" s="53" t="s">
        <v>3</v>
      </c>
      <c r="K44" s="76" t="str">
        <f>HYPERLINK("mailto:"&amp;VLOOKUP(L44,'CONCAT Codes'!$A$14:$G$26,5,FALSE)&amp;"?subject="&amp;_xlfn.CONCAT(C44," - APPLICANT for ",A44)&amp;"&amp;cc="&amp;'CONCAT Codes'!$A$32&amp;"&amp;body="&amp;D44&amp;"%0A%0APlease see my resume and bio for the above tour.","Click HERE to apply")</f>
        <v>Click HERE to apply</v>
      </c>
      <c r="L44" s="57" t="s">
        <v>585</v>
      </c>
    </row>
    <row r="45" spans="1:12" ht="54.65" customHeight="1">
      <c r="A45" s="1" t="s">
        <v>396</v>
      </c>
      <c r="B45" s="23" t="s">
        <v>6</v>
      </c>
      <c r="C45" s="23" t="s">
        <v>291</v>
      </c>
      <c r="D45" s="15" t="s">
        <v>397</v>
      </c>
      <c r="E45" s="24" t="s">
        <v>600</v>
      </c>
      <c r="F45" s="23" t="s">
        <v>26</v>
      </c>
      <c r="G45" s="23" t="s">
        <v>29</v>
      </c>
      <c r="H45" s="23" t="s">
        <v>36</v>
      </c>
      <c r="I45" s="3" t="s">
        <v>2</v>
      </c>
      <c r="J45" s="53" t="s">
        <v>3</v>
      </c>
      <c r="K45" s="76" t="str">
        <f>HYPERLINK("mailto:"&amp;VLOOKUP(L45,'CONCAT Codes'!$A$14:$G$26,5,FALSE)&amp;"?subject="&amp;_xlfn.CONCAT(C45," - APPLICANT for ",A45)&amp;"&amp;cc="&amp;'CONCAT Codes'!$A$32&amp;"&amp;body="&amp;D45&amp;"%0A%0APlease see my resume and bio for the above tour.","Click HERE to apply")</f>
        <v>Click HERE to apply</v>
      </c>
      <c r="L45" s="57" t="s">
        <v>585</v>
      </c>
    </row>
    <row r="46" spans="1:12" ht="54.65" customHeight="1">
      <c r="A46" s="1" t="s">
        <v>629</v>
      </c>
      <c r="B46" s="23" t="s">
        <v>203</v>
      </c>
      <c r="C46" s="23" t="s">
        <v>411</v>
      </c>
      <c r="D46" s="15" t="s">
        <v>630</v>
      </c>
      <c r="E46" s="24" t="s">
        <v>635</v>
      </c>
      <c r="F46" s="23" t="s">
        <v>26</v>
      </c>
      <c r="G46" s="23" t="s">
        <v>631</v>
      </c>
      <c r="H46" s="23" t="s">
        <v>165</v>
      </c>
      <c r="I46" s="3" t="s">
        <v>2</v>
      </c>
      <c r="J46" s="53" t="s">
        <v>3</v>
      </c>
      <c r="K46" s="76" t="str">
        <f>HYPERLINK("mailto:"&amp;VLOOKUP(L46,'CONCAT Codes'!$A$14:$G$26,5,FALSE)&amp;"?subject="&amp;_xlfn.CONCAT(C46," - APPLICANT for ",A46)&amp;"&amp;cc="&amp;'CONCAT Codes'!$A$32&amp;"&amp;body="&amp;D46&amp;"%0A%0APlease see my resume and bio for the above tour.","Click HERE to apply")</f>
        <v>Click HERE to apply</v>
      </c>
      <c r="L46" s="57" t="s">
        <v>79</v>
      </c>
    </row>
    <row r="47" spans="1:12" ht="54.65" customHeight="1">
      <c r="A47" s="1" t="s">
        <v>649</v>
      </c>
      <c r="B47" s="23" t="s">
        <v>203</v>
      </c>
      <c r="C47" s="23" t="s">
        <v>650</v>
      </c>
      <c r="D47" s="15" t="s">
        <v>273</v>
      </c>
      <c r="E47" s="24" t="s">
        <v>679</v>
      </c>
      <c r="F47" s="23" t="s">
        <v>26</v>
      </c>
      <c r="G47" s="23" t="s">
        <v>631</v>
      </c>
      <c r="H47" s="23" t="s">
        <v>165</v>
      </c>
      <c r="I47" s="3" t="s">
        <v>2</v>
      </c>
      <c r="J47" s="53" t="s">
        <v>3</v>
      </c>
      <c r="K47" s="76" t="str">
        <f>HYPERLINK("mailto:"&amp;VLOOKUP(L47,'CONCAT Codes'!$A$14:$G$26,5,FALSE)&amp;"?subject="&amp;_xlfn.CONCAT(C47," - APPLICANT for ",A47)&amp;"&amp;cc="&amp;'CONCAT Codes'!$A$32&amp;"&amp;body="&amp;D47&amp;"%0A%0APlease see my resume and bio for the above tour.","Click HERE to apply")</f>
        <v>Click HERE to apply</v>
      </c>
      <c r="L47" s="57" t="s">
        <v>79</v>
      </c>
    </row>
    <row r="48" spans="1:12" ht="54.65" customHeight="1">
      <c r="A48" s="1" t="s">
        <v>567</v>
      </c>
      <c r="B48" s="23" t="s">
        <v>37</v>
      </c>
      <c r="C48" s="23" t="s">
        <v>568</v>
      </c>
      <c r="D48" s="15" t="s">
        <v>569</v>
      </c>
      <c r="E48" s="24" t="s">
        <v>582</v>
      </c>
      <c r="F48" s="23" t="s">
        <v>1</v>
      </c>
      <c r="G48" s="23" t="s">
        <v>570</v>
      </c>
      <c r="H48" s="23" t="s">
        <v>571</v>
      </c>
      <c r="I48" s="3" t="s">
        <v>572</v>
      </c>
      <c r="J48" s="53" t="s">
        <v>3</v>
      </c>
      <c r="K48" s="76" t="str">
        <f>HYPERLINK("mailto:"&amp;VLOOKUP(L48,'CONCAT Codes'!$A$14:$G$26,5,FALSE)&amp;"?subject="&amp;_xlfn.CONCAT(C48," - APPLICANT for ",A48)&amp;"&amp;cc="&amp;'CONCAT Codes'!$A$32&amp;"&amp;body="&amp;D48&amp;"%0A%0APlease see my resume and bio for the above tour.","Click HERE to apply")</f>
        <v>Click HERE to apply</v>
      </c>
      <c r="L48" s="57" t="s">
        <v>437</v>
      </c>
    </row>
    <row r="49" spans="1:13" ht="54.65" customHeight="1">
      <c r="A49" s="1" t="s">
        <v>315</v>
      </c>
      <c r="B49" s="23" t="s">
        <v>37</v>
      </c>
      <c r="C49" s="23" t="s">
        <v>316</v>
      </c>
      <c r="D49" s="15" t="s">
        <v>317</v>
      </c>
      <c r="E49" s="24" t="s">
        <v>340</v>
      </c>
      <c r="F49" s="23" t="s">
        <v>1</v>
      </c>
      <c r="G49" s="23" t="s">
        <v>318</v>
      </c>
      <c r="H49" s="23" t="s">
        <v>9</v>
      </c>
      <c r="I49" s="3" t="s">
        <v>219</v>
      </c>
      <c r="J49" s="53" t="s">
        <v>3</v>
      </c>
      <c r="K49" s="76" t="str">
        <f>HYPERLINK("mailto:"&amp;VLOOKUP(L49,'CONCAT Codes'!$A$14:$G$26,5,FALSE)&amp;"?subject="&amp;_xlfn.CONCAT(C49," - APPLICANT for ",A49)&amp;"&amp;cc="&amp;'CONCAT Codes'!$A$32&amp;"&amp;body="&amp;D49&amp;"%0A%0APlease see my resume and bio for the above tour.","Click HERE to apply")</f>
        <v>Click HERE to apply</v>
      </c>
      <c r="L49" s="57" t="s">
        <v>437</v>
      </c>
    </row>
    <row r="50" spans="1:13" ht="54.65" customHeight="1">
      <c r="A50" s="1" t="s">
        <v>364</v>
      </c>
      <c r="B50" s="23" t="s">
        <v>37</v>
      </c>
      <c r="C50" s="23" t="s">
        <v>316</v>
      </c>
      <c r="D50" s="15" t="s">
        <v>342</v>
      </c>
      <c r="E50" s="24" t="s">
        <v>378</v>
      </c>
      <c r="F50" s="23" t="s">
        <v>1</v>
      </c>
      <c r="G50" s="23" t="s">
        <v>40</v>
      </c>
      <c r="H50" s="23" t="s">
        <v>9</v>
      </c>
      <c r="I50" s="3" t="s">
        <v>219</v>
      </c>
      <c r="J50" s="53" t="s">
        <v>3</v>
      </c>
      <c r="K50" s="76" t="str">
        <f>HYPERLINK("mailto:"&amp;VLOOKUP(L50,'CONCAT Codes'!$A$14:$G$26,5,FALSE)&amp;"?subject="&amp;_xlfn.CONCAT(C50," - APPLICANT for ",A50)&amp;"&amp;cc="&amp;'CONCAT Codes'!$A$32&amp;"&amp;body="&amp;D50&amp;"%0A%0APlease see my resume and bio for the above tour.","Click HERE to apply")</f>
        <v>Click HERE to apply</v>
      </c>
      <c r="L50" s="57" t="s">
        <v>437</v>
      </c>
    </row>
    <row r="51" spans="1:13" ht="54.65" customHeight="1">
      <c r="A51" s="1" t="s">
        <v>565</v>
      </c>
      <c r="B51" s="23" t="s">
        <v>37</v>
      </c>
      <c r="C51" s="23" t="s">
        <v>316</v>
      </c>
      <c r="D51" s="15" t="s">
        <v>566</v>
      </c>
      <c r="E51" s="24" t="s">
        <v>581</v>
      </c>
      <c r="F51" s="23" t="s">
        <v>1</v>
      </c>
      <c r="G51" s="23" t="s">
        <v>318</v>
      </c>
      <c r="H51" s="23" t="s">
        <v>9</v>
      </c>
      <c r="I51" s="3" t="s">
        <v>219</v>
      </c>
      <c r="J51" s="53" t="s">
        <v>3</v>
      </c>
      <c r="K51" s="76" t="str">
        <f>HYPERLINK("mailto:"&amp;VLOOKUP(L51,'CONCAT Codes'!$A$14:$G$26,5,FALSE)&amp;"?subject="&amp;_xlfn.CONCAT(C51," - APPLICANT for ",A51)&amp;"&amp;cc="&amp;'CONCAT Codes'!$A$32&amp;"&amp;body="&amp;D51&amp;"%0A%0APlease see my resume and bio for the above tour.","Click HERE to apply")</f>
        <v>Click HERE to apply</v>
      </c>
      <c r="L51" s="57" t="s">
        <v>437</v>
      </c>
    </row>
    <row r="52" spans="1:13" ht="54.65" customHeight="1">
      <c r="A52" s="1" t="s">
        <v>651</v>
      </c>
      <c r="B52" s="23" t="s">
        <v>42</v>
      </c>
      <c r="C52" s="23" t="s">
        <v>652</v>
      </c>
      <c r="D52" s="15" t="s">
        <v>653</v>
      </c>
      <c r="E52" s="24" t="s">
        <v>680</v>
      </c>
      <c r="F52" s="23" t="s">
        <v>26</v>
      </c>
      <c r="G52" s="23" t="s">
        <v>296</v>
      </c>
      <c r="H52" s="23" t="s">
        <v>218</v>
      </c>
      <c r="I52" s="3" t="s">
        <v>219</v>
      </c>
      <c r="J52" s="53" t="s">
        <v>3</v>
      </c>
      <c r="K52" s="76" t="str">
        <f>HYPERLINK("mailto:"&amp;VLOOKUP(L52,'CONCAT Codes'!$A$14:$G$26,5,FALSE)&amp;"?subject="&amp;_xlfn.CONCAT(C52," - APPLICANT for ",A52)&amp;"&amp;cc="&amp;'CONCAT Codes'!$A$32&amp;"&amp;body="&amp;D52&amp;"%0A%0APlease see my resume and bio for the above tour.","Click HERE to apply")</f>
        <v>Click HERE to apply</v>
      </c>
      <c r="L52" s="57" t="s">
        <v>63</v>
      </c>
      <c r="M52" s="49"/>
    </row>
    <row r="53" spans="1:13" ht="54.65" customHeight="1">
      <c r="A53" s="1" t="s">
        <v>178</v>
      </c>
      <c r="B53" s="23" t="s">
        <v>10</v>
      </c>
      <c r="C53" s="23" t="s">
        <v>43</v>
      </c>
      <c r="D53" s="15" t="s">
        <v>179</v>
      </c>
      <c r="E53" s="24" t="s">
        <v>182</v>
      </c>
      <c r="F53" s="23" t="s">
        <v>26</v>
      </c>
      <c r="G53" s="23" t="s">
        <v>180</v>
      </c>
      <c r="H53" s="23" t="s">
        <v>44</v>
      </c>
      <c r="I53" s="3" t="s">
        <v>14</v>
      </c>
      <c r="J53" s="53" t="s">
        <v>3</v>
      </c>
      <c r="K53" s="76" t="str">
        <f>HYPERLINK("mailto:"&amp;VLOOKUP(L53,'CONCAT Codes'!$A$14:$G$26,5,FALSE)&amp;"?subject="&amp;_xlfn.CONCAT(C53," - APPLICANT for ",A53)&amp;"&amp;cc="&amp;'CONCAT Codes'!$A$32&amp;"&amp;body="&amp;D53&amp;"%0A%0APlease see my resume and bio for the above tour.","Click HERE to apply")</f>
        <v>Click HERE to apply</v>
      </c>
      <c r="L53" s="57" t="s">
        <v>60</v>
      </c>
    </row>
    <row r="54" spans="1:13" ht="54.65" customHeight="1">
      <c r="A54" s="1" t="s">
        <v>260</v>
      </c>
      <c r="B54" s="23" t="s">
        <v>10</v>
      </c>
      <c r="C54" s="23" t="s">
        <v>261</v>
      </c>
      <c r="D54" s="15" t="s">
        <v>262</v>
      </c>
      <c r="E54" s="24" t="s">
        <v>270</v>
      </c>
      <c r="F54" s="23" t="s">
        <v>26</v>
      </c>
      <c r="G54" s="23" t="s">
        <v>28</v>
      </c>
      <c r="H54" s="23" t="s">
        <v>44</v>
      </c>
      <c r="I54" s="3" t="s">
        <v>14</v>
      </c>
      <c r="J54" s="53" t="s">
        <v>3</v>
      </c>
      <c r="K54" s="76" t="str">
        <f>HYPERLINK("mailto:"&amp;VLOOKUP(L54,'CONCAT Codes'!$A$14:$G$26,5,FALSE)&amp;"?subject="&amp;_xlfn.CONCAT(C54," - APPLICANT for ",A54)&amp;"&amp;cc="&amp;'CONCAT Codes'!$A$32&amp;"&amp;body="&amp;D54&amp;"%0A%0APlease see my resume and bio for the above tour.","Click HERE to apply")</f>
        <v>Click HERE to apply</v>
      </c>
      <c r="L54" s="57" t="s">
        <v>60</v>
      </c>
    </row>
    <row r="55" spans="1:13" ht="54.65" customHeight="1">
      <c r="A55" s="1" t="s">
        <v>369</v>
      </c>
      <c r="B55" s="23" t="s">
        <v>6</v>
      </c>
      <c r="C55" s="23" t="s">
        <v>370</v>
      </c>
      <c r="D55" s="15" t="s">
        <v>371</v>
      </c>
      <c r="E55" s="24" t="s">
        <v>381</v>
      </c>
      <c r="F55" s="23" t="s">
        <v>1</v>
      </c>
      <c r="G55" s="23" t="s">
        <v>220</v>
      </c>
      <c r="H55" s="23" t="s">
        <v>372</v>
      </c>
      <c r="I55" s="3" t="s">
        <v>14</v>
      </c>
      <c r="J55" s="53" t="s">
        <v>3</v>
      </c>
      <c r="K55" s="76" t="str">
        <f>HYPERLINK("mailto:"&amp;VLOOKUP(L55,'CONCAT Codes'!$A$14:$G$26,5,FALSE)&amp;"?subject="&amp;_xlfn.CONCAT(C55," - APPLICANT for ",A55)&amp;"&amp;cc="&amp;'CONCAT Codes'!$A$32&amp;"&amp;body="&amp;D55&amp;"%0A%0APlease see my resume and bio for the above tour.","Click HERE to apply")</f>
        <v>Click HERE to apply</v>
      </c>
      <c r="L55" s="57" t="s">
        <v>63</v>
      </c>
    </row>
    <row r="56" spans="1:13" ht="54.65" customHeight="1">
      <c r="A56" s="1" t="s">
        <v>243</v>
      </c>
      <c r="B56" s="23" t="s">
        <v>42</v>
      </c>
      <c r="C56" s="23" t="s">
        <v>166</v>
      </c>
      <c r="D56" s="15" t="s">
        <v>167</v>
      </c>
      <c r="E56" s="24" t="s">
        <v>244</v>
      </c>
      <c r="F56" s="23" t="s">
        <v>1</v>
      </c>
      <c r="G56" s="23" t="s">
        <v>33</v>
      </c>
      <c r="H56" s="23" t="s">
        <v>44</v>
      </c>
      <c r="I56" s="3" t="s">
        <v>14</v>
      </c>
      <c r="J56" s="53" t="s">
        <v>3</v>
      </c>
      <c r="K56" s="76" t="str">
        <f>HYPERLINK("mailto:"&amp;VLOOKUP(L56,'CONCAT Codes'!$A$14:$G$26,5,FALSE)&amp;"?subject="&amp;_xlfn.CONCAT(C56," - APPLICANT for ",A56)&amp;"&amp;cc="&amp;'CONCAT Codes'!$A$32&amp;"&amp;body="&amp;D56&amp;"%0A%0APlease see my resume and bio for the above tour.","Click HERE to apply")</f>
        <v>Click HERE to apply</v>
      </c>
      <c r="L56" s="57" t="s">
        <v>63</v>
      </c>
    </row>
    <row r="57" spans="1:13" ht="54.65" customHeight="1">
      <c r="A57" s="1" t="s">
        <v>664</v>
      </c>
      <c r="B57" s="23" t="s">
        <v>10</v>
      </c>
      <c r="C57" s="23" t="s">
        <v>661</v>
      </c>
      <c r="D57" s="15" t="s">
        <v>665</v>
      </c>
      <c r="E57" s="24" t="s">
        <v>692</v>
      </c>
      <c r="F57" s="23" t="s">
        <v>26</v>
      </c>
      <c r="G57" s="23" t="s">
        <v>29</v>
      </c>
      <c r="H57" s="23" t="s">
        <v>44</v>
      </c>
      <c r="I57" s="3" t="s">
        <v>14</v>
      </c>
      <c r="J57" s="53" t="s">
        <v>3</v>
      </c>
      <c r="K57" s="76" t="str">
        <f>HYPERLINK("mailto:"&amp;VLOOKUP(L57,'CONCAT Codes'!$A$14:$G$26,5,FALSE)&amp;"?subject="&amp;_xlfn.CONCAT(C57," - APPLICANT for ",A57)&amp;"&amp;cc="&amp;'CONCAT Codes'!$A$32&amp;"&amp;body="&amp;D57&amp;"%0A%0APlease see my resume and bio for the above tour.","Click HERE to apply")</f>
        <v>Click HERE to apply</v>
      </c>
      <c r="L57" s="57" t="s">
        <v>60</v>
      </c>
    </row>
    <row r="58" spans="1:13" ht="54.65" customHeight="1">
      <c r="A58" s="1" t="s">
        <v>245</v>
      </c>
      <c r="B58" s="23" t="s">
        <v>42</v>
      </c>
      <c r="C58" s="23" t="s">
        <v>246</v>
      </c>
      <c r="D58" s="15" t="s">
        <v>247</v>
      </c>
      <c r="E58" s="24" t="s">
        <v>257</v>
      </c>
      <c r="F58" s="23" t="s">
        <v>26</v>
      </c>
      <c r="G58" s="23" t="s">
        <v>248</v>
      </c>
      <c r="H58" s="23" t="s">
        <v>186</v>
      </c>
      <c r="I58" s="3" t="s">
        <v>258</v>
      </c>
      <c r="J58" s="53" t="s">
        <v>3</v>
      </c>
      <c r="K58" s="76" t="str">
        <f>HYPERLINK("mailto:"&amp;VLOOKUP(L58,'CONCAT Codes'!$A$14:$G$26,5,FALSE)&amp;"?subject="&amp;_xlfn.CONCAT(C58," - APPLICANT for ",A58)&amp;"&amp;cc="&amp;'CONCAT Codes'!$A$32&amp;"&amp;body="&amp;D58&amp;"%0A%0APlease see my resume and bio for the above tour.","Click HERE to apply")</f>
        <v>Click HERE to apply</v>
      </c>
      <c r="L58" s="57" t="s">
        <v>63</v>
      </c>
    </row>
    <row r="59" spans="1:13" ht="54.65" customHeight="1">
      <c r="A59" s="1" t="s">
        <v>288</v>
      </c>
      <c r="B59" s="23" t="s">
        <v>37</v>
      </c>
      <c r="C59" s="23" t="s">
        <v>211</v>
      </c>
      <c r="D59" s="15" t="s">
        <v>289</v>
      </c>
      <c r="E59" s="24" t="s">
        <v>302</v>
      </c>
      <c r="F59" s="23" t="s">
        <v>1</v>
      </c>
      <c r="G59" s="23" t="s">
        <v>290</v>
      </c>
      <c r="H59" s="23" t="s">
        <v>212</v>
      </c>
      <c r="I59" s="3" t="s">
        <v>213</v>
      </c>
      <c r="J59" s="53" t="s">
        <v>3</v>
      </c>
      <c r="K59" s="76" t="str">
        <f>HYPERLINK("mailto:"&amp;VLOOKUP(L59,'CONCAT Codes'!$A$14:$G$26,5,FALSE)&amp;"?subject="&amp;_xlfn.CONCAT(C59," - APPLICANT for ",A59)&amp;"&amp;cc="&amp;'CONCAT Codes'!$A$32&amp;"&amp;body="&amp;D59&amp;"%0A%0APlease see my resume and bio for the above tour.","Click HERE to apply")</f>
        <v>Click HERE to apply</v>
      </c>
      <c r="L59" s="57" t="s">
        <v>437</v>
      </c>
    </row>
    <row r="60" spans="1:13" ht="54.65" customHeight="1">
      <c r="A60" s="1" t="s">
        <v>708</v>
      </c>
      <c r="B60" s="23" t="s">
        <v>37</v>
      </c>
      <c r="C60" s="23" t="s">
        <v>705</v>
      </c>
      <c r="D60" s="15" t="s">
        <v>709</v>
      </c>
      <c r="E60" s="24" t="s">
        <v>718</v>
      </c>
      <c r="F60" s="23" t="s">
        <v>1</v>
      </c>
      <c r="G60" s="23" t="s">
        <v>40</v>
      </c>
      <c r="H60" s="23" t="s">
        <v>710</v>
      </c>
      <c r="I60" s="3" t="s">
        <v>711</v>
      </c>
      <c r="J60" s="53" t="s">
        <v>3</v>
      </c>
      <c r="K60" s="76" t="str">
        <f>HYPERLINK("mailto:"&amp;VLOOKUP(L60,'CONCAT Codes'!$A$14:$G$26,5,FALSE)&amp;"?subject="&amp;_xlfn.CONCAT(C60," - APPLICANT for ",A60)&amp;"&amp;cc="&amp;'CONCAT Codes'!$A$32&amp;"&amp;body="&amp;D60&amp;"%0A%0APlease see my resume and bio for the above tour.","Click HERE to apply")</f>
        <v>Click HERE to apply</v>
      </c>
      <c r="L60" s="57" t="s">
        <v>437</v>
      </c>
    </row>
    <row r="61" spans="1:13" ht="54.65" customHeight="1">
      <c r="A61" s="1" t="s">
        <v>712</v>
      </c>
      <c r="B61" s="23" t="s">
        <v>37</v>
      </c>
      <c r="C61" s="23" t="s">
        <v>705</v>
      </c>
      <c r="D61" s="15" t="s">
        <v>713</v>
      </c>
      <c r="E61" s="24" t="s">
        <v>719</v>
      </c>
      <c r="F61" s="23" t="s">
        <v>1</v>
      </c>
      <c r="G61" s="23" t="s">
        <v>29</v>
      </c>
      <c r="H61" s="23" t="s">
        <v>710</v>
      </c>
      <c r="I61" s="3" t="s">
        <v>711</v>
      </c>
      <c r="J61" s="53" t="s">
        <v>3</v>
      </c>
      <c r="K61" s="76" t="str">
        <f>HYPERLINK("mailto:"&amp;VLOOKUP(L61,'CONCAT Codes'!$A$14:$G$26,5,FALSE)&amp;"?subject="&amp;_xlfn.CONCAT(C61," - APPLICANT for ",A61)&amp;"&amp;cc="&amp;'CONCAT Codes'!$A$32&amp;"&amp;body="&amp;D61&amp;"%0A%0APlease see my resume and bio for the above tour.","Click HERE to apply")</f>
        <v>Click HERE to apply</v>
      </c>
      <c r="L61" s="57" t="s">
        <v>437</v>
      </c>
    </row>
    <row r="62" spans="1:13" ht="54.65" customHeight="1">
      <c r="A62" s="1" t="s">
        <v>390</v>
      </c>
      <c r="B62" s="23" t="s">
        <v>37</v>
      </c>
      <c r="C62" s="23" t="s">
        <v>391</v>
      </c>
      <c r="D62" s="15" t="s">
        <v>392</v>
      </c>
      <c r="E62" s="24" t="s">
        <v>395</v>
      </c>
      <c r="F62" s="23" t="s">
        <v>1</v>
      </c>
      <c r="G62" s="23" t="s">
        <v>40</v>
      </c>
      <c r="H62" s="23" t="s">
        <v>286</v>
      </c>
      <c r="I62" s="3" t="s">
        <v>287</v>
      </c>
      <c r="J62" s="53" t="s">
        <v>3</v>
      </c>
      <c r="K62" s="76" t="str">
        <f>HYPERLINK("mailto:"&amp;VLOOKUP(L62,'CONCAT Codes'!$A$14:$G$26,5,FALSE)&amp;"?subject="&amp;_xlfn.CONCAT(C62," - APPLICANT for ",A62)&amp;"&amp;cc="&amp;'CONCAT Codes'!$A$32&amp;"&amp;body="&amp;D62&amp;"%0A%0APlease see my resume and bio for the above tour.","Click HERE to apply")</f>
        <v>Click HERE to apply</v>
      </c>
      <c r="L62" s="57" t="s">
        <v>437</v>
      </c>
    </row>
    <row r="63" spans="1:13" ht="54.65" customHeight="1">
      <c r="A63" s="1" t="s">
        <v>704</v>
      </c>
      <c r="B63" s="23" t="s">
        <v>37</v>
      </c>
      <c r="C63" s="23" t="s">
        <v>705</v>
      </c>
      <c r="D63" s="15" t="s">
        <v>289</v>
      </c>
      <c r="E63" s="24" t="s">
        <v>717</v>
      </c>
      <c r="F63" s="23" t="s">
        <v>1</v>
      </c>
      <c r="G63" s="23" t="s">
        <v>28</v>
      </c>
      <c r="H63" s="23" t="s">
        <v>706</v>
      </c>
      <c r="I63" s="3" t="s">
        <v>707</v>
      </c>
      <c r="J63" s="53" t="s">
        <v>3</v>
      </c>
      <c r="K63" s="76" t="str">
        <f>HYPERLINK("mailto:"&amp;VLOOKUP(L63,'CONCAT Codes'!$A$14:$G$26,5,FALSE)&amp;"?subject="&amp;_xlfn.CONCAT(C63," - APPLICANT for ",A63)&amp;"&amp;cc="&amp;'CONCAT Codes'!$A$32&amp;"&amp;body="&amp;D63&amp;"%0A%0APlease see my resume and bio for the above tour.","Click HERE to apply")</f>
        <v>Click HERE to apply</v>
      </c>
      <c r="L63" s="57" t="s">
        <v>437</v>
      </c>
    </row>
    <row r="64" spans="1:13" ht="54.65" customHeight="1">
      <c r="A64" s="1" t="s">
        <v>488</v>
      </c>
      <c r="B64" s="23" t="s">
        <v>37</v>
      </c>
      <c r="C64" s="23" t="s">
        <v>489</v>
      </c>
      <c r="D64" s="15" t="s">
        <v>490</v>
      </c>
      <c r="E64" s="24" t="s">
        <v>505</v>
      </c>
      <c r="F64" s="23" t="s">
        <v>1</v>
      </c>
      <c r="G64" s="23" t="s">
        <v>491</v>
      </c>
      <c r="H64" s="23" t="s">
        <v>492</v>
      </c>
      <c r="I64" s="3" t="s">
        <v>493</v>
      </c>
      <c r="J64" s="53" t="s">
        <v>3</v>
      </c>
      <c r="K64" s="76" t="str">
        <f>HYPERLINK("mailto:"&amp;VLOOKUP(L64,'CONCAT Codes'!$A$14:$G$26,5,FALSE)&amp;"?subject="&amp;_xlfn.CONCAT(C64," - APPLICANT for ",A64)&amp;"&amp;cc="&amp;'CONCAT Codes'!$A$32&amp;"&amp;body="&amp;D64&amp;"%0A%0APlease see my resume and bio for the above tour.","Click HERE to apply")</f>
        <v>Click HERE to apply</v>
      </c>
      <c r="L64" s="57" t="s">
        <v>437</v>
      </c>
    </row>
    <row r="65" spans="1:12" ht="54.65" customHeight="1">
      <c r="A65" s="1" t="s">
        <v>168</v>
      </c>
      <c r="B65" s="23" t="s">
        <v>6</v>
      </c>
      <c r="C65" s="23" t="s">
        <v>157</v>
      </c>
      <c r="D65" s="15" t="s">
        <v>169</v>
      </c>
      <c r="E65" s="24" t="s">
        <v>171</v>
      </c>
      <c r="F65" s="23" t="s">
        <v>1</v>
      </c>
      <c r="G65" s="23" t="s">
        <v>170</v>
      </c>
      <c r="H65" s="23" t="s">
        <v>158</v>
      </c>
      <c r="I65" s="3" t="s">
        <v>34</v>
      </c>
      <c r="J65" s="53" t="s">
        <v>3</v>
      </c>
      <c r="K65" s="76" t="str">
        <f>HYPERLINK("mailto:"&amp;VLOOKUP(L65,'CONCAT Codes'!$A$14:$G$26,5,FALSE)&amp;"?subject="&amp;_xlfn.CONCAT(C65," - APPLICANT for ",A65)&amp;"&amp;cc="&amp;'CONCAT Codes'!$A$32&amp;"&amp;body="&amp;D65&amp;"%0A%0APlease see my resume and bio for the above tour.","Click HERE to apply")</f>
        <v>Click HERE to apply</v>
      </c>
      <c r="L65" s="79" t="s">
        <v>63</v>
      </c>
    </row>
    <row r="66" spans="1:12" ht="54.65" customHeight="1">
      <c r="A66" s="1" t="s">
        <v>174</v>
      </c>
      <c r="B66" s="23" t="s">
        <v>6</v>
      </c>
      <c r="C66" s="23" t="s">
        <v>49</v>
      </c>
      <c r="D66" s="15" t="s">
        <v>175</v>
      </c>
      <c r="E66" s="24" t="s">
        <v>177</v>
      </c>
      <c r="F66" s="23" t="s">
        <v>1</v>
      </c>
      <c r="G66" s="23" t="s">
        <v>176</v>
      </c>
      <c r="H66" s="23" t="s">
        <v>50</v>
      </c>
      <c r="I66" s="3" t="s">
        <v>34</v>
      </c>
      <c r="J66" s="53" t="s">
        <v>3</v>
      </c>
      <c r="K66" s="76" t="str">
        <f>HYPERLINK("mailto:"&amp;VLOOKUP(L66,'CONCAT Codes'!$A$14:$G$26,5,FALSE)&amp;"?subject="&amp;_xlfn.CONCAT(C66," - APPLICANT for ",A66)&amp;"&amp;cc="&amp;'CONCAT Codes'!$A$32&amp;"&amp;body="&amp;D66&amp;"%0A%0APlease see my resume and bio for the above tour.","Click HERE to apply")</f>
        <v>Click HERE to apply</v>
      </c>
      <c r="L66" s="57" t="s">
        <v>63</v>
      </c>
    </row>
    <row r="67" spans="1:12" ht="54.65" customHeight="1">
      <c r="A67" s="1" t="s">
        <v>235</v>
      </c>
      <c r="B67" s="23" t="s">
        <v>6</v>
      </c>
      <c r="C67" s="23" t="s">
        <v>49</v>
      </c>
      <c r="D67" s="15" t="s">
        <v>236</v>
      </c>
      <c r="E67" s="24" t="s">
        <v>237</v>
      </c>
      <c r="F67" s="23" t="s">
        <v>26</v>
      </c>
      <c r="G67" s="23" t="s">
        <v>176</v>
      </c>
      <c r="H67" s="23" t="s">
        <v>50</v>
      </c>
      <c r="I67" s="3" t="s">
        <v>34</v>
      </c>
      <c r="J67" s="53" t="s">
        <v>3</v>
      </c>
      <c r="K67" s="76" t="str">
        <f>HYPERLINK("mailto:"&amp;VLOOKUP(L67,'CONCAT Codes'!$A$14:$G$26,5,FALSE)&amp;"?subject="&amp;_xlfn.CONCAT(C67," - APPLICANT for ",A67)&amp;"&amp;cc="&amp;'CONCAT Codes'!$A$32&amp;"&amp;body="&amp;D67&amp;"%0A%0APlease see my resume and bio for the above tour.","Click HERE to apply")</f>
        <v>Click HERE to apply</v>
      </c>
      <c r="L67" s="57" t="s">
        <v>63</v>
      </c>
    </row>
    <row r="68" spans="1:12" ht="54.65" customHeight="1">
      <c r="A68" s="1" t="s">
        <v>279</v>
      </c>
      <c r="B68" s="23" t="s">
        <v>6</v>
      </c>
      <c r="C68" s="23" t="s">
        <v>49</v>
      </c>
      <c r="D68" s="15" t="s">
        <v>280</v>
      </c>
      <c r="E68" s="24" t="s">
        <v>285</v>
      </c>
      <c r="F68" s="23" t="s">
        <v>1</v>
      </c>
      <c r="G68" s="23" t="s">
        <v>176</v>
      </c>
      <c r="H68" s="23" t="s">
        <v>50</v>
      </c>
      <c r="I68" s="3" t="s">
        <v>34</v>
      </c>
      <c r="J68" s="53" t="s">
        <v>3</v>
      </c>
      <c r="K68" s="76" t="str">
        <f>HYPERLINK("mailto:"&amp;VLOOKUP(L68,'CONCAT Codes'!$A$14:$G$26,5,FALSE)&amp;"?subject="&amp;_xlfn.CONCAT(C68," - APPLICANT for ",A68)&amp;"&amp;cc="&amp;'CONCAT Codes'!$A$32&amp;"&amp;body="&amp;D68&amp;"%0A%0APlease see my resume and bio for the above tour.","Click HERE to apply")</f>
        <v>Click HERE to apply</v>
      </c>
      <c r="L68" s="57" t="s">
        <v>63</v>
      </c>
    </row>
    <row r="69" spans="1:12" ht="54.65" customHeight="1">
      <c r="A69" s="1" t="s">
        <v>373</v>
      </c>
      <c r="B69" s="23" t="s">
        <v>6</v>
      </c>
      <c r="C69" s="23" t="s">
        <v>49</v>
      </c>
      <c r="D69" s="15" t="s">
        <v>374</v>
      </c>
      <c r="E69" s="24" t="s">
        <v>380</v>
      </c>
      <c r="F69" s="23" t="s">
        <v>1</v>
      </c>
      <c r="G69" s="23" t="s">
        <v>375</v>
      </c>
      <c r="H69" s="23" t="s">
        <v>50</v>
      </c>
      <c r="I69" s="3" t="s">
        <v>34</v>
      </c>
      <c r="J69" s="53" t="s">
        <v>3</v>
      </c>
      <c r="K69" s="76" t="str">
        <f>HYPERLINK("mailto:"&amp;VLOOKUP(L69,'CONCAT Codes'!$A$14:$G$26,5,FALSE)&amp;"?subject="&amp;_xlfn.CONCAT(C69," - APPLICANT for ",A69)&amp;"&amp;cc="&amp;'CONCAT Codes'!$A$32&amp;"&amp;body="&amp;D69&amp;"%0A%0APlease see my resume and bio for the above tour.","Click HERE to apply")</f>
        <v>Click HERE to apply</v>
      </c>
      <c r="L69" s="57" t="s">
        <v>63</v>
      </c>
    </row>
    <row r="70" spans="1:12" ht="54.65" customHeight="1">
      <c r="A70" s="1" t="s">
        <v>376</v>
      </c>
      <c r="B70" s="23" t="s">
        <v>6</v>
      </c>
      <c r="C70" s="23" t="s">
        <v>49</v>
      </c>
      <c r="D70" s="15" t="s">
        <v>377</v>
      </c>
      <c r="E70" s="24" t="s">
        <v>379</v>
      </c>
      <c r="F70" s="23" t="s">
        <v>16</v>
      </c>
      <c r="G70" s="23" t="s">
        <v>375</v>
      </c>
      <c r="H70" s="23" t="s">
        <v>50</v>
      </c>
      <c r="I70" s="3" t="s">
        <v>34</v>
      </c>
      <c r="J70" s="53" t="s">
        <v>3</v>
      </c>
      <c r="K70" s="76" t="str">
        <f>HYPERLINK("mailto:"&amp;VLOOKUP(L70,'CONCAT Codes'!$A$14:$G$26,5,FALSE)&amp;"?subject="&amp;_xlfn.CONCAT(C70," - APPLICANT for ",A70)&amp;"&amp;cc="&amp;'CONCAT Codes'!$A$32&amp;"&amp;body="&amp;D70&amp;"%0A%0APlease see my resume and bio for the above tour.","Click HERE to apply")</f>
        <v>Click HERE to apply</v>
      </c>
      <c r="L70" s="57" t="s">
        <v>63</v>
      </c>
    </row>
    <row r="71" spans="1:12" ht="54.65" customHeight="1">
      <c r="A71" s="1" t="s">
        <v>477</v>
      </c>
      <c r="B71" s="23" t="s">
        <v>42</v>
      </c>
      <c r="C71" s="23" t="s">
        <v>233</v>
      </c>
      <c r="D71" s="15" t="s">
        <v>478</v>
      </c>
      <c r="E71" s="24" t="s">
        <v>481</v>
      </c>
      <c r="F71" s="23" t="s">
        <v>26</v>
      </c>
      <c r="G71" s="23" t="s">
        <v>479</v>
      </c>
      <c r="H71" s="23" t="s">
        <v>312</v>
      </c>
      <c r="I71" s="3" t="s">
        <v>34</v>
      </c>
      <c r="J71" s="53" t="s">
        <v>3</v>
      </c>
      <c r="K71" s="76" t="str">
        <f>HYPERLINK("mailto:"&amp;VLOOKUP(L71,'CONCAT Codes'!$A$14:$G$26,5,FALSE)&amp;"?subject="&amp;_xlfn.CONCAT(C71," - APPLICANT for ",A71)&amp;"&amp;cc="&amp;'CONCAT Codes'!$A$32&amp;"&amp;body="&amp;D71&amp;"%0A%0APlease see my resume and bio for the above tour.","Click HERE to apply")</f>
        <v>Click HERE to apply</v>
      </c>
      <c r="L71" s="57" t="s">
        <v>63</v>
      </c>
    </row>
    <row r="72" spans="1:12" ht="54.65" customHeight="1">
      <c r="A72" s="1" t="s">
        <v>383</v>
      </c>
      <c r="B72" s="23" t="s">
        <v>42</v>
      </c>
      <c r="C72" s="23" t="s">
        <v>246</v>
      </c>
      <c r="D72" s="15" t="s">
        <v>384</v>
      </c>
      <c r="E72" s="24" t="s">
        <v>394</v>
      </c>
      <c r="F72" s="23" t="s">
        <v>26</v>
      </c>
      <c r="G72" s="23" t="s">
        <v>385</v>
      </c>
      <c r="H72" s="23" t="s">
        <v>312</v>
      </c>
      <c r="I72" s="3" t="s">
        <v>34</v>
      </c>
      <c r="J72" s="53" t="s">
        <v>3</v>
      </c>
      <c r="K72" s="76" t="str">
        <f>HYPERLINK("mailto:"&amp;VLOOKUP(L72,'CONCAT Codes'!$A$14:$G$26,5,FALSE)&amp;"?subject="&amp;_xlfn.CONCAT(C72," - APPLICANT for ",A72)&amp;"&amp;cc="&amp;'CONCAT Codes'!$A$32&amp;"&amp;body="&amp;D72&amp;"%0A%0APlease see my resume and bio for the above tour.","Click HERE to apply")</f>
        <v>Click HERE to apply</v>
      </c>
      <c r="L72" s="57" t="s">
        <v>63</v>
      </c>
    </row>
    <row r="73" spans="1:12" ht="54.65" customHeight="1">
      <c r="A73" s="80" t="s">
        <v>551</v>
      </c>
      <c r="B73" s="81" t="s">
        <v>6</v>
      </c>
      <c r="C73" s="81" t="s">
        <v>157</v>
      </c>
      <c r="D73" s="82" t="s">
        <v>552</v>
      </c>
      <c r="E73" s="71" t="s">
        <v>558</v>
      </c>
      <c r="F73" s="81" t="s">
        <v>1</v>
      </c>
      <c r="G73" s="81" t="s">
        <v>553</v>
      </c>
      <c r="H73" s="81" t="s">
        <v>158</v>
      </c>
      <c r="I73" s="83" t="s">
        <v>34</v>
      </c>
      <c r="J73" s="84" t="s">
        <v>3</v>
      </c>
      <c r="K73" s="76" t="str">
        <f>HYPERLINK("mailto:"&amp;VLOOKUP(L73,'CONCAT Codes'!$A$14:$G$26,5,FALSE)&amp;"?subject="&amp;_xlfn.CONCAT(C73," - APPLICANT for ",A73)&amp;"&amp;cc="&amp;'CONCAT Codes'!$A$32&amp;"&amp;body="&amp;D73&amp;"%0A%0APlease see my resume and bio for the above tour.","Click HERE to apply")</f>
        <v>Click HERE to apply</v>
      </c>
      <c r="L73" s="89" t="s">
        <v>63</v>
      </c>
    </row>
    <row r="74" spans="1:12" ht="54.65" customHeight="1">
      <c r="A74" s="1" t="s">
        <v>554</v>
      </c>
      <c r="B74" s="23" t="s">
        <v>6</v>
      </c>
      <c r="C74" s="23" t="s">
        <v>157</v>
      </c>
      <c r="D74" s="15" t="s">
        <v>555</v>
      </c>
      <c r="E74" s="24" t="s">
        <v>559</v>
      </c>
      <c r="F74" s="23" t="s">
        <v>26</v>
      </c>
      <c r="G74" s="23" t="s">
        <v>556</v>
      </c>
      <c r="H74" s="23" t="s">
        <v>158</v>
      </c>
      <c r="I74" s="3" t="s">
        <v>34</v>
      </c>
      <c r="J74" s="53" t="s">
        <v>3</v>
      </c>
      <c r="K74" s="76" t="str">
        <f>HYPERLINK("mailto:"&amp;VLOOKUP(L74,'CONCAT Codes'!$A$14:$G$26,5,FALSE)&amp;"?subject="&amp;_xlfn.CONCAT(C74," - APPLICANT for ",A74)&amp;"&amp;cc="&amp;'CONCAT Codes'!$A$32&amp;"&amp;body="&amp;D74&amp;"%0A%0APlease see my resume and bio for the above tour.","Click HERE to apply")</f>
        <v>Click HERE to apply</v>
      </c>
      <c r="L74" s="79" t="s">
        <v>63</v>
      </c>
    </row>
    <row r="75" spans="1:12" ht="54.65" customHeight="1">
      <c r="A75" s="1" t="s">
        <v>298</v>
      </c>
      <c r="B75" s="23" t="s">
        <v>37</v>
      </c>
      <c r="C75" s="23" t="s">
        <v>195</v>
      </c>
      <c r="D75" s="15" t="s">
        <v>299</v>
      </c>
      <c r="E75" s="24" t="s">
        <v>303</v>
      </c>
      <c r="F75" s="23" t="s">
        <v>1</v>
      </c>
      <c r="G75" s="23" t="s">
        <v>164</v>
      </c>
      <c r="H75" s="23" t="s">
        <v>300</v>
      </c>
      <c r="I75" s="3" t="s">
        <v>34</v>
      </c>
      <c r="J75" s="53" t="s">
        <v>3</v>
      </c>
      <c r="K75" s="76" t="str">
        <f>HYPERLINK("mailto:"&amp;VLOOKUP(L75,'CONCAT Codes'!$A$14:$G$26,5,FALSE)&amp;"?subject="&amp;_xlfn.CONCAT(C75," - APPLICANT for ",A75)&amp;"&amp;cc="&amp;'CONCAT Codes'!$A$32&amp;"&amp;body="&amp;D75&amp;"%0A%0APlease see my resume and bio for the above tour.","Click HERE to apply")</f>
        <v>Click HERE to apply</v>
      </c>
      <c r="L75" s="57" t="s">
        <v>437</v>
      </c>
    </row>
    <row r="76" spans="1:12" ht="54.65" customHeight="1">
      <c r="A76" s="1" t="s">
        <v>699</v>
      </c>
      <c r="B76" s="23" t="s">
        <v>6</v>
      </c>
      <c r="C76" s="23" t="s">
        <v>157</v>
      </c>
      <c r="D76" s="15" t="s">
        <v>700</v>
      </c>
      <c r="E76" s="24" t="s">
        <v>702</v>
      </c>
      <c r="F76" s="23" t="s">
        <v>26</v>
      </c>
      <c r="G76" s="23" t="s">
        <v>29</v>
      </c>
      <c r="H76" s="23" t="s">
        <v>158</v>
      </c>
      <c r="I76" s="3" t="s">
        <v>34</v>
      </c>
      <c r="J76" s="53" t="s">
        <v>3</v>
      </c>
      <c r="K76" s="76" t="str">
        <f>HYPERLINK("mailto:"&amp;VLOOKUP(L76,'CONCAT Codes'!$A$14:$G$26,5,FALSE)&amp;"?subject="&amp;_xlfn.CONCAT(C76," - APPLICANT for ",A76)&amp;"&amp;cc="&amp;'CONCAT Codes'!$A$32&amp;"&amp;body="&amp;D76&amp;"%0A%0APlease see my resume and bio for the above tour.","Click HERE to apply")</f>
        <v>Click HERE to apply</v>
      </c>
      <c r="L76" s="57" t="s">
        <v>63</v>
      </c>
    </row>
    <row r="77" spans="1:12" ht="54.65" customHeight="1">
      <c r="A77" s="1" t="s">
        <v>714</v>
      </c>
      <c r="B77" s="23" t="s">
        <v>6</v>
      </c>
      <c r="C77" s="23" t="s">
        <v>157</v>
      </c>
      <c r="D77" s="15" t="s">
        <v>175</v>
      </c>
      <c r="E77" s="24" t="s">
        <v>715</v>
      </c>
      <c r="F77" s="23" t="s">
        <v>26</v>
      </c>
      <c r="G77" s="23" t="s">
        <v>176</v>
      </c>
      <c r="H77" s="23" t="s">
        <v>158</v>
      </c>
      <c r="I77" s="3" t="s">
        <v>34</v>
      </c>
      <c r="J77" s="53" t="s">
        <v>3</v>
      </c>
      <c r="K77" s="76" t="str">
        <f>HYPERLINK("mailto:"&amp;VLOOKUP(L77,'CONCAT Codes'!$A$14:$G$26,5,FALSE)&amp;"?subject="&amp;_xlfn.CONCAT(C77," - APPLICANT for ",A77)&amp;"&amp;cc="&amp;'CONCAT Codes'!$A$32&amp;"&amp;body="&amp;D77&amp;"%0A%0APlease see my resume and bio for the above tour.","Click HERE to apply")</f>
        <v>Click HERE to apply</v>
      </c>
      <c r="L77" s="57" t="s">
        <v>63</v>
      </c>
    </row>
    <row r="78" spans="1:12" ht="54.65" customHeight="1">
      <c r="A78" s="1" t="s">
        <v>324</v>
      </c>
      <c r="B78" s="23" t="s">
        <v>42</v>
      </c>
      <c r="C78" s="23" t="s">
        <v>233</v>
      </c>
      <c r="D78" s="15" t="s">
        <v>325</v>
      </c>
      <c r="E78" s="24" t="s">
        <v>339</v>
      </c>
      <c r="F78" s="23" t="s">
        <v>26</v>
      </c>
      <c r="G78" s="23" t="s">
        <v>28</v>
      </c>
      <c r="H78" s="23" t="s">
        <v>186</v>
      </c>
      <c r="I78" s="3" t="s">
        <v>460</v>
      </c>
      <c r="J78" s="53" t="s">
        <v>3</v>
      </c>
      <c r="K78" s="76" t="str">
        <f>HYPERLINK("mailto:"&amp;VLOOKUP(L78,'CONCAT Codes'!$A$14:$G$26,5,FALSE)&amp;"?subject="&amp;_xlfn.CONCAT(C78," - APPLICANT for ",A78)&amp;"&amp;cc="&amp;'CONCAT Codes'!$A$32&amp;"&amp;body="&amp;D78&amp;"%0A%0APlease see my resume and bio for the above tour.","Click HERE to apply")</f>
        <v>Click HERE to apply</v>
      </c>
      <c r="L78" s="57" t="s">
        <v>63</v>
      </c>
    </row>
    <row r="79" spans="1:12" ht="54.65" customHeight="1">
      <c r="A79" s="1" t="s">
        <v>283</v>
      </c>
      <c r="B79" s="23" t="s">
        <v>37</v>
      </c>
      <c r="C79" s="23" t="s">
        <v>183</v>
      </c>
      <c r="D79" s="15" t="s">
        <v>184</v>
      </c>
      <c r="E79" s="24" t="s">
        <v>284</v>
      </c>
      <c r="F79" s="23" t="s">
        <v>1</v>
      </c>
      <c r="G79" s="23" t="s">
        <v>185</v>
      </c>
      <c r="H79" s="23" t="s">
        <v>281</v>
      </c>
      <c r="I79" s="3" t="s">
        <v>282</v>
      </c>
      <c r="J79" s="53" t="s">
        <v>3</v>
      </c>
      <c r="K79" s="76" t="str">
        <f>HYPERLINK("mailto:"&amp;VLOOKUP(L79,'CONCAT Codes'!$A$14:$G$26,5,FALSE)&amp;"?subject="&amp;_xlfn.CONCAT(C79," - APPLICANT for ",A79)&amp;"&amp;cc="&amp;'CONCAT Codes'!$A$32&amp;"&amp;body="&amp;D79&amp;"%0A%0APlease see my resume and bio for the above tour.","Click HERE to apply")</f>
        <v>Click HERE to apply</v>
      </c>
      <c r="L79" s="57" t="s">
        <v>437</v>
      </c>
    </row>
    <row r="80" spans="1:12" ht="54.65" customHeight="1">
      <c r="A80" s="63" t="s">
        <v>343</v>
      </c>
      <c r="B80" s="64" t="s">
        <v>37</v>
      </c>
      <c r="C80" s="64" t="s">
        <v>183</v>
      </c>
      <c r="D80" s="63" t="s">
        <v>344</v>
      </c>
      <c r="E80" s="24" t="s">
        <v>356</v>
      </c>
      <c r="F80" s="64" t="s">
        <v>1</v>
      </c>
      <c r="G80" s="64" t="s">
        <v>345</v>
      </c>
      <c r="H80" s="64" t="s">
        <v>346</v>
      </c>
      <c r="I80" s="65" t="s">
        <v>282</v>
      </c>
      <c r="J80" s="67" t="s">
        <v>3</v>
      </c>
      <c r="K80" s="76" t="str">
        <f>HYPERLINK("mailto:"&amp;VLOOKUP(L80,'CONCAT Codes'!$A$14:$G$26,5,FALSE)&amp;"?subject="&amp;_xlfn.CONCAT(C80," - APPLICANT for ",A80)&amp;"&amp;cc="&amp;'CONCAT Codes'!$A$32&amp;"&amp;body="&amp;D80&amp;"%0A%0APlease see my resume and bio for the above tour.","Click HERE to apply")</f>
        <v>Click HERE to apply</v>
      </c>
      <c r="L80" s="64" t="s">
        <v>437</v>
      </c>
    </row>
    <row r="81" spans="1:12" ht="54.65" customHeight="1">
      <c r="A81" s="63" t="s">
        <v>347</v>
      </c>
      <c r="B81" s="64" t="s">
        <v>37</v>
      </c>
      <c r="C81" s="64" t="s">
        <v>183</v>
      </c>
      <c r="D81" s="63" t="s">
        <v>348</v>
      </c>
      <c r="E81" s="24" t="s">
        <v>357</v>
      </c>
      <c r="F81" s="64" t="s">
        <v>1</v>
      </c>
      <c r="G81" s="64" t="s">
        <v>345</v>
      </c>
      <c r="H81" s="64" t="s">
        <v>346</v>
      </c>
      <c r="I81" s="65" t="s">
        <v>282</v>
      </c>
      <c r="J81" s="67" t="s">
        <v>3</v>
      </c>
      <c r="K81" s="76" t="str">
        <f>HYPERLINK("mailto:"&amp;VLOOKUP(L81,'CONCAT Codes'!$A$14:$G$26,5,FALSE)&amp;"?subject="&amp;_xlfn.CONCAT(C81," - APPLICANT for ",A81)&amp;"&amp;cc="&amp;'CONCAT Codes'!$A$32&amp;"&amp;body="&amp;D81&amp;"%0A%0APlease see my resume and bio for the above tour.","Click HERE to apply")</f>
        <v>Click HERE to apply</v>
      </c>
      <c r="L81" s="64" t="s">
        <v>437</v>
      </c>
    </row>
    <row r="82" spans="1:12" ht="54.65" customHeight="1">
      <c r="A82" s="1" t="s">
        <v>496</v>
      </c>
      <c r="B82" s="23" t="s">
        <v>37</v>
      </c>
      <c r="C82" s="23" t="s">
        <v>497</v>
      </c>
      <c r="D82" s="15" t="s">
        <v>289</v>
      </c>
      <c r="E82" s="24" t="s">
        <v>508</v>
      </c>
      <c r="F82" s="23" t="s">
        <v>1</v>
      </c>
      <c r="G82" s="23" t="s">
        <v>498</v>
      </c>
      <c r="H82" s="23" t="s">
        <v>499</v>
      </c>
      <c r="I82" s="3" t="s">
        <v>500</v>
      </c>
      <c r="J82" s="53" t="s">
        <v>3</v>
      </c>
      <c r="K82" s="76" t="str">
        <f>HYPERLINK("mailto:"&amp;VLOOKUP(L82,'CONCAT Codes'!$A$14:$G$26,5,FALSE)&amp;"?subject="&amp;_xlfn.CONCAT(C82," - APPLICANT for ",A82)&amp;"&amp;cc="&amp;'CONCAT Codes'!$A$32&amp;"&amp;body="&amp;D82&amp;"%0A%0APlease see my resume and bio for the above tour.","Click HERE to apply")</f>
        <v>Click HERE to apply</v>
      </c>
      <c r="L82" s="57" t="s">
        <v>437</v>
      </c>
    </row>
    <row r="83" spans="1:12" ht="54.65" customHeight="1">
      <c r="A83" s="1" t="s">
        <v>306</v>
      </c>
      <c r="B83" s="23" t="s">
        <v>6</v>
      </c>
      <c r="C83" s="23" t="s">
        <v>38</v>
      </c>
      <c r="D83" s="15" t="s">
        <v>307</v>
      </c>
      <c r="E83" s="24" t="s">
        <v>310</v>
      </c>
      <c r="F83" s="23" t="s">
        <v>1</v>
      </c>
      <c r="G83" s="23" t="s">
        <v>159</v>
      </c>
      <c r="H83" s="23" t="s">
        <v>12</v>
      </c>
      <c r="I83" s="3" t="s">
        <v>13</v>
      </c>
      <c r="J83" s="53" t="s">
        <v>3</v>
      </c>
      <c r="K83" s="76" t="str">
        <f>HYPERLINK("mailto:"&amp;VLOOKUP(L83,'CONCAT Codes'!$A$14:$G$26,5,FALSE)&amp;"?subject="&amp;_xlfn.CONCAT(C83," - APPLICANT for ",A83)&amp;"&amp;cc="&amp;'CONCAT Codes'!$A$32&amp;"&amp;body="&amp;D83&amp;"%0A%0APlease see my resume and bio for the above tour.","Click HERE to apply")</f>
        <v>Click HERE to apply</v>
      </c>
      <c r="L83" s="79" t="s">
        <v>63</v>
      </c>
    </row>
    <row r="84" spans="1:12" ht="54.65" customHeight="1">
      <c r="A84" s="1" t="s">
        <v>308</v>
      </c>
      <c r="B84" s="23" t="s">
        <v>6</v>
      </c>
      <c r="C84" s="23" t="s">
        <v>38</v>
      </c>
      <c r="D84" s="15" t="s">
        <v>309</v>
      </c>
      <c r="E84" s="24" t="s">
        <v>311</v>
      </c>
      <c r="F84" s="23" t="s">
        <v>1</v>
      </c>
      <c r="G84" s="23" t="s">
        <v>159</v>
      </c>
      <c r="H84" s="23" t="s">
        <v>12</v>
      </c>
      <c r="I84" s="3" t="s">
        <v>13</v>
      </c>
      <c r="J84" s="53" t="s">
        <v>3</v>
      </c>
      <c r="K84" s="76" t="str">
        <f>HYPERLINK("mailto:"&amp;VLOOKUP(L84,'CONCAT Codes'!$A$14:$G$26,5,FALSE)&amp;"?subject="&amp;_xlfn.CONCAT(C84," - APPLICANT for ",A84)&amp;"&amp;cc="&amp;'CONCAT Codes'!$A$32&amp;"&amp;body="&amp;D84&amp;"%0A%0APlease see my resume and bio for the above tour.","Click HERE to apply")</f>
        <v>Click HERE to apply</v>
      </c>
      <c r="L84" s="79" t="s">
        <v>63</v>
      </c>
    </row>
    <row r="85" spans="1:12" ht="54.65" customHeight="1">
      <c r="A85" s="1" t="s">
        <v>405</v>
      </c>
      <c r="B85" s="23" t="s">
        <v>6</v>
      </c>
      <c r="C85" s="23" t="s">
        <v>38</v>
      </c>
      <c r="D85" s="15" t="s">
        <v>406</v>
      </c>
      <c r="E85" s="24" t="s">
        <v>427</v>
      </c>
      <c r="F85" s="23" t="s">
        <v>1</v>
      </c>
      <c r="G85" s="23" t="s">
        <v>407</v>
      </c>
      <c r="H85" s="23" t="s">
        <v>12</v>
      </c>
      <c r="I85" s="3" t="s">
        <v>13</v>
      </c>
      <c r="J85" s="53" t="s">
        <v>3</v>
      </c>
      <c r="K85" s="76" t="str">
        <f>HYPERLINK("mailto:"&amp;VLOOKUP(L85,'CONCAT Codes'!$A$14:$G$26,5,FALSE)&amp;"?subject="&amp;_xlfn.CONCAT(C85," - APPLICANT for ",A85)&amp;"&amp;cc="&amp;'CONCAT Codes'!$A$32&amp;"&amp;body="&amp;D85&amp;"%0A%0APlease see my resume and bio for the above tour.","Click HERE to apply")</f>
        <v>Click HERE to apply</v>
      </c>
      <c r="L85" s="79" t="s">
        <v>63</v>
      </c>
    </row>
    <row r="86" spans="1:12" ht="54.65" customHeight="1">
      <c r="A86" s="63" t="s">
        <v>513</v>
      </c>
      <c r="B86" s="64" t="s">
        <v>42</v>
      </c>
      <c r="C86" s="64" t="s">
        <v>514</v>
      </c>
      <c r="D86" s="63" t="s">
        <v>515</v>
      </c>
      <c r="E86" s="24" t="s">
        <v>537</v>
      </c>
      <c r="F86" s="24" t="s">
        <v>26</v>
      </c>
      <c r="G86" s="64" t="s">
        <v>33</v>
      </c>
      <c r="H86" s="64" t="s">
        <v>516</v>
      </c>
      <c r="I86" s="65" t="s">
        <v>13</v>
      </c>
      <c r="J86" s="67" t="s">
        <v>3</v>
      </c>
      <c r="K86" s="76" t="str">
        <f>HYPERLINK("mailto:"&amp;VLOOKUP(L86,'CONCAT Codes'!$A$14:$G$26,5,FALSE)&amp;"?subject="&amp;_xlfn.CONCAT(C86," - APPLICANT for ",A86)&amp;"&amp;cc="&amp;'CONCAT Codes'!$A$32&amp;"&amp;body="&amp;D86&amp;"%0A%0APlease see my resume and bio for the above tour.","Click HERE to apply")</f>
        <v>Click HERE to apply</v>
      </c>
      <c r="L86" s="64" t="s">
        <v>63</v>
      </c>
    </row>
    <row r="87" spans="1:12" ht="54.65" customHeight="1">
      <c r="A87" s="1" t="s">
        <v>501</v>
      </c>
      <c r="B87" s="23" t="s">
        <v>0</v>
      </c>
      <c r="C87" s="23" t="s">
        <v>471</v>
      </c>
      <c r="D87" s="15" t="s">
        <v>502</v>
      </c>
      <c r="E87" s="24" t="s">
        <v>507</v>
      </c>
      <c r="F87" s="23" t="s">
        <v>26</v>
      </c>
      <c r="G87" s="23" t="s">
        <v>28</v>
      </c>
      <c r="H87" s="23" t="s">
        <v>487</v>
      </c>
      <c r="I87" s="3" t="s">
        <v>13</v>
      </c>
      <c r="J87" s="53" t="s">
        <v>3</v>
      </c>
      <c r="K87" s="76" t="str">
        <f>HYPERLINK("mailto:"&amp;VLOOKUP(L87,'CONCAT Codes'!$A$14:$G$26,5,FALSE)&amp;"?subject="&amp;_xlfn.CONCAT(C87," - APPLICANT for ",A87)&amp;"&amp;cc="&amp;'CONCAT Codes'!$A$32&amp;"&amp;body="&amp;D87&amp;"%0A%0APlease see my resume and bio for the above tour.","Click HERE to apply")</f>
        <v>Click HERE to apply</v>
      </c>
      <c r="L87" s="57" t="s">
        <v>438</v>
      </c>
    </row>
    <row r="88" spans="1:12" ht="54.65" customHeight="1">
      <c r="A88" s="1" t="s">
        <v>485</v>
      </c>
      <c r="B88" s="23" t="s">
        <v>0</v>
      </c>
      <c r="C88" s="23" t="s">
        <v>181</v>
      </c>
      <c r="D88" s="15" t="s">
        <v>486</v>
      </c>
      <c r="E88" s="24" t="s">
        <v>504</v>
      </c>
      <c r="F88" s="23" t="s">
        <v>26</v>
      </c>
      <c r="G88" s="23" t="s">
        <v>52</v>
      </c>
      <c r="H88" s="23" t="s">
        <v>487</v>
      </c>
      <c r="I88" s="3" t="s">
        <v>13</v>
      </c>
      <c r="J88" s="53" t="s">
        <v>3</v>
      </c>
      <c r="K88" s="76" t="str">
        <f>HYPERLINK("mailto:"&amp;VLOOKUP(L88,'CONCAT Codes'!$A$14:$G$26,5,FALSE)&amp;"?subject="&amp;_xlfn.CONCAT(C88," - APPLICANT for ",A88)&amp;"&amp;cc="&amp;'CONCAT Codes'!$A$32&amp;"&amp;body="&amp;D88&amp;"%0A%0APlease see my resume and bio for the above tour.","Click HERE to apply")</f>
        <v>Click HERE to apply</v>
      </c>
      <c r="L88" s="57" t="s">
        <v>438</v>
      </c>
    </row>
    <row r="89" spans="1:12" ht="54.65" customHeight="1">
      <c r="A89" s="63" t="s">
        <v>523</v>
      </c>
      <c r="B89" s="64" t="s">
        <v>0</v>
      </c>
      <c r="C89" s="64" t="s">
        <v>181</v>
      </c>
      <c r="D89" s="63" t="s">
        <v>524</v>
      </c>
      <c r="E89" s="24" t="s">
        <v>540</v>
      </c>
      <c r="F89" s="24" t="s">
        <v>1</v>
      </c>
      <c r="G89" s="64" t="s">
        <v>28</v>
      </c>
      <c r="H89" s="64" t="s">
        <v>525</v>
      </c>
      <c r="I89" s="65" t="s">
        <v>13</v>
      </c>
      <c r="J89" s="67" t="s">
        <v>3</v>
      </c>
      <c r="K89" s="76" t="str">
        <f>HYPERLINK("mailto:"&amp;VLOOKUP(L89,'CONCAT Codes'!$A$14:$G$26,5,FALSE)&amp;"?subject="&amp;_xlfn.CONCAT(C89," - APPLICANT for ",A89)&amp;"&amp;cc="&amp;'CONCAT Codes'!$A$32&amp;"&amp;body="&amp;D89&amp;"%0A%0APlease see my resume and bio for the above tour.","Click HERE to apply")</f>
        <v>Click HERE to apply</v>
      </c>
      <c r="L89" s="64" t="s">
        <v>438</v>
      </c>
    </row>
    <row r="90" spans="1:12" ht="54.65" customHeight="1">
      <c r="A90" s="1" t="s">
        <v>637</v>
      </c>
      <c r="B90" s="23" t="s">
        <v>6</v>
      </c>
      <c r="C90" s="23" t="s">
        <v>38</v>
      </c>
      <c r="D90" s="15" t="s">
        <v>638</v>
      </c>
      <c r="E90" s="24" t="s">
        <v>687</v>
      </c>
      <c r="F90" s="23" t="s">
        <v>1</v>
      </c>
      <c r="G90" s="23" t="s">
        <v>639</v>
      </c>
      <c r="H90" s="23" t="s">
        <v>12</v>
      </c>
      <c r="I90" s="3" t="s">
        <v>13</v>
      </c>
      <c r="J90" s="53" t="s">
        <v>3</v>
      </c>
      <c r="K90" s="76" t="str">
        <f>HYPERLINK("mailto:"&amp;VLOOKUP(L90,'CONCAT Codes'!$A$14:$G$26,5,FALSE)&amp;"?subject="&amp;_xlfn.CONCAT(C90," - APPLICANT for ",A90)&amp;"&amp;cc="&amp;'CONCAT Codes'!$A$32&amp;"&amp;body="&amp;D90&amp;"%0A%0APlease see my resume and bio for the above tour.","Click HERE to apply")</f>
        <v>Click HERE to apply</v>
      </c>
      <c r="L90" s="57" t="s">
        <v>63</v>
      </c>
    </row>
    <row r="91" spans="1:12" ht="54.65" customHeight="1">
      <c r="A91" s="1" t="s">
        <v>677</v>
      </c>
      <c r="B91" s="23" t="s">
        <v>0</v>
      </c>
      <c r="C91" s="23" t="s">
        <v>471</v>
      </c>
      <c r="D91" s="15" t="s">
        <v>678</v>
      </c>
      <c r="E91" s="24" t="s">
        <v>688</v>
      </c>
      <c r="F91" s="23" t="s">
        <v>26</v>
      </c>
      <c r="G91" s="85" t="s">
        <v>29</v>
      </c>
      <c r="H91" s="23" t="s">
        <v>487</v>
      </c>
      <c r="I91" s="3" t="s">
        <v>13</v>
      </c>
      <c r="J91" s="53" t="s">
        <v>3</v>
      </c>
      <c r="K91" s="76" t="str">
        <f>HYPERLINK("mailto:"&amp;VLOOKUP(L91,'CONCAT Codes'!$A$14:$G$26,5,FALSE)&amp;"?subject="&amp;_xlfn.CONCAT(C91," - APPLICANT for ",A91)&amp;"&amp;cc="&amp;'CONCAT Codes'!$A$32&amp;"&amp;body="&amp;D91&amp;"%0A%0APlease see my resume and bio for the above tour.","Click HERE to apply")</f>
        <v>Click HERE to apply</v>
      </c>
      <c r="L91" s="57" t="s">
        <v>438</v>
      </c>
    </row>
    <row r="92" spans="1:12" ht="54.65" customHeight="1">
      <c r="A92" s="1" t="s">
        <v>253</v>
      </c>
      <c r="B92" s="23" t="s">
        <v>17</v>
      </c>
      <c r="C92" s="23" t="s">
        <v>254</v>
      </c>
      <c r="D92" s="15" t="s">
        <v>255</v>
      </c>
      <c r="E92" s="24" t="s">
        <v>256</v>
      </c>
      <c r="F92" s="23" t="s">
        <v>16</v>
      </c>
      <c r="G92" s="23" t="s">
        <v>29</v>
      </c>
      <c r="H92" s="23" t="s">
        <v>45</v>
      </c>
      <c r="I92" s="3" t="s">
        <v>46</v>
      </c>
      <c r="J92" s="53" t="s">
        <v>3</v>
      </c>
      <c r="K92" s="76" t="str">
        <f>HYPERLINK("mailto:"&amp;VLOOKUP(L92,'CONCAT Codes'!$A$14:$G$26,5,FALSE)&amp;"?subject="&amp;_xlfn.CONCAT(C92," - APPLICANT for ",A92)&amp;"&amp;cc="&amp;'CONCAT Codes'!$A$32&amp;"&amp;body="&amp;D92&amp;"%0A%0APlease see my resume and bio for the above tour.","Click HERE to apply")</f>
        <v>Click HERE to apply</v>
      </c>
      <c r="L92" s="57" t="s">
        <v>59</v>
      </c>
    </row>
    <row r="93" spans="1:12" ht="54.65" customHeight="1">
      <c r="A93" s="63" t="s">
        <v>519</v>
      </c>
      <c r="B93" s="64" t="s">
        <v>6</v>
      </c>
      <c r="C93" s="64" t="s">
        <v>277</v>
      </c>
      <c r="D93" s="63" t="s">
        <v>520</v>
      </c>
      <c r="E93" s="24" t="s">
        <v>601</v>
      </c>
      <c r="F93" s="24" t="s">
        <v>26</v>
      </c>
      <c r="G93" s="64" t="s">
        <v>77</v>
      </c>
      <c r="H93" s="64" t="s">
        <v>278</v>
      </c>
      <c r="I93" s="65" t="s">
        <v>46</v>
      </c>
      <c r="J93" s="67" t="s">
        <v>3</v>
      </c>
      <c r="K93" s="76" t="str">
        <f>HYPERLINK("mailto:"&amp;VLOOKUP(L93,'CONCAT Codes'!$A$14:$G$26,5,FALSE)&amp;"?subject="&amp;_xlfn.CONCAT(C93," - APPLICANT for ",A93)&amp;"&amp;cc="&amp;'CONCAT Codes'!$A$32&amp;"&amp;body="&amp;D93&amp;"%0A%0APlease see my resume and bio for the above tour.","Click HERE to apply")</f>
        <v>Click HERE to apply</v>
      </c>
      <c r="L93" s="57" t="s">
        <v>585</v>
      </c>
    </row>
    <row r="94" spans="1:12" ht="54.65" customHeight="1">
      <c r="A94" s="1" t="s">
        <v>276</v>
      </c>
      <c r="B94" s="23" t="s">
        <v>6</v>
      </c>
      <c r="C94" s="23" t="s">
        <v>277</v>
      </c>
      <c r="D94" s="15" t="s">
        <v>609</v>
      </c>
      <c r="E94" s="24" t="s">
        <v>617</v>
      </c>
      <c r="F94" s="23" t="s">
        <v>26</v>
      </c>
      <c r="G94" s="23" t="s">
        <v>610</v>
      </c>
      <c r="H94" s="23" t="s">
        <v>278</v>
      </c>
      <c r="I94" s="3" t="s">
        <v>46</v>
      </c>
      <c r="J94" s="53" t="s">
        <v>3</v>
      </c>
      <c r="K94" s="76" t="str">
        <f>HYPERLINK("mailto:"&amp;VLOOKUP(L94,'CONCAT Codes'!$A$14:$G$26,5,FALSE)&amp;"?subject="&amp;_xlfn.CONCAT(C94," - APPLICANT for ",A94)&amp;"&amp;cc="&amp;'CONCAT Codes'!$A$32&amp;"&amp;body="&amp;D94&amp;"%0A%0APlease see my resume and bio for the above tour.","Click HERE to apply")</f>
        <v>Click HERE to apply</v>
      </c>
      <c r="L94" s="57" t="s">
        <v>585</v>
      </c>
    </row>
    <row r="95" spans="1:12" ht="54.65" customHeight="1">
      <c r="A95" s="1" t="s">
        <v>420</v>
      </c>
      <c r="B95" s="23" t="s">
        <v>0</v>
      </c>
      <c r="C95" s="23" t="s">
        <v>421</v>
      </c>
      <c r="D95" s="15" t="s">
        <v>422</v>
      </c>
      <c r="E95" s="24" t="s">
        <v>423</v>
      </c>
      <c r="F95" s="23" t="s">
        <v>26</v>
      </c>
      <c r="G95" s="23" t="s">
        <v>164</v>
      </c>
      <c r="H95" s="23" t="s">
        <v>35</v>
      </c>
      <c r="I95" s="3" t="s">
        <v>15</v>
      </c>
      <c r="J95" s="53" t="s">
        <v>3</v>
      </c>
      <c r="K95" s="76" t="str">
        <f>HYPERLINK("mailto:"&amp;VLOOKUP(L95,'CONCAT Codes'!$A$14:$G$26,5,FALSE)&amp;"?subject="&amp;_xlfn.CONCAT(C95," - APPLICANT for ",A95)&amp;"&amp;cc="&amp;'CONCAT Codes'!$A$32&amp;"&amp;body="&amp;D95&amp;"%0A%0APlease see my resume and bio for the above tour.","Click HERE to apply")</f>
        <v>Click HERE to apply</v>
      </c>
      <c r="L95" s="57" t="s">
        <v>60</v>
      </c>
    </row>
    <row r="96" spans="1:12" ht="54.65" customHeight="1">
      <c r="A96" s="1" t="s">
        <v>189</v>
      </c>
      <c r="B96" s="51" t="s">
        <v>190</v>
      </c>
      <c r="C96" s="51" t="s">
        <v>191</v>
      </c>
      <c r="D96" s="1" t="s">
        <v>192</v>
      </c>
      <c r="E96" s="51" t="s">
        <v>194</v>
      </c>
      <c r="F96" s="51" t="s">
        <v>16</v>
      </c>
      <c r="G96" s="51" t="s">
        <v>40</v>
      </c>
      <c r="H96" s="51" t="s">
        <v>193</v>
      </c>
      <c r="I96" s="3" t="s">
        <v>15</v>
      </c>
      <c r="J96" s="53" t="s">
        <v>3</v>
      </c>
      <c r="K96" s="76" t="str">
        <f>HYPERLINK("mailto:"&amp;VLOOKUP(L96,'CONCAT Codes'!$A$14:$G$26,5,FALSE)&amp;"?subject="&amp;_xlfn.CONCAT(C96," - APPLICANT for ",A96)&amp;"&amp;cc="&amp;'CONCAT Codes'!$A$32&amp;"&amp;body="&amp;D96&amp;"%0A%0APlease see my resume and bio for the above tour.","Click HERE to apply")</f>
        <v>Click HERE to apply</v>
      </c>
      <c r="L96" s="56" t="s">
        <v>79</v>
      </c>
    </row>
    <row r="97" spans="1:12" ht="54.65" customHeight="1">
      <c r="A97" s="63" t="s">
        <v>354</v>
      </c>
      <c r="B97" s="64" t="s">
        <v>42</v>
      </c>
      <c r="C97" s="64" t="s">
        <v>274</v>
      </c>
      <c r="D97" s="63" t="s">
        <v>355</v>
      </c>
      <c r="E97" s="24" t="s">
        <v>359</v>
      </c>
      <c r="F97" s="64" t="s">
        <v>26</v>
      </c>
      <c r="G97" s="64" t="s">
        <v>163</v>
      </c>
      <c r="H97" s="64" t="s">
        <v>186</v>
      </c>
      <c r="I97" s="65" t="s">
        <v>15</v>
      </c>
      <c r="J97" s="67" t="s">
        <v>3</v>
      </c>
      <c r="K97" s="76" t="str">
        <f>HYPERLINK("mailto:"&amp;VLOOKUP(L97,'CONCAT Codes'!$A$14:$G$26,5,FALSE)&amp;"?subject="&amp;_xlfn.CONCAT(C97," - APPLICANT for ",A97)&amp;"&amp;cc="&amp;'CONCAT Codes'!$A$32&amp;"&amp;body="&amp;D97&amp;"%0A%0APlease see my resume and bio for the above tour.","Click HERE to apply")</f>
        <v>Click HERE to apply</v>
      </c>
      <c r="L97" s="64" t="s">
        <v>63</v>
      </c>
    </row>
    <row r="98" spans="1:12" ht="54.65" customHeight="1">
      <c r="A98" s="80" t="s">
        <v>313</v>
      </c>
      <c r="B98" s="81" t="s">
        <v>42</v>
      </c>
      <c r="C98" s="81" t="s">
        <v>274</v>
      </c>
      <c r="D98" s="82" t="s">
        <v>314</v>
      </c>
      <c r="E98" s="71" t="s">
        <v>338</v>
      </c>
      <c r="F98" s="81" t="s">
        <v>26</v>
      </c>
      <c r="G98" s="81" t="s">
        <v>214</v>
      </c>
      <c r="H98" s="81" t="s">
        <v>275</v>
      </c>
      <c r="I98" s="83" t="s">
        <v>15</v>
      </c>
      <c r="J98" s="84" t="s">
        <v>3</v>
      </c>
      <c r="K98" s="76" t="str">
        <f>HYPERLINK("mailto:"&amp;VLOOKUP(L98,'CONCAT Codes'!$A$14:$G$26,5,FALSE)&amp;"?subject="&amp;_xlfn.CONCAT(C98," - APPLICANT for ",A98)&amp;"&amp;cc="&amp;'CONCAT Codes'!$A$32&amp;"&amp;body="&amp;D98&amp;"%0A%0APlease see my resume and bio for the above tour.","Click HERE to apply")</f>
        <v>Click HERE to apply</v>
      </c>
      <c r="L98" s="74" t="s">
        <v>63</v>
      </c>
    </row>
    <row r="99" spans="1:12" ht="54.65" customHeight="1">
      <c r="A99" s="63" t="s">
        <v>351</v>
      </c>
      <c r="B99" s="64" t="s">
        <v>42</v>
      </c>
      <c r="C99" s="64" t="s">
        <v>274</v>
      </c>
      <c r="D99" s="63" t="s">
        <v>352</v>
      </c>
      <c r="E99" s="24" t="s">
        <v>358</v>
      </c>
      <c r="F99" s="64" t="s">
        <v>26</v>
      </c>
      <c r="G99" s="64" t="s">
        <v>353</v>
      </c>
      <c r="H99" s="64" t="s">
        <v>275</v>
      </c>
      <c r="I99" s="65" t="s">
        <v>15</v>
      </c>
      <c r="J99" s="67" t="s">
        <v>3</v>
      </c>
      <c r="K99" s="77" t="str">
        <f>HYPERLINK("mailto:"&amp;VLOOKUP(L99,'CONCAT Codes'!$A$14:$G$26,5,FALSE)&amp;"?subject="&amp;_xlfn.CONCAT(C99," - APPLICANT for ",A99)&amp;"&amp;cc="&amp;'CONCAT Codes'!$A$32&amp;"&amp;body="&amp;D99&amp;"%0A%0APlease see my resume and bio for the above tour.","Click HERE to apply")</f>
        <v>Click HERE to apply</v>
      </c>
      <c r="L99" s="64" t="s">
        <v>63</v>
      </c>
    </row>
    <row r="100" spans="1:12" ht="54.65" customHeight="1">
      <c r="A100" s="1" t="s">
        <v>412</v>
      </c>
      <c r="B100" s="23" t="s">
        <v>42</v>
      </c>
      <c r="C100" s="23" t="s">
        <v>413</v>
      </c>
      <c r="D100" s="15" t="s">
        <v>217</v>
      </c>
      <c r="E100" s="24" t="s">
        <v>426</v>
      </c>
      <c r="F100" s="23" t="s">
        <v>26</v>
      </c>
      <c r="G100" s="23" t="s">
        <v>214</v>
      </c>
      <c r="H100" s="23" t="s">
        <v>414</v>
      </c>
      <c r="I100" s="3" t="s">
        <v>15</v>
      </c>
      <c r="J100" s="53" t="s">
        <v>3</v>
      </c>
      <c r="K100" s="77" t="str">
        <f>HYPERLINK("mailto:"&amp;VLOOKUP(L100,'CONCAT Codes'!$A$14:$G$26,5,FALSE)&amp;"?subject="&amp;_xlfn.CONCAT(C100," - APPLICANT for ",A100)&amp;"&amp;cc="&amp;'CONCAT Codes'!$A$32&amp;"&amp;body="&amp;D100&amp;"%0A%0APlease see my resume and bio for the above tour.","Click HERE to apply")</f>
        <v>Click HERE to apply</v>
      </c>
      <c r="L100" s="57" t="s">
        <v>63</v>
      </c>
    </row>
    <row r="101" spans="1:12" ht="54.65" customHeight="1">
      <c r="A101" s="1" t="s">
        <v>415</v>
      </c>
      <c r="B101" s="23" t="s">
        <v>42</v>
      </c>
      <c r="C101" s="23" t="s">
        <v>413</v>
      </c>
      <c r="D101" s="15" t="s">
        <v>416</v>
      </c>
      <c r="E101" s="24" t="s">
        <v>424</v>
      </c>
      <c r="F101" s="23" t="s">
        <v>1</v>
      </c>
      <c r="G101" s="23" t="s">
        <v>28</v>
      </c>
      <c r="H101" s="23" t="s">
        <v>414</v>
      </c>
      <c r="I101" s="3" t="s">
        <v>15</v>
      </c>
      <c r="J101" s="53" t="s">
        <v>3</v>
      </c>
      <c r="K101" s="77" t="str">
        <f>HYPERLINK("mailto:"&amp;VLOOKUP(L101,'CONCAT Codes'!$A$14:$G$26,5,FALSE)&amp;"?subject="&amp;_xlfn.CONCAT(C101," - APPLICANT for ",A101)&amp;"&amp;cc="&amp;'CONCAT Codes'!$A$32&amp;"&amp;body="&amp;D101&amp;"%0A%0APlease see my resume and bio for the above tour.","Click HERE to apply")</f>
        <v>Click HERE to apply</v>
      </c>
      <c r="L101" s="57" t="s">
        <v>63</v>
      </c>
    </row>
    <row r="102" spans="1:12" ht="54.65" customHeight="1">
      <c r="A102" s="1" t="s">
        <v>474</v>
      </c>
      <c r="B102" s="23" t="s">
        <v>42</v>
      </c>
      <c r="C102" s="23" t="s">
        <v>475</v>
      </c>
      <c r="D102" s="15" t="s">
        <v>192</v>
      </c>
      <c r="E102" s="24" t="s">
        <v>480</v>
      </c>
      <c r="F102" s="23" t="s">
        <v>26</v>
      </c>
      <c r="G102" s="23" t="s">
        <v>476</v>
      </c>
      <c r="H102" s="23" t="s">
        <v>275</v>
      </c>
      <c r="I102" s="3" t="s">
        <v>15</v>
      </c>
      <c r="J102" s="53" t="s">
        <v>3</v>
      </c>
      <c r="K102" s="77" t="str">
        <f>HYPERLINK("mailto:"&amp;VLOOKUP(L102,'CONCAT Codes'!$A$14:$G$26,5,FALSE)&amp;"?subject="&amp;_xlfn.CONCAT(C102," - APPLICANT for ",A102)&amp;"&amp;cc="&amp;'CONCAT Codes'!$A$32&amp;"&amp;body="&amp;D102&amp;"%0A%0APlease see my resume and bio for the above tour.","Click HERE to apply")</f>
        <v>Click HERE to apply</v>
      </c>
      <c r="L102" s="57" t="s">
        <v>63</v>
      </c>
    </row>
    <row r="103" spans="1:12" ht="54.65" customHeight="1">
      <c r="A103" s="63" t="s">
        <v>517</v>
      </c>
      <c r="B103" s="64" t="s">
        <v>42</v>
      </c>
      <c r="C103" s="64" t="s">
        <v>233</v>
      </c>
      <c r="D103" s="63" t="s">
        <v>323</v>
      </c>
      <c r="E103" s="24" t="s">
        <v>538</v>
      </c>
      <c r="F103" s="24" t="s">
        <v>26</v>
      </c>
      <c r="G103" s="64" t="s">
        <v>518</v>
      </c>
      <c r="H103" s="64" t="s">
        <v>275</v>
      </c>
      <c r="I103" s="65" t="s">
        <v>15</v>
      </c>
      <c r="J103" s="67" t="s">
        <v>3</v>
      </c>
      <c r="K103" s="77" t="str">
        <f>HYPERLINK("mailto:"&amp;VLOOKUP(L103,'CONCAT Codes'!$A$14:$G$26,5,FALSE)&amp;"?subject="&amp;_xlfn.CONCAT(C103," - APPLICANT for ",A103)&amp;"&amp;cc="&amp;'CONCAT Codes'!$A$32&amp;"&amp;body="&amp;D103&amp;"%0A%0APlease see my resume and bio for the above tour.","Click HERE to apply")</f>
        <v>Click HERE to apply</v>
      </c>
      <c r="L103" s="64" t="s">
        <v>63</v>
      </c>
    </row>
    <row r="104" spans="1:12" ht="54.65" customHeight="1">
      <c r="A104" s="1" t="s">
        <v>470</v>
      </c>
      <c r="B104" s="23" t="s">
        <v>0</v>
      </c>
      <c r="C104" s="23" t="s">
        <v>471</v>
      </c>
      <c r="D104" s="15" t="s">
        <v>472</v>
      </c>
      <c r="E104" s="24" t="s">
        <v>482</v>
      </c>
      <c r="F104" s="23" t="s">
        <v>26</v>
      </c>
      <c r="G104" s="23" t="s">
        <v>473</v>
      </c>
      <c r="H104" s="23" t="s">
        <v>35</v>
      </c>
      <c r="I104" s="3" t="s">
        <v>15</v>
      </c>
      <c r="J104" s="53" t="s">
        <v>3</v>
      </c>
      <c r="K104" s="77" t="str">
        <f>HYPERLINK("mailto:"&amp;VLOOKUP(L104,'CONCAT Codes'!$A$14:$G$26,5,FALSE)&amp;"?subject="&amp;_xlfn.CONCAT(C104," - APPLICANT for ",A104)&amp;"&amp;cc="&amp;'CONCAT Codes'!$A$32&amp;"&amp;body="&amp;D104&amp;"%0A%0APlease see my resume and bio for the above tour.","Click HERE to apply")</f>
        <v>Click HERE to apply</v>
      </c>
      <c r="L104" s="57" t="s">
        <v>438</v>
      </c>
    </row>
    <row r="105" spans="1:12" ht="54.65" customHeight="1">
      <c r="A105" s="1" t="s">
        <v>606</v>
      </c>
      <c r="B105" s="23" t="s">
        <v>0</v>
      </c>
      <c r="C105" s="23" t="s">
        <v>607</v>
      </c>
      <c r="D105" s="15" t="s">
        <v>608</v>
      </c>
      <c r="E105" s="24" t="s">
        <v>615</v>
      </c>
      <c r="F105" s="23" t="s">
        <v>1</v>
      </c>
      <c r="G105" s="23" t="s">
        <v>434</v>
      </c>
      <c r="H105" s="23" t="s">
        <v>35</v>
      </c>
      <c r="I105" s="3" t="s">
        <v>15</v>
      </c>
      <c r="J105" s="53" t="s">
        <v>3</v>
      </c>
      <c r="K105" s="77" t="str">
        <f>HYPERLINK("mailto:"&amp;VLOOKUP(L105,'CONCAT Codes'!$A$14:$G$26,5,FALSE)&amp;"?subject="&amp;_xlfn.CONCAT(C105," - APPLICANT for ",A105)&amp;"&amp;cc="&amp;'CONCAT Codes'!$A$32&amp;"&amp;body="&amp;D105&amp;"%0A%0APlease see my resume and bio for the above tour.","Click HERE to apply")</f>
        <v>Click HERE to apply</v>
      </c>
      <c r="L105" s="57" t="s">
        <v>438</v>
      </c>
    </row>
    <row r="106" spans="1:12" ht="63" customHeight="1">
      <c r="A106" s="1" t="s">
        <v>640</v>
      </c>
      <c r="B106" s="23" t="s">
        <v>42</v>
      </c>
      <c r="C106" s="23" t="s">
        <v>274</v>
      </c>
      <c r="D106" s="15" t="s">
        <v>641</v>
      </c>
      <c r="E106" s="24" t="s">
        <v>686</v>
      </c>
      <c r="F106" s="23" t="s">
        <v>26</v>
      </c>
      <c r="G106" s="23" t="s">
        <v>40</v>
      </c>
      <c r="H106" s="23" t="s">
        <v>275</v>
      </c>
      <c r="I106" s="3" t="s">
        <v>15</v>
      </c>
      <c r="J106" s="53" t="s">
        <v>3</v>
      </c>
      <c r="K106" s="77" t="str">
        <f>HYPERLINK("mailto:"&amp;VLOOKUP(L106,'CONCAT Codes'!$A$14:$G$26,5,FALSE)&amp;"?subject="&amp;_xlfn.CONCAT(C106," - APPLICANT for ",A106)&amp;"&amp;cc="&amp;'CONCAT Codes'!$A$32&amp;"&amp;body="&amp;D106&amp;"%0A%0APlease see my resume and bio for the above tour.","Click HERE to apply")</f>
        <v>Click HERE to apply</v>
      </c>
      <c r="L106" s="57" t="s">
        <v>63</v>
      </c>
    </row>
    <row r="107" spans="1:12" ht="54.65" customHeight="1">
      <c r="A107" s="1" t="s">
        <v>654</v>
      </c>
      <c r="B107" s="23" t="s">
        <v>42</v>
      </c>
      <c r="C107" s="23" t="s">
        <v>655</v>
      </c>
      <c r="D107" s="15" t="s">
        <v>656</v>
      </c>
      <c r="E107" s="24" t="s">
        <v>689</v>
      </c>
      <c r="F107" s="23" t="s">
        <v>26</v>
      </c>
      <c r="G107" s="23" t="s">
        <v>28</v>
      </c>
      <c r="H107" s="23" t="s">
        <v>275</v>
      </c>
      <c r="I107" s="3" t="s">
        <v>15</v>
      </c>
      <c r="J107" s="53" t="s">
        <v>3</v>
      </c>
      <c r="K107" s="77" t="str">
        <f>HYPERLINK("mailto:"&amp;VLOOKUP(L107,'CONCAT Codes'!$A$14:$G$26,5,FALSE)&amp;"?subject="&amp;_xlfn.CONCAT(C107," - APPLICANT for ",A107)&amp;"&amp;cc="&amp;'CONCAT Codes'!$A$32&amp;"&amp;body="&amp;D107&amp;"%0A%0APlease see my resume and bio for the above tour.","Click HERE to apply")</f>
        <v>Click HERE to apply</v>
      </c>
      <c r="L107" s="57" t="s">
        <v>63</v>
      </c>
    </row>
    <row r="108" spans="1:12" ht="54.65" customHeight="1">
      <c r="A108" s="1" t="s">
        <v>657</v>
      </c>
      <c r="B108" s="23" t="s">
        <v>42</v>
      </c>
      <c r="C108" s="23" t="s">
        <v>216</v>
      </c>
      <c r="D108" s="15" t="s">
        <v>658</v>
      </c>
      <c r="E108" s="24" t="s">
        <v>681</v>
      </c>
      <c r="F108" s="23" t="s">
        <v>26</v>
      </c>
      <c r="G108" s="23" t="s">
        <v>659</v>
      </c>
      <c r="H108" s="23" t="s">
        <v>275</v>
      </c>
      <c r="I108" s="3" t="s">
        <v>15</v>
      </c>
      <c r="J108" s="53" t="s">
        <v>3</v>
      </c>
      <c r="K108" s="77" t="str">
        <f>HYPERLINK("mailto:"&amp;VLOOKUP(L108,'CONCAT Codes'!$A$14:$G$26,5,FALSE)&amp;"?subject="&amp;_xlfn.CONCAT(C108," - APPLICANT for ",A108)&amp;"&amp;cc="&amp;'CONCAT Codes'!$A$32&amp;"&amp;body="&amp;D108&amp;"%0A%0APlease see my resume and bio for the above tour.","Click HERE to apply")</f>
        <v>Click HERE to apply</v>
      </c>
      <c r="L108" s="57" t="s">
        <v>63</v>
      </c>
    </row>
    <row r="109" spans="1:12" ht="54.65" customHeight="1">
      <c r="A109" s="1" t="s">
        <v>361</v>
      </c>
      <c r="B109" s="23" t="s">
        <v>42</v>
      </c>
      <c r="C109" s="23" t="s">
        <v>362</v>
      </c>
      <c r="D109" s="15" t="s">
        <v>363</v>
      </c>
      <c r="E109" s="24" t="s">
        <v>382</v>
      </c>
      <c r="F109" s="23" t="s">
        <v>26</v>
      </c>
      <c r="G109" s="23" t="s">
        <v>28</v>
      </c>
      <c r="H109" s="23" t="s">
        <v>186</v>
      </c>
      <c r="I109" s="3" t="s">
        <v>461</v>
      </c>
      <c r="J109" s="53" t="s">
        <v>3</v>
      </c>
      <c r="K109" s="77" t="str">
        <f>HYPERLINK("mailto:"&amp;VLOOKUP(L109,'CONCAT Codes'!$A$14:$G$26,5,FALSE)&amp;"?subject="&amp;_xlfn.CONCAT(C109," - APPLICANT for ",A109)&amp;"&amp;cc="&amp;'CONCAT Codes'!$A$32&amp;"&amp;body="&amp;D109&amp;"%0A%0APlease see my resume and bio for the above tour.","Click HERE to apply")</f>
        <v>Click HERE to apply</v>
      </c>
      <c r="L109" s="57" t="s">
        <v>63</v>
      </c>
    </row>
    <row r="110" spans="1:12" ht="54.65" customHeight="1">
      <c r="A110" s="1" t="s">
        <v>365</v>
      </c>
      <c r="B110" s="23" t="s">
        <v>37</v>
      </c>
      <c r="C110" s="23" t="s">
        <v>366</v>
      </c>
      <c r="D110" s="15" t="s">
        <v>367</v>
      </c>
      <c r="E110" s="24" t="s">
        <v>703</v>
      </c>
      <c r="F110" s="23" t="s">
        <v>1</v>
      </c>
      <c r="G110" s="23" t="s">
        <v>52</v>
      </c>
      <c r="H110" s="23" t="s">
        <v>368</v>
      </c>
      <c r="I110" s="3" t="s">
        <v>47</v>
      </c>
      <c r="J110" s="53" t="s">
        <v>3</v>
      </c>
      <c r="K110" s="77" t="str">
        <f>HYPERLINK("mailto:"&amp;VLOOKUP(L110,'CONCAT Codes'!$A$14:$G$26,5,FALSE)&amp;"?subject="&amp;_xlfn.CONCAT(C110," - APPLICANT for ",A110)&amp;"&amp;cc="&amp;'CONCAT Codes'!$A$32&amp;"&amp;body="&amp;D110&amp;"%0A%0APlease see my resume and bio for the above tour.","Click HERE to apply")</f>
        <v>Click HERE to apply</v>
      </c>
      <c r="L110" s="57" t="s">
        <v>437</v>
      </c>
    </row>
    <row r="111" spans="1:12" ht="54.65" customHeight="1">
      <c r="A111" s="1" t="s">
        <v>669</v>
      </c>
      <c r="B111" s="23" t="s">
        <v>10</v>
      </c>
      <c r="C111" s="23" t="s">
        <v>670</v>
      </c>
      <c r="D111" s="15" t="s">
        <v>671</v>
      </c>
      <c r="E111" s="24" t="s">
        <v>682</v>
      </c>
      <c r="F111" s="23" t="s">
        <v>1</v>
      </c>
      <c r="G111" s="23" t="s">
        <v>66</v>
      </c>
      <c r="H111" s="23" t="s">
        <v>672</v>
      </c>
      <c r="I111" s="3" t="s">
        <v>673</v>
      </c>
      <c r="J111" s="53" t="s">
        <v>3</v>
      </c>
      <c r="K111" s="77" t="str">
        <f>HYPERLINK("mailto:"&amp;VLOOKUP(L111,'CONCAT Codes'!$A$14:$G$26,5,FALSE)&amp;"?subject="&amp;_xlfn.CONCAT(C111," - APPLICANT for ",A111)&amp;"&amp;cc="&amp;'CONCAT Codes'!$A$32&amp;"&amp;body="&amp;D111&amp;"%0A%0APlease see my resume and bio for the above tour.","Click HERE to apply")</f>
        <v>Click HERE to apply</v>
      </c>
      <c r="L111" s="57" t="s">
        <v>60</v>
      </c>
    </row>
    <row r="112" spans="1:12" ht="54.65" customHeight="1">
      <c r="A112" s="1" t="s">
        <v>619</v>
      </c>
      <c r="B112" s="23" t="s">
        <v>620</v>
      </c>
      <c r="C112" s="23" t="s">
        <v>621</v>
      </c>
      <c r="D112" s="15" t="s">
        <v>622</v>
      </c>
      <c r="E112" s="24" t="s">
        <v>627</v>
      </c>
      <c r="F112" s="23" t="s">
        <v>16</v>
      </c>
      <c r="G112" s="23" t="s">
        <v>41</v>
      </c>
      <c r="H112" s="23" t="s">
        <v>720</v>
      </c>
      <c r="I112" s="3"/>
      <c r="J112" s="53" t="s">
        <v>623</v>
      </c>
      <c r="K112" s="77" t="str">
        <f>HYPERLINK("mailto:"&amp;VLOOKUP(L112,'CONCAT Codes'!$A$14:$G$26,5,FALSE)&amp;"?subject="&amp;_xlfn.CONCAT(C112," - APPLICANT for ",A112)&amp;"&amp;cc="&amp;'CONCAT Codes'!$A$32&amp;"&amp;body="&amp;D112&amp;"%0A%0APlease see my resume and bio for the above tour.","Click HERE to apply")</f>
        <v>Click HERE to apply</v>
      </c>
      <c r="L112" s="57" t="s">
        <v>79</v>
      </c>
    </row>
    <row r="113" spans="1:12" ht="54.65" customHeight="1">
      <c r="A113" s="1" t="s">
        <v>464</v>
      </c>
      <c r="B113" s="23" t="s">
        <v>6</v>
      </c>
      <c r="C113" s="23" t="s">
        <v>39</v>
      </c>
      <c r="D113" s="15" t="s">
        <v>465</v>
      </c>
      <c r="E113" s="24" t="s">
        <v>466</v>
      </c>
      <c r="F113" s="23" t="s">
        <v>1</v>
      </c>
      <c r="G113" s="23" t="s">
        <v>41</v>
      </c>
      <c r="H113" s="23" t="s">
        <v>4</v>
      </c>
      <c r="I113" s="3"/>
      <c r="J113" s="53" t="s">
        <v>5</v>
      </c>
      <c r="K113" s="77" t="str">
        <f>HYPERLINK("mailto:"&amp;VLOOKUP(L113,'CONCAT Codes'!$A$14:$G$26,5,FALSE)&amp;"?subject="&amp;_xlfn.CONCAT(C113," - APPLICANT for ",A113)&amp;"&amp;cc="&amp;'CONCAT Codes'!$A$32&amp;"&amp;body="&amp;D113&amp;"%0A%0APlease see my resume and bio for the above tour.","Click HERE to apply")</f>
        <v>Click HERE to apply</v>
      </c>
      <c r="L113" s="57" t="s">
        <v>61</v>
      </c>
    </row>
    <row r="114" spans="1:12" ht="54.65" customHeight="1">
      <c r="A114" s="1" t="s">
        <v>172</v>
      </c>
      <c r="B114" s="23" t="s">
        <v>6</v>
      </c>
      <c r="C114" s="23" t="s">
        <v>39</v>
      </c>
      <c r="D114" s="15" t="s">
        <v>173</v>
      </c>
      <c r="E114" s="24" t="s">
        <v>202</v>
      </c>
      <c r="F114" s="23" t="s">
        <v>1</v>
      </c>
      <c r="G114" s="23" t="s">
        <v>51</v>
      </c>
      <c r="H114" s="23" t="s">
        <v>4</v>
      </c>
      <c r="I114" s="3"/>
      <c r="J114" s="53" t="s">
        <v>5</v>
      </c>
      <c r="K114" s="77" t="str">
        <f>HYPERLINK("mailto:"&amp;VLOOKUP(L114,'CONCAT Codes'!$A$14:$G$26,5,FALSE)&amp;"?subject="&amp;_xlfn.CONCAT(C114," - APPLICANT for ",A114)&amp;"&amp;cc="&amp;'CONCAT Codes'!$A$32&amp;"&amp;body="&amp;D114&amp;"%0A%0APlease see my resume and bio for the above tour.","Click HERE to apply")</f>
        <v>Click HERE to apply</v>
      </c>
      <c r="L114" s="57" t="s">
        <v>61</v>
      </c>
    </row>
    <row r="115" spans="1:12" ht="54.65" customHeight="1">
      <c r="A115" s="1" t="s">
        <v>221</v>
      </c>
      <c r="B115" s="23" t="s">
        <v>6</v>
      </c>
      <c r="C115" s="23" t="s">
        <v>39</v>
      </c>
      <c r="D115" s="15" t="s">
        <v>222</v>
      </c>
      <c r="E115" s="24" t="s">
        <v>238</v>
      </c>
      <c r="F115" s="23" t="s">
        <v>1</v>
      </c>
      <c r="G115" s="23" t="s">
        <v>220</v>
      </c>
      <c r="H115" s="23" t="s">
        <v>4</v>
      </c>
      <c r="I115" s="3"/>
      <c r="J115" s="53" t="s">
        <v>5</v>
      </c>
      <c r="K115" s="77" t="str">
        <f>HYPERLINK("mailto:"&amp;VLOOKUP(L115,'CONCAT Codes'!$A$14:$G$26,5,FALSE)&amp;"?subject="&amp;_xlfn.CONCAT(C115," - APPLICANT for ",A115)&amp;"&amp;cc="&amp;'CONCAT Codes'!$A$32&amp;"&amp;body="&amp;D115&amp;"%0A%0APlease see my resume and bio for the above tour.","Click HERE to apply")</f>
        <v>Click HERE to apply</v>
      </c>
      <c r="L115" s="57" t="s">
        <v>61</v>
      </c>
    </row>
    <row r="116" spans="1:12" ht="54.65" customHeight="1">
      <c r="A116" s="1" t="s">
        <v>223</v>
      </c>
      <c r="B116" s="23" t="s">
        <v>6</v>
      </c>
      <c r="C116" s="23" t="s">
        <v>39</v>
      </c>
      <c r="D116" s="15" t="s">
        <v>224</v>
      </c>
      <c r="E116" s="24" t="s">
        <v>242</v>
      </c>
      <c r="F116" s="23" t="s">
        <v>1</v>
      </c>
      <c r="G116" s="23" t="s">
        <v>41</v>
      </c>
      <c r="H116" s="23" t="s">
        <v>4</v>
      </c>
      <c r="I116" s="3"/>
      <c r="J116" s="53" t="s">
        <v>5</v>
      </c>
      <c r="K116" s="77" t="str">
        <f>HYPERLINK("mailto:"&amp;VLOOKUP(L116,'CONCAT Codes'!$A$14:$G$26,5,FALSE)&amp;"?subject="&amp;_xlfn.CONCAT(C116," - APPLICANT for ",A116)&amp;"&amp;cc="&amp;'CONCAT Codes'!$A$32&amp;"&amp;body="&amp;D116&amp;"%0A%0APlease see my resume and bio for the above tour.","Click HERE to apply")</f>
        <v>Click HERE to apply</v>
      </c>
      <c r="L116" s="57" t="s">
        <v>61</v>
      </c>
    </row>
    <row r="117" spans="1:12" ht="54.65" customHeight="1">
      <c r="A117" s="1" t="s">
        <v>225</v>
      </c>
      <c r="B117" s="23" t="s">
        <v>6</v>
      </c>
      <c r="C117" s="23" t="s">
        <v>39</v>
      </c>
      <c r="D117" s="15" t="s">
        <v>226</v>
      </c>
      <c r="E117" s="24" t="s">
        <v>241</v>
      </c>
      <c r="F117" s="23" t="s">
        <v>1</v>
      </c>
      <c r="G117" s="23" t="s">
        <v>41</v>
      </c>
      <c r="H117" s="23" t="s">
        <v>4</v>
      </c>
      <c r="I117" s="3"/>
      <c r="J117" s="53" t="s">
        <v>5</v>
      </c>
      <c r="K117" s="77" t="str">
        <f>HYPERLINK("mailto:"&amp;VLOOKUP(L117,'CONCAT Codes'!$A$14:$G$26,5,FALSE)&amp;"?subject="&amp;_xlfn.CONCAT(C117," - APPLICANT for ",A117)&amp;"&amp;cc="&amp;'CONCAT Codes'!$A$32&amp;"&amp;body="&amp;D117&amp;"%0A%0APlease see my resume and bio for the above tour.","Click HERE to apply")</f>
        <v>Click HERE to apply</v>
      </c>
      <c r="L117" s="57" t="s">
        <v>61</v>
      </c>
    </row>
    <row r="118" spans="1:12" ht="54.65" customHeight="1">
      <c r="A118" s="1" t="s">
        <v>227</v>
      </c>
      <c r="B118" s="23" t="s">
        <v>6</v>
      </c>
      <c r="C118" s="23" t="s">
        <v>39</v>
      </c>
      <c r="D118" s="15" t="s">
        <v>228</v>
      </c>
      <c r="E118" s="24" t="s">
        <v>240</v>
      </c>
      <c r="F118" s="23" t="s">
        <v>1</v>
      </c>
      <c r="G118" s="23" t="s">
        <v>41</v>
      </c>
      <c r="H118" s="23" t="s">
        <v>4</v>
      </c>
      <c r="I118" s="3"/>
      <c r="J118" s="53" t="s">
        <v>5</v>
      </c>
      <c r="K118" s="77" t="str">
        <f>HYPERLINK("mailto:"&amp;VLOOKUP(L118,'CONCAT Codes'!$A$14:$G$26,5,FALSE)&amp;"?subject="&amp;_xlfn.CONCAT(C118," - APPLICANT for ",A118)&amp;"&amp;cc="&amp;'CONCAT Codes'!$A$32&amp;"&amp;body="&amp;D118&amp;"%0A%0APlease see my resume and bio for the above tour.","Click HERE to apply")</f>
        <v>Click HERE to apply</v>
      </c>
      <c r="L118" s="57" t="s">
        <v>61</v>
      </c>
    </row>
    <row r="119" spans="1:12" ht="54.65" customHeight="1">
      <c r="A119" s="1" t="s">
        <v>229</v>
      </c>
      <c r="B119" s="23" t="s">
        <v>6</v>
      </c>
      <c r="C119" s="23" t="s">
        <v>39</v>
      </c>
      <c r="D119" s="15" t="s">
        <v>230</v>
      </c>
      <c r="E119" s="24" t="s">
        <v>239</v>
      </c>
      <c r="F119" s="23" t="s">
        <v>1</v>
      </c>
      <c r="G119" s="23" t="s">
        <v>41</v>
      </c>
      <c r="H119" s="23" t="s">
        <v>4</v>
      </c>
      <c r="I119" s="3"/>
      <c r="J119" s="53" t="s">
        <v>5</v>
      </c>
      <c r="K119" s="77" t="str">
        <f>HYPERLINK("mailto:"&amp;VLOOKUP(L119,'CONCAT Codes'!$A$14:$G$26,5,FALSE)&amp;"?subject="&amp;_xlfn.CONCAT(C119," - APPLICANT for ",A119)&amp;"&amp;cc="&amp;'CONCAT Codes'!$A$32&amp;"&amp;body="&amp;D119&amp;"%0A%0APlease see my resume and bio for the above tour.","Click HERE to apply")</f>
        <v>Click HERE to apply</v>
      </c>
      <c r="L119" s="57" t="s">
        <v>61</v>
      </c>
    </row>
    <row r="120" spans="1:12" ht="54.65" customHeight="1">
      <c r="A120" s="1" t="s">
        <v>231</v>
      </c>
      <c r="B120" s="23" t="s">
        <v>6</v>
      </c>
      <c r="C120" s="23" t="s">
        <v>39</v>
      </c>
      <c r="D120" s="15" t="s">
        <v>232</v>
      </c>
      <c r="E120" s="24" t="s">
        <v>337</v>
      </c>
      <c r="F120" s="23" t="s">
        <v>1</v>
      </c>
      <c r="G120" s="23" t="s">
        <v>41</v>
      </c>
      <c r="H120" s="23" t="s">
        <v>4</v>
      </c>
      <c r="I120" s="3"/>
      <c r="J120" s="53" t="s">
        <v>5</v>
      </c>
      <c r="K120" s="77" t="str">
        <f>HYPERLINK("mailto:"&amp;VLOOKUP(L120,'CONCAT Codes'!$A$14:$G$26,5,FALSE)&amp;"?subject="&amp;_xlfn.CONCAT(C120," - APPLICANT for ",A120)&amp;"&amp;cc="&amp;'CONCAT Codes'!$A$32&amp;"&amp;body="&amp;D120&amp;"%0A%0APlease see my resume and bio for the above tour.","Click HERE to apply")</f>
        <v>Click HERE to apply</v>
      </c>
      <c r="L120" s="57" t="s">
        <v>61</v>
      </c>
    </row>
    <row r="121" spans="1:12" ht="54.65" customHeight="1">
      <c r="A121" s="1" t="s">
        <v>321</v>
      </c>
      <c r="B121" s="23" t="s">
        <v>6</v>
      </c>
      <c r="C121" s="23" t="s">
        <v>39</v>
      </c>
      <c r="D121" s="15" t="s">
        <v>264</v>
      </c>
      <c r="E121" s="24" t="s">
        <v>605</v>
      </c>
      <c r="F121" s="23" t="s">
        <v>16</v>
      </c>
      <c r="G121" s="23" t="s">
        <v>40</v>
      </c>
      <c r="H121" s="23" t="s">
        <v>4</v>
      </c>
      <c r="I121" s="3"/>
      <c r="J121" s="53" t="s">
        <v>5</v>
      </c>
      <c r="K121" s="77" t="str">
        <f>HYPERLINK("mailto:"&amp;VLOOKUP(L121,'CONCAT Codes'!$A$14:$G$26,5,FALSE)&amp;"?subject="&amp;_xlfn.CONCAT(C121," - APPLICANT for ",A121)&amp;"&amp;cc="&amp;'CONCAT Codes'!$A$32&amp;"&amp;body="&amp;D121&amp;"%0A%0APlease see my resume and bio for the above tour.","Click HERE to apply")</f>
        <v>Click HERE to apply</v>
      </c>
      <c r="L121" s="57" t="s">
        <v>61</v>
      </c>
    </row>
    <row r="122" spans="1:12" ht="54.65" customHeight="1">
      <c r="A122" s="1" t="s">
        <v>322</v>
      </c>
      <c r="B122" s="23" t="s">
        <v>6</v>
      </c>
      <c r="C122" s="23" t="s">
        <v>39</v>
      </c>
      <c r="D122" s="15" t="s">
        <v>297</v>
      </c>
      <c r="E122" s="24" t="s">
        <v>604</v>
      </c>
      <c r="F122" s="23" t="s">
        <v>16</v>
      </c>
      <c r="G122" s="23" t="s">
        <v>28</v>
      </c>
      <c r="H122" s="23" t="s">
        <v>4</v>
      </c>
      <c r="I122" s="3"/>
      <c r="J122" s="53" t="s">
        <v>5</v>
      </c>
      <c r="K122" s="77" t="str">
        <f>HYPERLINK("mailto:"&amp;VLOOKUP(L122,'CONCAT Codes'!$A$14:$G$26,5,FALSE)&amp;"?subject="&amp;_xlfn.CONCAT(C122," - APPLICANT for ",A122)&amp;"&amp;cc="&amp;'CONCAT Codes'!$A$32&amp;"&amp;body="&amp;D122&amp;"%0A%0APlease see my resume and bio for the above tour.","Click HERE to apply")</f>
        <v>Click HERE to apply</v>
      </c>
      <c r="L122" s="57" t="s">
        <v>61</v>
      </c>
    </row>
    <row r="123" spans="1:12" ht="54.65" customHeight="1">
      <c r="A123" s="63" t="s">
        <v>526</v>
      </c>
      <c r="B123" s="64" t="s">
        <v>6</v>
      </c>
      <c r="C123" s="64" t="s">
        <v>527</v>
      </c>
      <c r="D123" s="63" t="s">
        <v>528</v>
      </c>
      <c r="E123" s="24" t="s">
        <v>603</v>
      </c>
      <c r="F123" s="24" t="s">
        <v>1</v>
      </c>
      <c r="G123" s="64" t="s">
        <v>529</v>
      </c>
      <c r="H123" s="64" t="s">
        <v>530</v>
      </c>
      <c r="I123" s="65"/>
      <c r="J123" s="67" t="s">
        <v>530</v>
      </c>
      <c r="K123" s="77" t="str">
        <f>HYPERLINK("mailto:"&amp;VLOOKUP(L123,'CONCAT Codes'!$A$14:$G$26,5,FALSE)&amp;"?subject="&amp;_xlfn.CONCAT(C123," - APPLICANT for ",A123)&amp;"&amp;cc="&amp;'CONCAT Codes'!$A$32&amp;"&amp;body="&amp;D123&amp;"%0A%0APlease see my resume and bio for the above tour.","Click HERE to apply")</f>
        <v>Click HERE to apply</v>
      </c>
      <c r="L123" s="64" t="s">
        <v>61</v>
      </c>
    </row>
    <row r="124" spans="1:12" ht="54.65" customHeight="1">
      <c r="A124" s="63" t="s">
        <v>531</v>
      </c>
      <c r="B124" s="64" t="s">
        <v>6</v>
      </c>
      <c r="C124" s="64" t="s">
        <v>39</v>
      </c>
      <c r="D124" s="63" t="s">
        <v>532</v>
      </c>
      <c r="E124" s="24" t="s">
        <v>541</v>
      </c>
      <c r="F124" s="24" t="s">
        <v>1</v>
      </c>
      <c r="G124" s="64" t="s">
        <v>40</v>
      </c>
      <c r="H124" s="64" t="s">
        <v>4</v>
      </c>
      <c r="I124" s="65"/>
      <c r="J124" s="67" t="s">
        <v>5</v>
      </c>
      <c r="K124" s="77" t="str">
        <f>HYPERLINK("mailto:"&amp;VLOOKUP(L124,'CONCAT Codes'!$A$14:$G$26,5,FALSE)&amp;"?subject="&amp;_xlfn.CONCAT(C124," - APPLICANT for ",A124)&amp;"&amp;cc="&amp;'CONCAT Codes'!$A$32&amp;"&amp;body="&amp;D124&amp;"%0A%0APlease see my resume and bio for the above tour.","Click HERE to apply")</f>
        <v>Click HERE to apply</v>
      </c>
      <c r="L124" s="64" t="s">
        <v>61</v>
      </c>
    </row>
    <row r="125" spans="1:12" ht="54.65" customHeight="1">
      <c r="A125" s="63" t="s">
        <v>533</v>
      </c>
      <c r="B125" s="64" t="s">
        <v>6</v>
      </c>
      <c r="C125" s="64" t="s">
        <v>39</v>
      </c>
      <c r="D125" s="63" t="s">
        <v>534</v>
      </c>
      <c r="E125" s="24" t="s">
        <v>602</v>
      </c>
      <c r="F125" s="24" t="s">
        <v>1</v>
      </c>
      <c r="G125" s="64" t="s">
        <v>40</v>
      </c>
      <c r="H125" s="64" t="s">
        <v>4</v>
      </c>
      <c r="I125" s="65"/>
      <c r="J125" s="67" t="s">
        <v>5</v>
      </c>
      <c r="K125" s="77" t="str">
        <f>HYPERLINK("mailto:"&amp;VLOOKUP(L125,'CONCAT Codes'!$A$14:$G$26,5,FALSE)&amp;"?subject="&amp;_xlfn.CONCAT(C125," - APPLICANT for ",A125)&amp;"&amp;cc="&amp;'CONCAT Codes'!$A$32&amp;"&amp;body="&amp;D125&amp;"%0A%0APlease see my resume and bio for the above tour.","Click HERE to apply")</f>
        <v>Click HERE to apply</v>
      </c>
      <c r="L125" s="64" t="s">
        <v>61</v>
      </c>
    </row>
    <row r="126" spans="1:12" ht="82.5" customHeight="1">
      <c r="A126" s="63" t="s">
        <v>535</v>
      </c>
      <c r="B126" s="64" t="s">
        <v>6</v>
      </c>
      <c r="C126" s="64" t="s">
        <v>39</v>
      </c>
      <c r="D126" s="63" t="s">
        <v>536</v>
      </c>
      <c r="E126" s="24" t="s">
        <v>542</v>
      </c>
      <c r="F126" s="24" t="s">
        <v>1</v>
      </c>
      <c r="G126" s="64" t="s">
        <v>40</v>
      </c>
      <c r="H126" s="64" t="s">
        <v>4</v>
      </c>
      <c r="I126" s="65"/>
      <c r="J126" s="67" t="s">
        <v>5</v>
      </c>
      <c r="K126" s="77" t="str">
        <f>HYPERLINK("mailto:"&amp;VLOOKUP(L126,'CONCAT Codes'!$A$14:$G$26,5,FALSE)&amp;"?subject="&amp;_xlfn.CONCAT(C126," - APPLICANT for ",A126)&amp;"&amp;cc="&amp;'CONCAT Codes'!$A$32&amp;"&amp;body="&amp;D126&amp;"%0A%0APlease see my resume and bio for the above tour.","Click HERE to apply")</f>
        <v>Click HERE to apply</v>
      </c>
      <c r="L126" s="64" t="s">
        <v>61</v>
      </c>
    </row>
    <row r="127" spans="1:12" ht="54.65" customHeight="1">
      <c r="A127" s="1" t="s">
        <v>660</v>
      </c>
      <c r="B127" s="23" t="s">
        <v>10</v>
      </c>
      <c r="C127" s="23" t="s">
        <v>661</v>
      </c>
      <c r="D127" s="15" t="s">
        <v>662</v>
      </c>
      <c r="E127" s="24" t="s">
        <v>690</v>
      </c>
      <c r="F127" s="23" t="s">
        <v>26</v>
      </c>
      <c r="G127" s="23" t="s">
        <v>29</v>
      </c>
      <c r="H127" s="23" t="s">
        <v>663</v>
      </c>
      <c r="I127" s="3"/>
      <c r="J127" s="53" t="s">
        <v>663</v>
      </c>
      <c r="K127" s="77" t="str">
        <f>HYPERLINK("mailto:"&amp;VLOOKUP(L127,'CONCAT Codes'!$A$14:$G$26,5,FALSE)&amp;"?subject="&amp;_xlfn.CONCAT(C127," - APPLICANT for ",A127)&amp;"&amp;cc="&amp;'CONCAT Codes'!$A$32&amp;"&amp;body="&amp;D127&amp;"%0A%0APlease see my resume and bio for the above tour.","Click HERE to apply")</f>
        <v>Click HERE to apply</v>
      </c>
      <c r="L127" s="57" t="s">
        <v>60</v>
      </c>
    </row>
    <row r="128" spans="1:12" ht="76.5" customHeight="1">
      <c r="A128" s="1" t="s">
        <v>666</v>
      </c>
      <c r="B128" s="23" t="s">
        <v>10</v>
      </c>
      <c r="C128" s="23" t="s">
        <v>661</v>
      </c>
      <c r="D128" s="15" t="s">
        <v>665</v>
      </c>
      <c r="E128" s="24" t="s">
        <v>691</v>
      </c>
      <c r="F128" s="23" t="s">
        <v>26</v>
      </c>
      <c r="G128" s="23" t="s">
        <v>29</v>
      </c>
      <c r="H128" s="23" t="s">
        <v>667</v>
      </c>
      <c r="I128" s="3"/>
      <c r="J128" s="53" t="s">
        <v>668</v>
      </c>
      <c r="K128" s="77" t="str">
        <f>HYPERLINK("mailto:"&amp;VLOOKUP(L128,'CONCAT Codes'!$A$14:$G$26,5,FALSE)&amp;"?subject="&amp;_xlfn.CONCAT(C128," - APPLICANT for ",A128)&amp;"&amp;cc="&amp;'CONCAT Codes'!$A$32&amp;"&amp;body="&amp;D128&amp;"%0A%0APlease see my resume and bio for the above tour.","Click HERE to apply")</f>
        <v>Click HERE to apply</v>
      </c>
      <c r="L128" s="57" t="s">
        <v>60</v>
      </c>
    </row>
  </sheetData>
  <autoFilter ref="A1:L98" xr:uid="{00000000-0001-0000-0000-000000000000}">
    <sortState xmlns:xlrd2="http://schemas.microsoft.com/office/spreadsheetml/2017/richdata2" ref="A2:L128">
      <sortCondition ref="I1:I98"/>
    </sortState>
  </autoFilter>
  <sortState xmlns:xlrd2="http://schemas.microsoft.com/office/spreadsheetml/2017/richdata2" ref="A2:M79">
    <sortCondition ref="M2:M79"/>
    <sortCondition ref="B2:B79"/>
    <sortCondition ref="C2:C79"/>
  </sortState>
  <conditionalFormatting sqref="A1:A1048576">
    <cfRule type="duplicateValues" dxfId="27" priority="1"/>
  </conditionalFormatting>
  <conditionalFormatting sqref="K1:K1048576">
    <cfRule type="containsText" dxfId="26" priority="2"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N75"/>
  <sheetViews>
    <sheetView zoomScale="90" zoomScaleNormal="90" workbookViewId="0">
      <selection activeCell="E9" sqref="E9"/>
    </sheetView>
  </sheetViews>
  <sheetFormatPr defaultRowHeight="56.4"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4" s="8" customFormat="1" ht="56.4" customHeight="1">
      <c r="A1" s="6" t="s">
        <v>22</v>
      </c>
      <c r="B1" s="7" t="s">
        <v>23</v>
      </c>
      <c r="C1" s="7" t="s">
        <v>24</v>
      </c>
      <c r="D1" s="6" t="s">
        <v>25</v>
      </c>
      <c r="E1" s="6" t="s">
        <v>21</v>
      </c>
      <c r="F1" s="7" t="s">
        <v>18</v>
      </c>
      <c r="G1" s="7" t="s">
        <v>19</v>
      </c>
      <c r="H1" s="7" t="s">
        <v>20</v>
      </c>
      <c r="I1" s="6" t="s">
        <v>54</v>
      </c>
      <c r="J1" s="7" t="s">
        <v>55</v>
      </c>
      <c r="K1" s="5" t="s">
        <v>27</v>
      </c>
      <c r="L1" s="7" t="s">
        <v>57</v>
      </c>
    </row>
    <row r="2" spans="1:14" s="25" customFormat="1" ht="56.4" customHeight="1">
      <c r="A2" s="1" t="s">
        <v>386</v>
      </c>
      <c r="B2" s="23" t="s">
        <v>8</v>
      </c>
      <c r="C2" s="23" t="s">
        <v>387</v>
      </c>
      <c r="D2" s="15" t="s">
        <v>388</v>
      </c>
      <c r="E2" s="24" t="s">
        <v>393</v>
      </c>
      <c r="F2" s="23" t="s">
        <v>26</v>
      </c>
      <c r="G2" s="23" t="s">
        <v>220</v>
      </c>
      <c r="H2" s="23" t="s">
        <v>160</v>
      </c>
      <c r="I2" s="3" t="s">
        <v>161</v>
      </c>
      <c r="J2" s="53" t="s">
        <v>3</v>
      </c>
      <c r="K2" s="76" t="str">
        <f>HYPERLINK("mailto:"&amp;VLOOKUP(L2,'CONCAT Codes'!$A$14:$G$26,5,FALSE)&amp;"?subject="&amp;_xlfn.CONCAT(C2," - APPLICANT for ",A2)&amp;"&amp;cc="&amp;'CONCAT Codes'!$A$32&amp;"&amp;body="&amp;D2&amp;"%0A%0APlease see my resume and bio for the above tour.","Click HERE to apply")</f>
        <v>Click HERE to apply</v>
      </c>
      <c r="L2" s="57" t="s">
        <v>79</v>
      </c>
    </row>
    <row r="3" spans="1:14" s="25" customFormat="1" ht="56.4" customHeight="1">
      <c r="A3" s="1" t="s">
        <v>548</v>
      </c>
      <c r="B3" s="23" t="s">
        <v>0</v>
      </c>
      <c r="C3" s="23" t="s">
        <v>549</v>
      </c>
      <c r="D3" s="15" t="s">
        <v>550</v>
      </c>
      <c r="E3" s="24" t="s">
        <v>557</v>
      </c>
      <c r="F3" s="23" t="s">
        <v>26</v>
      </c>
      <c r="G3" s="23" t="s">
        <v>473</v>
      </c>
      <c r="H3" s="23" t="s">
        <v>35</v>
      </c>
      <c r="I3" s="3" t="s">
        <v>15</v>
      </c>
      <c r="J3" s="53" t="s">
        <v>3</v>
      </c>
      <c r="K3" s="77" t="str">
        <f>HYPERLINK("mailto:"&amp;VLOOKUP(L3,'CONCAT Codes'!$A$14:$G$26,5,FALSE)&amp;"?subject="&amp;_xlfn.CONCAT(C3," - APPLICANT for ",A3)&amp;"&amp;cc="&amp;'CONCAT Codes'!$A$32&amp;"&amp;body="&amp;D3&amp;"%0A%0APlease see my resume and bio for the above tour.","Click HERE to apply")</f>
        <v>Click HERE to apply</v>
      </c>
      <c r="L3" s="57" t="s">
        <v>62</v>
      </c>
    </row>
    <row r="4" spans="1:14" s="25" customFormat="1" ht="56.4" customHeight="1">
      <c r="A4" s="1"/>
      <c r="B4" s="23"/>
      <c r="C4" s="23"/>
      <c r="D4" s="15"/>
      <c r="E4" s="24"/>
      <c r="F4" s="23"/>
      <c r="G4" s="23"/>
      <c r="H4" s="23"/>
      <c r="I4" s="3"/>
      <c r="J4" s="53"/>
      <c r="K4" s="76"/>
      <c r="L4" s="57"/>
    </row>
    <row r="5" spans="1:14" s="25" customFormat="1" ht="56.4" customHeight="1">
      <c r="A5" s="1"/>
      <c r="B5" s="23"/>
      <c r="C5" s="23"/>
      <c r="D5" s="15"/>
      <c r="E5" s="24"/>
      <c r="F5" s="23"/>
      <c r="G5" s="23"/>
      <c r="H5" s="23"/>
      <c r="I5" s="3"/>
      <c r="J5" s="53"/>
      <c r="K5" s="76"/>
      <c r="L5" s="57"/>
    </row>
    <row r="6" spans="1:14" s="25" customFormat="1" ht="56.4" customHeight="1">
      <c r="A6" s="1"/>
      <c r="B6" s="23"/>
      <c r="C6" s="23"/>
      <c r="D6" s="15"/>
      <c r="E6" s="24"/>
      <c r="F6" s="23"/>
      <c r="G6" s="23"/>
      <c r="H6" s="23"/>
      <c r="I6" s="3"/>
      <c r="J6" s="53"/>
      <c r="K6" s="76"/>
      <c r="L6" s="57"/>
    </row>
    <row r="7" spans="1:14" s="25" customFormat="1" ht="56.4" customHeight="1">
      <c r="A7" s="1"/>
      <c r="B7" s="23"/>
      <c r="C7" s="23"/>
      <c r="D7" s="15"/>
      <c r="E7" s="24"/>
      <c r="F7" s="23"/>
      <c r="G7" s="23"/>
      <c r="H7" s="23"/>
      <c r="I7" s="3"/>
      <c r="J7" s="53"/>
      <c r="K7" s="76"/>
      <c r="L7" s="57"/>
    </row>
    <row r="8" spans="1:14" s="25" customFormat="1" ht="56.4" customHeight="1">
      <c r="A8" s="1"/>
      <c r="B8" s="23"/>
      <c r="C8" s="23"/>
      <c r="D8" s="15"/>
      <c r="E8" s="24"/>
      <c r="F8" s="23"/>
      <c r="G8" s="23"/>
      <c r="H8" s="23"/>
      <c r="I8" s="3"/>
      <c r="J8" s="53"/>
      <c r="K8" s="73"/>
      <c r="L8" s="57"/>
    </row>
    <row r="9" spans="1:14" s="50" customFormat="1" ht="56.4" customHeight="1">
      <c r="A9" s="1"/>
      <c r="B9" s="23"/>
      <c r="C9" s="23"/>
      <c r="D9" s="15"/>
      <c r="E9" s="24"/>
      <c r="F9" s="23"/>
      <c r="G9" s="23"/>
      <c r="H9" s="23"/>
      <c r="I9" s="3"/>
      <c r="J9" s="53"/>
      <c r="K9" s="70"/>
      <c r="L9" s="57"/>
      <c r="M9" s="25"/>
      <c r="N9" s="25"/>
    </row>
    <row r="10" spans="1:14" s="50" customFormat="1" ht="56.4" customHeight="1">
      <c r="A10" s="1"/>
      <c r="B10" s="23"/>
      <c r="C10" s="23"/>
      <c r="D10" s="15"/>
      <c r="E10" s="24"/>
      <c r="F10" s="23"/>
      <c r="G10" s="23"/>
      <c r="H10" s="23"/>
      <c r="I10" s="3"/>
      <c r="J10" s="53"/>
      <c r="K10" s="70"/>
      <c r="L10" s="57"/>
      <c r="M10" s="25"/>
      <c r="N10" s="25"/>
    </row>
    <row r="11" spans="1:14" s="25" customFormat="1" ht="56.4" customHeight="1">
      <c r="A11" s="1"/>
      <c r="B11" s="23"/>
      <c r="C11" s="23"/>
      <c r="D11" s="1"/>
      <c r="E11" s="23"/>
      <c r="F11" s="23"/>
      <c r="G11" s="23"/>
      <c r="H11" s="23"/>
      <c r="I11" s="3"/>
      <c r="J11" s="53"/>
      <c r="K11" s="70"/>
      <c r="L11" s="56"/>
    </row>
    <row r="12" spans="1:14" s="25" customFormat="1" ht="56.4" customHeight="1">
      <c r="A12" s="1"/>
      <c r="B12" s="23"/>
      <c r="C12" s="23"/>
      <c r="D12" s="15"/>
      <c r="E12" s="24"/>
      <c r="F12" s="23"/>
      <c r="G12" s="23"/>
      <c r="H12" s="23"/>
      <c r="I12" s="3"/>
      <c r="J12" s="53"/>
      <c r="K12" s="70"/>
      <c r="L12" s="57"/>
    </row>
    <row r="13" spans="1:14" s="25" customFormat="1" ht="56.4" customHeight="1">
      <c r="A13" s="1"/>
      <c r="B13" s="23"/>
      <c r="C13" s="23"/>
      <c r="D13" s="15"/>
      <c r="E13" s="24"/>
      <c r="F13" s="23"/>
      <c r="G13" s="23"/>
      <c r="H13" s="23"/>
      <c r="I13" s="3"/>
      <c r="J13" s="53"/>
      <c r="K13" s="70"/>
      <c r="L13" s="57"/>
    </row>
    <row r="14" spans="1:14" s="25" customFormat="1" ht="56.4" customHeight="1">
      <c r="A14" s="1"/>
      <c r="B14" s="23"/>
      <c r="C14" s="23"/>
      <c r="D14" s="15"/>
      <c r="E14" s="24"/>
      <c r="F14" s="23"/>
      <c r="G14" s="23"/>
      <c r="H14" s="23"/>
      <c r="I14" s="3"/>
      <c r="J14" s="53"/>
      <c r="K14" s="70"/>
      <c r="L14" s="57"/>
    </row>
    <row r="15" spans="1:14" s="25" customFormat="1" ht="56.4" customHeight="1">
      <c r="A15" s="1"/>
      <c r="B15" s="23"/>
      <c r="C15" s="23"/>
      <c r="D15" s="15"/>
      <c r="E15" s="24"/>
      <c r="F15" s="23"/>
      <c r="G15" s="23"/>
      <c r="H15" s="23"/>
      <c r="I15" s="3"/>
      <c r="J15" s="53"/>
      <c r="K15" s="70"/>
      <c r="L15" s="57"/>
    </row>
    <row r="16" spans="1:14" s="25" customFormat="1" ht="56.4" customHeight="1">
      <c r="A16" s="1"/>
      <c r="B16" s="23"/>
      <c r="C16" s="23"/>
      <c r="D16" s="15"/>
      <c r="E16" s="24"/>
      <c r="F16" s="23"/>
      <c r="G16" s="23"/>
      <c r="H16" s="23"/>
      <c r="I16" s="3"/>
      <c r="J16" s="53"/>
      <c r="K16" s="70"/>
      <c r="L16" s="57"/>
    </row>
    <row r="17" spans="1:13" s="25" customFormat="1" ht="56.4" customHeight="1">
      <c r="A17" s="63"/>
      <c r="B17" s="64"/>
      <c r="C17" s="64"/>
      <c r="D17" s="63"/>
      <c r="E17" s="24"/>
      <c r="F17" s="23"/>
      <c r="G17" s="64"/>
      <c r="H17" s="64"/>
      <c r="I17" s="65"/>
      <c r="J17" s="67"/>
      <c r="K17" s="70"/>
      <c r="L17" s="64"/>
    </row>
    <row r="18" spans="1:13" s="25" customFormat="1" ht="56.4" customHeight="1">
      <c r="A18" s="63"/>
      <c r="B18" s="64"/>
      <c r="C18" s="64"/>
      <c r="D18" s="63"/>
      <c r="E18" s="24"/>
      <c r="F18" s="64"/>
      <c r="G18" s="64"/>
      <c r="H18" s="64"/>
      <c r="I18" s="65"/>
      <c r="J18" s="67"/>
      <c r="K18" s="70"/>
      <c r="L18" s="64"/>
    </row>
    <row r="19" spans="1:13" s="25" customFormat="1" ht="56.4" customHeight="1">
      <c r="A19" s="1"/>
      <c r="B19" s="23"/>
      <c r="C19" s="23"/>
      <c r="D19" s="15"/>
      <c r="E19" s="24"/>
      <c r="F19" s="23"/>
      <c r="G19" s="23"/>
      <c r="H19" s="23"/>
      <c r="I19" s="3"/>
      <c r="J19" s="53"/>
      <c r="K19" s="70"/>
      <c r="L19" s="57"/>
      <c r="M19" s="49"/>
    </row>
    <row r="20" spans="1:13" s="25" customFormat="1" ht="56.4" customHeight="1">
      <c r="A20" s="1"/>
      <c r="B20" s="23"/>
      <c r="C20" s="23"/>
      <c r="D20" s="15"/>
      <c r="E20" s="24"/>
      <c r="F20" s="23"/>
      <c r="G20" s="23"/>
      <c r="H20" s="23"/>
      <c r="I20" s="3"/>
      <c r="J20" s="53"/>
      <c r="K20" s="73"/>
      <c r="L20" s="57"/>
      <c r="M20" s="50"/>
    </row>
    <row r="21" spans="1:13" s="25" customFormat="1" ht="56.4" customHeight="1">
      <c r="A21" s="1"/>
      <c r="B21" s="23"/>
      <c r="C21" s="23"/>
      <c r="D21" s="15"/>
      <c r="E21" s="24"/>
      <c r="F21" s="23"/>
      <c r="G21" s="23"/>
      <c r="H21" s="23"/>
      <c r="I21" s="3"/>
      <c r="J21" s="53"/>
      <c r="K21" s="73"/>
      <c r="L21" s="57"/>
    </row>
    <row r="22" spans="1:13" s="25" customFormat="1" ht="56.4" customHeight="1">
      <c r="A22" s="1"/>
      <c r="B22" s="23"/>
      <c r="C22" s="23"/>
      <c r="D22" s="15"/>
      <c r="E22" s="24"/>
      <c r="F22" s="23"/>
      <c r="G22" s="23"/>
      <c r="H22" s="23"/>
      <c r="I22" s="3"/>
      <c r="J22" s="53"/>
      <c r="K22" s="70"/>
      <c r="L22" s="57"/>
    </row>
    <row r="23" spans="1:13" s="25" customFormat="1" ht="56.4" customHeight="1">
      <c r="A23" s="1"/>
      <c r="B23" s="23"/>
      <c r="C23" s="23"/>
      <c r="D23" s="1"/>
      <c r="E23" s="23"/>
      <c r="F23" s="23"/>
      <c r="G23" s="23"/>
      <c r="H23" s="23"/>
      <c r="I23" s="3"/>
      <c r="J23" s="53"/>
      <c r="K23" s="70"/>
      <c r="L23" s="56"/>
    </row>
    <row r="24" spans="1:13" s="25" customFormat="1" ht="56.4" customHeight="1">
      <c r="A24" s="1"/>
      <c r="B24" s="23"/>
      <c r="C24" s="23"/>
      <c r="D24" s="15"/>
      <c r="E24" s="24"/>
      <c r="F24" s="23"/>
      <c r="G24" s="23"/>
      <c r="H24" s="23"/>
      <c r="I24" s="3"/>
      <c r="J24" s="53"/>
      <c r="K24" s="70"/>
      <c r="L24" s="57"/>
    </row>
    <row r="25" spans="1:13" s="25" customFormat="1" ht="56.4" customHeight="1">
      <c r="A25" s="1"/>
      <c r="B25" s="23"/>
      <c r="C25" s="23"/>
      <c r="D25" s="15"/>
      <c r="E25" s="24"/>
      <c r="F25" s="23"/>
      <c r="G25" s="23"/>
      <c r="H25" s="23"/>
      <c r="I25" s="3"/>
      <c r="J25" s="53"/>
      <c r="K25" s="73"/>
      <c r="L25" s="57"/>
    </row>
    <row r="26" spans="1:13" s="25" customFormat="1" ht="56.4" customHeight="1">
      <c r="A26" s="1"/>
      <c r="B26" s="23"/>
      <c r="C26" s="23"/>
      <c r="D26" s="15"/>
      <c r="E26" s="24"/>
      <c r="F26" s="23"/>
      <c r="G26" s="23"/>
      <c r="H26" s="23"/>
      <c r="I26" s="3"/>
      <c r="J26" s="53"/>
      <c r="K26" s="70"/>
      <c r="L26" s="57"/>
    </row>
    <row r="27" spans="1:13" s="25" customFormat="1" ht="56.4" customHeight="1">
      <c r="A27" s="1"/>
      <c r="B27" s="23"/>
      <c r="C27" s="23"/>
      <c r="D27" s="15"/>
      <c r="E27" s="24"/>
      <c r="F27" s="23"/>
      <c r="G27" s="23"/>
      <c r="H27" s="23"/>
      <c r="I27" s="3"/>
      <c r="J27" s="53"/>
      <c r="K27" s="70"/>
      <c r="L27" s="57"/>
    </row>
    <row r="28" spans="1:13" s="25" customFormat="1" ht="56.4" customHeight="1">
      <c r="A28" s="1"/>
      <c r="B28" s="23"/>
      <c r="C28" s="23"/>
      <c r="D28" s="15"/>
      <c r="E28" s="24"/>
      <c r="F28" s="23"/>
      <c r="G28" s="23"/>
      <c r="H28" s="23"/>
      <c r="I28" s="3"/>
      <c r="J28" s="53"/>
      <c r="K28" s="73"/>
      <c r="L28" s="57"/>
    </row>
    <row r="29" spans="1:13" s="25" customFormat="1" ht="56.4" customHeight="1">
      <c r="A29" s="1"/>
      <c r="B29" s="23"/>
      <c r="C29" s="23"/>
      <c r="D29" s="15"/>
      <c r="E29" s="24"/>
      <c r="F29" s="23"/>
      <c r="G29" s="23"/>
      <c r="H29" s="23"/>
      <c r="I29" s="3"/>
      <c r="J29" s="53"/>
      <c r="K29" s="70"/>
      <c r="L29" s="57"/>
    </row>
    <row r="30" spans="1:13" s="25" customFormat="1" ht="56.4" customHeight="1">
      <c r="A30" s="1"/>
      <c r="B30" s="23"/>
      <c r="C30" s="23"/>
      <c r="D30" s="15"/>
      <c r="E30" s="24"/>
      <c r="F30" s="23"/>
      <c r="G30" s="23"/>
      <c r="H30" s="23"/>
      <c r="I30" s="3"/>
      <c r="J30" s="53"/>
      <c r="K30" s="70"/>
      <c r="L30" s="57"/>
    </row>
    <row r="31" spans="1:13" s="25" customFormat="1" ht="56.4" customHeight="1">
      <c r="A31" s="1"/>
      <c r="B31" s="23"/>
      <c r="C31" s="23"/>
      <c r="D31" s="15"/>
      <c r="E31" s="24"/>
      <c r="F31" s="23"/>
      <c r="G31" s="23"/>
      <c r="H31" s="23"/>
      <c r="I31" s="3"/>
      <c r="J31" s="53"/>
      <c r="K31" s="70"/>
      <c r="L31" s="57"/>
    </row>
    <row r="32" spans="1:13" s="25" customFormat="1" ht="56.4" customHeight="1">
      <c r="A32" s="1"/>
      <c r="B32" s="23"/>
      <c r="C32" s="23"/>
      <c r="D32" s="15"/>
      <c r="E32" s="24"/>
      <c r="F32" s="23"/>
      <c r="G32" s="23"/>
      <c r="H32" s="23"/>
      <c r="I32" s="3"/>
      <c r="J32" s="53"/>
      <c r="K32" s="70"/>
      <c r="L32" s="57"/>
    </row>
    <row r="33" spans="1:12" s="25" customFormat="1" ht="56.4" customHeight="1">
      <c r="A33" s="1"/>
      <c r="B33" s="23"/>
      <c r="C33" s="23"/>
      <c r="D33" s="15"/>
      <c r="E33" s="24"/>
      <c r="F33" s="23"/>
      <c r="G33" s="23"/>
      <c r="H33" s="23"/>
      <c r="I33" s="3"/>
      <c r="J33" s="53"/>
      <c r="K33" s="70"/>
      <c r="L33" s="57"/>
    </row>
    <row r="34" spans="1:12" s="25" customFormat="1" ht="56.4" customHeight="1">
      <c r="A34" s="23"/>
      <c r="B34" s="23"/>
      <c r="C34" s="23"/>
      <c r="D34" s="1"/>
      <c r="E34" s="23"/>
      <c r="F34" s="24"/>
      <c r="G34" s="24"/>
      <c r="H34" s="24"/>
      <c r="I34" s="3"/>
      <c r="J34" s="62"/>
      <c r="K34" s="70"/>
      <c r="L34" s="24"/>
    </row>
    <row r="35" spans="1:12" s="25" customFormat="1" ht="56.4" customHeight="1">
      <c r="A35" s="1"/>
      <c r="B35" s="23"/>
      <c r="C35" s="23"/>
      <c r="D35" s="15"/>
      <c r="E35" s="24"/>
      <c r="F35" s="23"/>
      <c r="G35" s="23"/>
      <c r="H35" s="23"/>
      <c r="I35" s="3"/>
      <c r="J35" s="53"/>
      <c r="K35" s="73"/>
      <c r="L35" s="57"/>
    </row>
    <row r="36" spans="1:12" s="25" customFormat="1" ht="56.4" customHeight="1">
      <c r="A36" s="1"/>
      <c r="B36" s="23"/>
      <c r="C36" s="23"/>
      <c r="D36" s="15"/>
      <c r="E36" s="24"/>
      <c r="F36" s="23"/>
      <c r="G36" s="23"/>
      <c r="H36" s="23"/>
      <c r="I36" s="3"/>
      <c r="J36" s="53"/>
      <c r="K36" s="73"/>
      <c r="L36" s="57"/>
    </row>
    <row r="37" spans="1:12" s="25" customFormat="1" ht="56.4" customHeight="1">
      <c r="A37" s="1"/>
      <c r="B37" s="23"/>
      <c r="C37" s="23"/>
      <c r="D37" s="15"/>
      <c r="E37" s="24"/>
      <c r="F37" s="23"/>
      <c r="G37" s="23"/>
      <c r="H37" s="23"/>
      <c r="I37" s="3"/>
      <c r="J37" s="53"/>
      <c r="K37" s="73"/>
      <c r="L37" s="57"/>
    </row>
    <row r="38" spans="1:12" s="25" customFormat="1" ht="56.4" customHeight="1">
      <c r="A38" s="1"/>
      <c r="B38" s="23"/>
      <c r="C38" s="23"/>
      <c r="D38" s="15"/>
      <c r="E38" s="24"/>
      <c r="F38" s="23"/>
      <c r="G38" s="23"/>
      <c r="H38" s="23"/>
      <c r="I38" s="3"/>
      <c r="J38" s="53"/>
      <c r="K38" s="73"/>
      <c r="L38" s="57"/>
    </row>
    <row r="39" spans="1:12" s="25" customFormat="1" ht="56.4" customHeight="1">
      <c r="A39" s="1"/>
      <c r="B39" s="23"/>
      <c r="C39" s="23"/>
      <c r="D39" s="15"/>
      <c r="E39" s="24"/>
      <c r="F39" s="23"/>
      <c r="G39" s="23"/>
      <c r="H39" s="23"/>
      <c r="I39" s="3"/>
      <c r="J39" s="53"/>
      <c r="K39" s="73"/>
      <c r="L39" s="57"/>
    </row>
    <row r="40" spans="1:12" s="25" customFormat="1" ht="56.4" customHeight="1">
      <c r="A40" s="23"/>
      <c r="B40" s="23"/>
      <c r="C40" s="23"/>
      <c r="D40" s="1"/>
      <c r="E40" s="23"/>
      <c r="F40" s="24"/>
      <c r="G40" s="24"/>
      <c r="H40" s="24"/>
      <c r="I40" s="3"/>
      <c r="J40" s="62"/>
      <c r="K40" s="70"/>
      <c r="L40" s="24"/>
    </row>
    <row r="41" spans="1:12" s="25" customFormat="1" ht="54.65" customHeight="1">
      <c r="A41" s="1"/>
      <c r="B41" s="23"/>
      <c r="C41" s="23"/>
      <c r="D41" s="15"/>
      <c r="E41" s="24"/>
      <c r="F41" s="23"/>
      <c r="G41" s="23"/>
      <c r="H41" s="23"/>
      <c r="I41" s="3"/>
      <c r="J41" s="53"/>
      <c r="K41" s="73"/>
      <c r="L41" s="57"/>
    </row>
    <row r="42" spans="1:12" s="25" customFormat="1" ht="54.65" customHeight="1">
      <c r="A42" s="1"/>
      <c r="B42" s="23"/>
      <c r="C42" s="23"/>
      <c r="D42" s="15"/>
      <c r="E42" s="24"/>
      <c r="F42" s="23"/>
      <c r="G42" s="23"/>
      <c r="H42" s="23"/>
      <c r="I42" s="3"/>
      <c r="J42" s="53"/>
      <c r="K42" s="73"/>
      <c r="L42" s="57"/>
    </row>
    <row r="43" spans="1:12" s="25" customFormat="1" ht="54.65" customHeight="1">
      <c r="A43" s="1"/>
      <c r="B43" s="23"/>
      <c r="C43" s="23"/>
      <c r="D43" s="15"/>
      <c r="E43" s="24"/>
      <c r="F43" s="23"/>
      <c r="G43" s="23"/>
      <c r="H43" s="23"/>
      <c r="I43" s="3"/>
      <c r="J43" s="53"/>
      <c r="K43" s="73"/>
      <c r="L43" s="57"/>
    </row>
    <row r="44" spans="1:12" s="25" customFormat="1" ht="54.65" customHeight="1">
      <c r="A44" s="1"/>
      <c r="B44" s="23"/>
      <c r="C44" s="23"/>
      <c r="D44" s="15"/>
      <c r="E44" s="24"/>
      <c r="F44" s="23"/>
      <c r="G44" s="23"/>
      <c r="H44" s="23"/>
      <c r="I44" s="3"/>
      <c r="J44" s="53"/>
      <c r="K44" s="73"/>
      <c r="L44" s="57"/>
    </row>
    <row r="45" spans="1:12" s="25" customFormat="1" ht="54.65" customHeight="1">
      <c r="A45" s="1"/>
      <c r="B45" s="23"/>
      <c r="C45" s="23"/>
      <c r="D45" s="15"/>
      <c r="E45" s="24"/>
      <c r="F45" s="23"/>
      <c r="G45" s="23"/>
      <c r="H45" s="23"/>
      <c r="I45" s="3"/>
      <c r="J45" s="53"/>
      <c r="K45" s="73"/>
      <c r="L45" s="57"/>
    </row>
    <row r="46" spans="1:12" s="25" customFormat="1" ht="54.65" customHeight="1">
      <c r="A46" s="1"/>
      <c r="B46" s="23"/>
      <c r="C46" s="23"/>
      <c r="D46" s="15"/>
      <c r="E46" s="24"/>
      <c r="F46" s="23"/>
      <c r="G46" s="23"/>
      <c r="H46" s="23"/>
      <c r="I46" s="3"/>
      <c r="J46" s="53"/>
      <c r="K46" s="73"/>
      <c r="L46" s="57"/>
    </row>
    <row r="47" spans="1:12" s="25" customFormat="1" ht="54.65" customHeight="1">
      <c r="A47" s="1"/>
      <c r="B47" s="23"/>
      <c r="C47" s="23"/>
      <c r="D47" s="15"/>
      <c r="E47" s="24"/>
      <c r="F47" s="23"/>
      <c r="G47" s="23"/>
      <c r="H47" s="23"/>
      <c r="I47" s="3"/>
      <c r="J47" s="53"/>
      <c r="K47" s="73"/>
      <c r="L47" s="57"/>
    </row>
    <row r="48" spans="1:12" s="25" customFormat="1" ht="54.65" customHeight="1">
      <c r="A48" s="23"/>
      <c r="B48" s="23"/>
      <c r="C48" s="23"/>
      <c r="D48" s="1"/>
      <c r="E48" s="23"/>
      <c r="F48" s="24"/>
      <c r="G48" s="24"/>
      <c r="H48" s="24"/>
      <c r="I48" s="3"/>
      <c r="J48" s="62"/>
      <c r="K48" s="70"/>
      <c r="L48" s="24"/>
    </row>
    <row r="49" spans="1:12" s="25" customFormat="1" ht="54.65" customHeight="1">
      <c r="A49" s="1"/>
      <c r="B49" s="23"/>
      <c r="C49" s="23"/>
      <c r="D49" s="15"/>
      <c r="E49" s="24"/>
      <c r="F49" s="23"/>
      <c r="G49" s="23"/>
      <c r="H49" s="23"/>
      <c r="I49" s="3"/>
      <c r="J49" s="53"/>
      <c r="K49" s="70"/>
      <c r="L49" s="57"/>
    </row>
    <row r="50" spans="1:12" s="25" customFormat="1" ht="54.65" customHeight="1">
      <c r="A50" s="1"/>
      <c r="B50" s="23"/>
      <c r="C50" s="23"/>
      <c r="D50" s="15"/>
      <c r="E50" s="24"/>
      <c r="F50" s="23"/>
      <c r="G50" s="23"/>
      <c r="H50" s="23"/>
      <c r="I50" s="3"/>
      <c r="J50" s="53"/>
      <c r="K50" s="73"/>
      <c r="L50" s="57"/>
    </row>
    <row r="51" spans="1:12" s="25" customFormat="1" ht="54.65" customHeight="1">
      <c r="A51" s="1"/>
      <c r="B51" s="23"/>
      <c r="C51" s="23"/>
      <c r="D51" s="15"/>
      <c r="E51" s="66"/>
      <c r="F51" s="23"/>
      <c r="G51" s="23"/>
      <c r="H51" s="23"/>
      <c r="I51" s="3"/>
      <c r="J51" s="53"/>
      <c r="K51" s="70"/>
      <c r="L51" s="57"/>
    </row>
    <row r="52" spans="1:12" s="25" customFormat="1" ht="54.65" customHeight="1">
      <c r="A52" s="1"/>
      <c r="B52" s="23"/>
      <c r="C52" s="23"/>
      <c r="D52" s="15"/>
      <c r="E52" s="24"/>
      <c r="F52" s="23"/>
      <c r="G52" s="23"/>
      <c r="H52" s="23"/>
      <c r="I52" s="3"/>
      <c r="J52" s="53"/>
      <c r="K52" s="72"/>
      <c r="L52" s="57"/>
    </row>
    <row r="53" spans="1:12" s="25" customFormat="1" ht="54.65" customHeight="1">
      <c r="A53" s="1"/>
      <c r="B53" s="23"/>
      <c r="C53" s="23"/>
      <c r="D53" s="15"/>
      <c r="E53" s="24"/>
      <c r="F53" s="23"/>
      <c r="G53" s="23"/>
      <c r="H53" s="23"/>
      <c r="I53" s="3"/>
      <c r="J53" s="53"/>
      <c r="K53" s="72"/>
      <c r="L53" s="57"/>
    </row>
    <row r="54" spans="1:12" s="25" customFormat="1" ht="54.65" customHeight="1">
      <c r="A54" s="1"/>
      <c r="B54" s="23"/>
      <c r="C54" s="23"/>
      <c r="D54" s="15"/>
      <c r="E54" s="24"/>
      <c r="F54" s="23"/>
      <c r="G54" s="23"/>
      <c r="H54" s="23"/>
      <c r="I54" s="3"/>
      <c r="J54" s="53"/>
      <c r="K54" s="72"/>
      <c r="L54" s="57"/>
    </row>
    <row r="55" spans="1:12" s="25" customFormat="1" ht="54.65" customHeight="1">
      <c r="A55" s="1"/>
      <c r="B55" s="23"/>
      <c r="C55" s="23"/>
      <c r="D55" s="15"/>
      <c r="E55" s="24"/>
      <c r="F55" s="23"/>
      <c r="G55" s="23"/>
      <c r="H55" s="23"/>
      <c r="I55" s="3"/>
      <c r="J55" s="53"/>
      <c r="K55" s="72"/>
      <c r="L55" s="57"/>
    </row>
    <row r="56" spans="1:12" s="25" customFormat="1" ht="54.65" customHeight="1">
      <c r="A56" s="1"/>
      <c r="B56" s="23"/>
      <c r="C56" s="23"/>
      <c r="D56" s="15"/>
      <c r="E56" s="24"/>
      <c r="F56" s="23"/>
      <c r="G56" s="23"/>
      <c r="H56" s="23"/>
      <c r="I56" s="3"/>
      <c r="J56" s="53"/>
      <c r="K56" s="72"/>
      <c r="L56" s="57"/>
    </row>
    <row r="57" spans="1:12" s="25" customFormat="1" ht="54.65" customHeight="1">
      <c r="A57" s="1"/>
      <c r="B57" s="51"/>
      <c r="C57" s="51"/>
      <c r="D57" s="1"/>
      <c r="E57" s="51"/>
      <c r="F57" s="51"/>
      <c r="G57" s="51"/>
      <c r="H57" s="51"/>
      <c r="I57" s="3"/>
      <c r="J57" s="53"/>
      <c r="K57" s="72"/>
      <c r="L57" s="56"/>
    </row>
    <row r="58" spans="1:12" s="25" customFormat="1" ht="54.65" customHeight="1">
      <c r="A58" s="1"/>
      <c r="B58" s="23"/>
      <c r="C58" s="23"/>
      <c r="D58" s="1"/>
      <c r="E58" s="23"/>
      <c r="F58" s="23"/>
      <c r="G58" s="23"/>
      <c r="H58" s="23"/>
      <c r="I58" s="3"/>
      <c r="J58" s="53"/>
      <c r="K58" s="72"/>
      <c r="L58" s="56"/>
    </row>
    <row r="59" spans="1:12" s="25" customFormat="1" ht="54.65" customHeight="1">
      <c r="A59" s="1"/>
      <c r="B59" s="23"/>
      <c r="C59" s="23"/>
      <c r="D59" s="1"/>
      <c r="E59" s="23"/>
      <c r="F59" s="23"/>
      <c r="G59" s="23"/>
      <c r="H59" s="23"/>
      <c r="I59" s="3"/>
      <c r="J59" s="53"/>
      <c r="K59" s="72"/>
      <c r="L59" s="56"/>
    </row>
    <row r="60" spans="1:12" s="25" customFormat="1" ht="54.65" customHeight="1">
      <c r="A60" s="1"/>
      <c r="B60" s="23"/>
      <c r="C60" s="23"/>
      <c r="D60" s="15"/>
      <c r="E60" s="23"/>
      <c r="F60" s="24"/>
      <c r="G60" s="23"/>
      <c r="H60" s="23"/>
      <c r="I60" s="3"/>
      <c r="J60" s="53"/>
      <c r="K60" s="72"/>
      <c r="L60" s="56"/>
    </row>
    <row r="61" spans="1:12" s="25" customFormat="1" ht="54.65" customHeight="1">
      <c r="A61" s="1"/>
      <c r="B61" s="23"/>
      <c r="C61" s="23"/>
      <c r="D61" s="15"/>
      <c r="E61" s="24"/>
      <c r="F61" s="23"/>
      <c r="G61" s="23"/>
      <c r="H61" s="23"/>
      <c r="I61" s="3"/>
      <c r="J61" s="53"/>
      <c r="K61" s="72"/>
      <c r="L61" s="57"/>
    </row>
    <row r="62" spans="1:12" s="25" customFormat="1" ht="54.65" customHeight="1">
      <c r="A62" s="1"/>
      <c r="B62" s="23"/>
      <c r="C62" s="23"/>
      <c r="D62" s="15"/>
      <c r="E62" s="23"/>
      <c r="F62" s="24"/>
      <c r="G62" s="23"/>
      <c r="H62" s="23"/>
      <c r="I62" s="3"/>
      <c r="J62" s="53"/>
      <c r="K62" s="72"/>
      <c r="L62" s="56"/>
    </row>
    <row r="63" spans="1:12" s="25" customFormat="1" ht="54.65" customHeight="1">
      <c r="A63" s="1"/>
      <c r="B63" s="23"/>
      <c r="C63" s="23"/>
      <c r="D63" s="15"/>
      <c r="E63" s="24"/>
      <c r="F63" s="23"/>
      <c r="G63" s="23"/>
      <c r="H63" s="23"/>
      <c r="I63" s="3"/>
      <c r="J63" s="53"/>
      <c r="K63" s="72"/>
      <c r="L63" s="57"/>
    </row>
    <row r="64" spans="1:12" s="25" customFormat="1" ht="54.65" customHeight="1">
      <c r="A64" s="1"/>
      <c r="B64" s="23"/>
      <c r="C64" s="23"/>
      <c r="D64" s="15"/>
      <c r="E64" s="24"/>
      <c r="F64" s="23"/>
      <c r="G64" s="23"/>
      <c r="H64" s="23"/>
      <c r="I64" s="3"/>
      <c r="J64" s="53"/>
      <c r="K64" s="72"/>
      <c r="L64" s="57"/>
    </row>
    <row r="65" spans="1:13" s="25" customFormat="1" ht="54.65" customHeight="1">
      <c r="A65" s="1"/>
      <c r="B65" s="23"/>
      <c r="C65" s="23"/>
      <c r="D65" s="15"/>
      <c r="E65" s="24"/>
      <c r="F65" s="23"/>
      <c r="G65" s="23"/>
      <c r="H65" s="23"/>
      <c r="I65" s="3"/>
      <c r="J65" s="53"/>
      <c r="K65" s="72"/>
      <c r="L65" s="57"/>
    </row>
    <row r="66" spans="1:13" s="25" customFormat="1" ht="54.65" customHeight="1">
      <c r="A66" s="1"/>
      <c r="B66" s="23"/>
      <c r="C66" s="23"/>
      <c r="D66" s="15"/>
      <c r="E66" s="24"/>
      <c r="F66" s="23"/>
      <c r="G66" s="23"/>
      <c r="H66" s="23"/>
      <c r="I66" s="3"/>
      <c r="J66" s="53"/>
      <c r="K66" s="72"/>
      <c r="L66" s="57"/>
    </row>
    <row r="67" spans="1:13" s="25" customFormat="1" ht="54.65" customHeight="1">
      <c r="A67" s="1"/>
      <c r="B67" s="23"/>
      <c r="C67" s="23"/>
      <c r="D67" s="15"/>
      <c r="E67" s="24"/>
      <c r="F67" s="23"/>
      <c r="G67" s="23"/>
      <c r="H67" s="23"/>
      <c r="I67" s="3"/>
      <c r="J67" s="53"/>
      <c r="K67" s="72"/>
      <c r="L67" s="57"/>
      <c r="M67" s="49"/>
    </row>
    <row r="68" spans="1:13" s="25" customFormat="1" ht="54.65" customHeight="1">
      <c r="A68" s="1"/>
      <c r="B68" s="23"/>
      <c r="C68" s="23"/>
      <c r="D68" s="15"/>
      <c r="E68" s="24"/>
      <c r="F68" s="23"/>
      <c r="G68" s="23"/>
      <c r="H68" s="23"/>
      <c r="I68" s="3"/>
      <c r="J68" s="53"/>
      <c r="K68" s="72"/>
      <c r="L68" s="57"/>
    </row>
    <row r="69" spans="1:13" s="25" customFormat="1" ht="54.65" customHeight="1">
      <c r="A69" s="1"/>
      <c r="B69" s="23"/>
      <c r="C69" s="23"/>
      <c r="D69" s="15"/>
      <c r="E69" s="24"/>
      <c r="F69" s="23"/>
      <c r="G69" s="23"/>
      <c r="H69" s="23"/>
      <c r="I69" s="3"/>
      <c r="J69" s="62"/>
      <c r="K69" s="72"/>
      <c r="L69" s="24"/>
    </row>
    <row r="70" spans="1:13" s="25" customFormat="1" ht="54.65" customHeight="1">
      <c r="A70" s="1"/>
      <c r="B70" s="23"/>
      <c r="C70" s="23"/>
      <c r="D70" s="15"/>
      <c r="E70" s="24"/>
      <c r="F70" s="23"/>
      <c r="G70" s="23"/>
      <c r="H70" s="23"/>
      <c r="I70" s="3"/>
      <c r="J70" s="62"/>
      <c r="K70" s="72"/>
      <c r="L70" s="24"/>
    </row>
    <row r="71" spans="1:13" s="25" customFormat="1" ht="54.65" customHeight="1">
      <c r="A71" s="1"/>
      <c r="B71" s="23"/>
      <c r="C71" s="23"/>
      <c r="D71" s="15"/>
      <c r="E71" s="24"/>
      <c r="F71" s="23"/>
      <c r="G71" s="23"/>
      <c r="H71" s="23"/>
      <c r="I71" s="3"/>
      <c r="J71" s="62"/>
      <c r="K71" s="72"/>
      <c r="L71" s="24"/>
    </row>
    <row r="72" spans="1:13" s="25" customFormat="1" ht="54.65" customHeight="1">
      <c r="A72" s="63"/>
      <c r="B72" s="64"/>
      <c r="C72" s="64"/>
      <c r="D72" s="63"/>
      <c r="E72" s="24"/>
      <c r="F72" s="64"/>
      <c r="G72" s="64"/>
      <c r="H72" s="64"/>
      <c r="I72" s="65"/>
      <c r="J72" s="67"/>
      <c r="K72" s="72"/>
      <c r="L72" s="64"/>
    </row>
    <row r="73" spans="1:13" s="25" customFormat="1" ht="54.65" customHeight="1">
      <c r="A73" s="23"/>
      <c r="B73" s="23"/>
      <c r="C73" s="23"/>
      <c r="D73" s="1"/>
      <c r="E73" s="23"/>
      <c r="F73" s="24"/>
      <c r="G73" s="24"/>
      <c r="H73" s="24"/>
      <c r="I73" s="3"/>
      <c r="J73" s="62"/>
      <c r="K73" s="72"/>
      <c r="L73" s="24"/>
    </row>
    <row r="74" spans="1:13" s="25" customFormat="1" ht="54.65" customHeight="1">
      <c r="A74" s="1"/>
      <c r="B74" s="23"/>
      <c r="C74" s="23"/>
      <c r="D74" s="15"/>
      <c r="E74" s="24"/>
      <c r="F74" s="23"/>
      <c r="G74" s="23"/>
      <c r="H74" s="23"/>
      <c r="I74" s="3"/>
      <c r="J74" s="53"/>
      <c r="K74" s="72"/>
      <c r="L74" s="57"/>
    </row>
    <row r="75" spans="1:13" s="25" customFormat="1" ht="54.65" customHeight="1">
      <c r="A75" s="1"/>
      <c r="B75" s="23"/>
      <c r="C75" s="23"/>
      <c r="D75" s="15"/>
      <c r="E75" s="24"/>
      <c r="F75" s="23"/>
      <c r="G75" s="23"/>
      <c r="H75" s="23"/>
      <c r="I75" s="3"/>
      <c r="J75" s="53"/>
      <c r="K75" s="72"/>
      <c r="L75" s="57"/>
    </row>
  </sheetData>
  <autoFilter ref="A1:M1" xr:uid="{B5FBFB39-075C-4F6B-9827-2D18833EDED2}">
    <sortState xmlns:xlrd2="http://schemas.microsoft.com/office/spreadsheetml/2017/richdata2" ref="A2:M11">
      <sortCondition ref="C1"/>
    </sortState>
  </autoFilter>
  <conditionalFormatting sqref="A1">
    <cfRule type="duplicateValues" dxfId="25" priority="433"/>
  </conditionalFormatting>
  <conditionalFormatting sqref="A2">
    <cfRule type="duplicateValues" dxfId="24" priority="3"/>
  </conditionalFormatting>
  <conditionalFormatting sqref="A3">
    <cfRule type="duplicateValues" dxfId="23" priority="1"/>
  </conditionalFormatting>
  <conditionalFormatting sqref="A4">
    <cfRule type="duplicateValues" dxfId="22" priority="10"/>
  </conditionalFormatting>
  <conditionalFormatting sqref="A5">
    <cfRule type="duplicateValues" dxfId="21" priority="7"/>
  </conditionalFormatting>
  <conditionalFormatting sqref="A6:A7">
    <cfRule type="duplicateValues" dxfId="20" priority="5"/>
  </conditionalFormatting>
  <conditionalFormatting sqref="A8">
    <cfRule type="duplicateValues" dxfId="19" priority="65"/>
  </conditionalFormatting>
  <conditionalFormatting sqref="A9:A25">
    <cfRule type="duplicateValues" dxfId="18" priority="63"/>
  </conditionalFormatting>
  <conditionalFormatting sqref="A26:A39">
    <cfRule type="duplicateValues" dxfId="17" priority="61"/>
  </conditionalFormatting>
  <conditionalFormatting sqref="A40">
    <cfRule type="duplicateValues" dxfId="16" priority="59"/>
  </conditionalFormatting>
  <conditionalFormatting sqref="A41:A43">
    <cfRule type="duplicateValues" dxfId="15" priority="57"/>
  </conditionalFormatting>
  <conditionalFormatting sqref="A44:A47">
    <cfRule type="duplicateValues" dxfId="14" priority="55"/>
  </conditionalFormatting>
  <conditionalFormatting sqref="A48:A51">
    <cfRule type="duplicateValues" dxfId="13" priority="53"/>
  </conditionalFormatting>
  <conditionalFormatting sqref="A52:A75">
    <cfRule type="duplicateValues" dxfId="12" priority="51"/>
  </conditionalFormatting>
  <conditionalFormatting sqref="A76:A1048576 A1">
    <cfRule type="duplicateValues" dxfId="11" priority="136"/>
  </conditionalFormatting>
  <conditionalFormatting sqref="K2:K75">
    <cfRule type="containsText" dxfId="10"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7"/>
  <sheetViews>
    <sheetView zoomScale="70" zoomScaleNormal="70" workbookViewId="0">
      <selection activeCell="E6" sqref="E6"/>
    </sheetView>
  </sheetViews>
  <sheetFormatPr defaultRowHeight="165.5" customHeight="1"/>
  <cols>
    <col min="1" max="1" width="11.1796875" customWidth="1"/>
    <col min="2" max="2" width="26" customWidth="1"/>
    <col min="3" max="3" width="19.81640625" customWidth="1"/>
    <col min="4" max="4" width="33" customWidth="1"/>
    <col min="5" max="5" width="132.6328125" customWidth="1"/>
    <col min="6" max="6" width="11.1796875" customWidth="1"/>
    <col min="7" max="7" width="14.1796875" customWidth="1"/>
    <col min="8" max="8" width="14.54296875" customWidth="1"/>
    <col min="9" max="9" width="9.1796875" style="68"/>
    <col min="10" max="10" width="10.1796875" style="69" customWidth="1"/>
    <col min="11" max="11" width="19" customWidth="1"/>
    <col min="12" max="12" width="22.54296875" style="60" customWidth="1"/>
    <col min="14" max="14" width="76" style="26" customWidth="1"/>
    <col min="15" max="15" width="4.1796875" style="27" customWidth="1"/>
    <col min="16" max="16" width="84" style="26" customWidth="1"/>
    <col min="17" max="17" width="3.81640625" customWidth="1"/>
    <col min="18" max="18" width="36" style="25" customWidth="1"/>
    <col min="20" max="20" width="9.81640625" bestFit="1" customWidth="1"/>
  </cols>
  <sheetData>
    <row r="1" spans="1:18" s="8" customFormat="1" ht="50.5" customHeight="1">
      <c r="A1" s="6" t="s">
        <v>22</v>
      </c>
      <c r="B1" s="7" t="s">
        <v>23</v>
      </c>
      <c r="C1" s="7" t="s">
        <v>24</v>
      </c>
      <c r="D1" s="6" t="s">
        <v>25</v>
      </c>
      <c r="E1" s="6" t="s">
        <v>21</v>
      </c>
      <c r="F1" s="7" t="s">
        <v>18</v>
      </c>
      <c r="G1" s="7" t="s">
        <v>19</v>
      </c>
      <c r="H1" s="7" t="s">
        <v>20</v>
      </c>
      <c r="I1" s="6" t="s">
        <v>54</v>
      </c>
      <c r="J1" s="59" t="s">
        <v>55</v>
      </c>
      <c r="K1" s="5" t="s">
        <v>27</v>
      </c>
      <c r="L1" s="59" t="s">
        <v>57</v>
      </c>
      <c r="N1" s="31" t="s">
        <v>84</v>
      </c>
      <c r="O1" s="26"/>
      <c r="P1" s="32" t="s">
        <v>97</v>
      </c>
      <c r="R1" s="32" t="s">
        <v>93</v>
      </c>
    </row>
    <row r="2" spans="1:18" ht="131" customHeight="1">
      <c r="A2" s="1" t="s">
        <v>704</v>
      </c>
      <c r="B2" s="23" t="s">
        <v>37</v>
      </c>
      <c r="C2" s="23" t="s">
        <v>705</v>
      </c>
      <c r="D2" s="15" t="s">
        <v>289</v>
      </c>
      <c r="E2" s="24" t="s">
        <v>717</v>
      </c>
      <c r="F2" s="23" t="s">
        <v>1</v>
      </c>
      <c r="G2" s="23" t="s">
        <v>28</v>
      </c>
      <c r="H2" s="23" t="s">
        <v>706</v>
      </c>
      <c r="I2" s="3" t="s">
        <v>707</v>
      </c>
      <c r="J2" s="53" t="s">
        <v>3</v>
      </c>
      <c r="K2" s="77" t="str">
        <f>HYPERLINK("mailto:"&amp;VLOOKUP(L2,'CONCAT Codes'!$A$14:$G$26,5,FALSE)&amp;"?subject="&amp;_xlfn.CONCAT(C2," - APPLICANT for ",A2)&amp;"&amp;cc="&amp;'CONCAT Codes'!$A$32&amp;"&amp;body="&amp;D2&amp;"%0A%0APlease see my resume and bio for the above tour.","Click HERE to apply")</f>
        <v>Click HERE to apply</v>
      </c>
      <c r="L2" s="57" t="s">
        <v>437</v>
      </c>
      <c r="N2" s="26"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Construction Control Representative 25-6118 &lt;/span&gt;&lt;/strong&gt;&lt;/h3&gt;
   &lt;/td&gt;
   &lt;td&gt;
   &lt;h4 style="text-align: right;"&gt;&lt;span style="color:#ffffff;"&gt; Army: E5:E6:E7&lt;/span&gt;&lt;/h4&gt;
   &lt;/td&gt;
   &lt;th scope="col"&gt;&amp;nbsp;&lt;/th&gt;
  &lt;/tr&gt;
 &lt;/thead&gt;
&lt;/table&gt;'</v>
      </c>
      <c r="P2" s="26" t="str">
        <f>CONCATENATE('CONCAT Codes'!$A$6,'CONCAT Codes'!$B$6,'Tours Added'!H2,", ",'Tours Added'!I2,'CONCAT Codes'!C$6,B2,'CONCAT Codes'!$D$6,C2,'CONCAT Codes'!$E$6,F2,'CONCAT Codes'!$F$6,G2,'CONCAT Codes'!$G$6,'Tours Added'!E2)</f>
        <v>&lt;strong&gt; Location:&lt;/strong&gt; Fargo, ND&lt;br /&gt;
&lt;strong&gt;Agency:&lt;/strong&gt; Corps of Engineers&lt;strong&gt; Activity:&lt;/strong&gt; USACE - St Paul District (MVP)&lt;br /&gt;
&lt;strong&gt;Service:&lt;/strong&gt; Army&lt;strong&gt; Desired Grade:&lt;/strong&gt; E5:E6:E7&lt;br /&gt;
&lt;br /&gt;
&lt;strong&gt;Tour Description:&lt;/strong&gt; 25-6118, Length 1 Year: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Monitors quality control testing, notes deficiencies and ensures correction of deficiencies.  Ensures quality assurance testing takes place.  Advises the project engineer on all aspects of construction.
Qualifications:  Construction Experience necessary.</v>
      </c>
      <c r="R2" s="25" t="str">
        <f>_xlfn.CONCAT('CONCAT Codes'!$A$10,VLOOKUP(L2,'CONCAT Codes'!$A$14:$G$26,5,FALSE),'CONCAT Codes'!$B$10,'Tours Added'!A2," ",C2," ",D2," ",'CONCAT Codes'!$C$10,VLOOKUP(L2,'CONCAT Codes'!$A$14:$G$253,7,FALSE),'CONCAT Codes'!$D$10,VLOOKUP(L2,'CONCAT Codes'!$A$14:$G$26,6,FALSE))</f>
        <v>&lt;br /&gt; &lt;br /&gt; &lt;strong&gt;To apply, contact: &lt;a href="mailto:tabitha.n.ruckman.mil@mail.mil?subject=Tour 25-6118 USACE - St Paul District (MVP) Construction Control Representative &amp;amp;cc=dfas.indianapolis-in.zh.mbx.pfi@mail.mil&amp;amp;body=Please find my resume and bio attached for consideration."&gt;SFC Tabitha Ruckman&lt;/a&gt;&lt;/strong&gt; - 463-298-4378</v>
      </c>
    </row>
    <row r="3" spans="1:18" ht="140.5" customHeight="1">
      <c r="A3" s="1" t="s">
        <v>708</v>
      </c>
      <c r="B3" s="23" t="s">
        <v>37</v>
      </c>
      <c r="C3" s="23" t="s">
        <v>705</v>
      </c>
      <c r="D3" s="15" t="s">
        <v>709</v>
      </c>
      <c r="E3" s="24" t="s">
        <v>718</v>
      </c>
      <c r="F3" s="23" t="s">
        <v>1</v>
      </c>
      <c r="G3" s="23" t="s">
        <v>40</v>
      </c>
      <c r="H3" s="23" t="s">
        <v>710</v>
      </c>
      <c r="I3" s="3" t="s">
        <v>711</v>
      </c>
      <c r="J3" s="53" t="s">
        <v>3</v>
      </c>
      <c r="K3" s="77" t="str">
        <f>HYPERLINK("mailto:"&amp;VLOOKUP(L3,'CONCAT Codes'!$A$14:$G$26,5,FALSE)&amp;"?subject="&amp;_xlfn.CONCAT(C3," - APPLICANT for ",A3)&amp;"&amp;cc="&amp;'CONCAT Codes'!$A$32&amp;"&amp;body="&amp;D3&amp;"%0A%0APlease see my resume and bio for the above tour.","Click HERE to apply")</f>
        <v>Click HERE to apply</v>
      </c>
      <c r="L3" s="57" t="s">
        <v>437</v>
      </c>
      <c r="N3" s="26"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Civil Engineer/Hydrologist 26-6009 &lt;/span&gt;&lt;/strong&gt;&lt;/h3&gt;
   &lt;/td&gt;
   &lt;td&gt;
   &lt;h4 style="text-align: right;"&gt;&lt;span style="color:#ffffff;"&gt; Army: O3:O4&lt;/span&gt;&lt;/h4&gt;
   &lt;/td&gt;
   &lt;th scope="col"&gt;&amp;nbsp;&lt;/th&gt;
  &lt;/tr&gt;
 &lt;/thead&gt;
&lt;/table&gt;'</v>
      </c>
      <c r="P3" s="26" t="str">
        <f>CONCATENATE('CONCAT Codes'!$A$6,'CONCAT Codes'!$B$6,'Tours Added'!H3,", ",'Tours Added'!I3,'CONCAT Codes'!C$6,B3,'CONCAT Codes'!$D$6,C3,'CONCAT Codes'!$E$6,F3,'CONCAT Codes'!$F$6,G3,'CONCAT Codes'!$G$6,'Tours Added'!E3)</f>
        <v>&lt;strong&gt; Location:&lt;/strong&gt; St Paul, MN&lt;br /&gt;
&lt;strong&gt;Agency:&lt;/strong&gt; Corps of Engineers&lt;strong&gt; Activity:&lt;/strong&gt; USACE - St Paul District (MVP)&lt;br /&gt;
&lt;strong&gt;Service:&lt;/strong&gt; Army&lt;strong&gt; Desired Grade:&lt;/strong&gt; O3:O4&lt;br /&gt;
&lt;br /&gt;
&lt;strong&gt;Tour Description:&lt;/strong&gt; 26-6009, Length 1 Year:
1. Perform water management duties on a daily basis during the workweek, and weekends/holidays when necessary. Use computer models. Receive hydraulic, hydrological and meteorological data daily from various sources. Assemble, correlate and analyze the data. Obtain, process and disseminate hydraulic and hydrologic data to render aid in flood emergencies. Determine operation required at water management structures (following approved plan) and issue instructions to lockmasters and dam tenders. Coordinate with other districts and agencies. Create forecasts.
2. Support full team in all our water management duties, inquires and emergencies.
3. Coordinate, attend meetings, prepare correspondence and reports as assigned.
4. Support International Joint Commission team. Support the United States effort with respect to development and carrying out of joint United States-Canadian agreements pertaining to water levels and flows. Work is often controversial and responsiveness, sensitivity, tact and skill in communicating is necessary. Action Officer duties for support of team will also occur to help track everything going on and reports coming from Canada.
To apply, email tabitha.n.ruckman.mil@mail.mil your resume, Soldier Talent Profile, last three OERs (as available), and your military biosketch.
Qualifications:  Civil/Geological Engineering or Hydrologist experience a plus. Prior use of computer models and willingness to learn our specific models. Willingness to be in fast paced environment where decisions have to be made on current data available.</v>
      </c>
      <c r="R3" s="25" t="str">
        <f>_xlfn.CONCAT('CONCAT Codes'!$A$10,VLOOKUP(L3,'CONCAT Codes'!$A$14:$G$26,5,FALSE),'CONCAT Codes'!$B$10,'Tours Added'!A3," ",C3," ",D3," ",'CONCAT Codes'!$C$10,VLOOKUP(L3,'CONCAT Codes'!$A$14:$G$253,7,FALSE),'CONCAT Codes'!$D$10,VLOOKUP(L3,'CONCAT Codes'!$A$14:$G$26,6,FALSE))</f>
        <v>&lt;br /&gt; &lt;br /&gt; &lt;strong&gt;To apply, contact: &lt;a href="mailto:tabitha.n.ruckman.mil@mail.mil?subject=Tour 26-6009 USACE - St Paul District (MVP) Civil Engineer/Hydrologist &amp;amp;cc=dfas.indianapolis-in.zh.mbx.pfi@mail.mil&amp;amp;body=Please find my resume and bio attached for consideration."&gt;SFC Tabitha Ruckman&lt;/a&gt;&lt;/strong&gt; - 463-298-4378</v>
      </c>
    </row>
    <row r="4" spans="1:18" ht="142.25" customHeight="1">
      <c r="A4" s="1" t="s">
        <v>712</v>
      </c>
      <c r="B4" s="23" t="s">
        <v>37</v>
      </c>
      <c r="C4" s="23" t="s">
        <v>705</v>
      </c>
      <c r="D4" s="15" t="s">
        <v>713</v>
      </c>
      <c r="E4" s="24" t="s">
        <v>719</v>
      </c>
      <c r="F4" s="23" t="s">
        <v>1</v>
      </c>
      <c r="G4" s="23" t="s">
        <v>29</v>
      </c>
      <c r="H4" s="23" t="s">
        <v>710</v>
      </c>
      <c r="I4" s="3" t="s">
        <v>711</v>
      </c>
      <c r="J4" s="53" t="s">
        <v>3</v>
      </c>
      <c r="K4" s="77" t="str">
        <f>HYPERLINK("mailto:"&amp;VLOOKUP(L4,'CONCAT Codes'!$A$14:$G$26,5,FALSE)&amp;"?subject="&amp;_xlfn.CONCAT(C4," - APPLICANT for ",A4)&amp;"&amp;cc="&amp;'CONCAT Codes'!$A$32&amp;"&amp;body="&amp;D4&amp;"%0A%0APlease see my resume and bio for the above tour.","Click HERE to apply")</f>
        <v>Click HERE to apply</v>
      </c>
      <c r="L4" s="57" t="s">
        <v>437</v>
      </c>
      <c r="N4" s="26"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Hydrologic Technician 26-6010 &lt;/span&gt;&lt;/strong&gt;&lt;/h3&gt;
   &lt;/td&gt;
   &lt;td&gt;
   &lt;h4 style="text-align: right;"&gt;&lt;span style="color:#ffffff;"&gt; Army: E4:E5:E6&lt;/span&gt;&lt;/h4&gt;
   &lt;/td&gt;
   &lt;th scope="col"&gt;&amp;nbsp;&lt;/th&gt;
  &lt;/tr&gt;
 &lt;/thead&gt;
&lt;/table&gt;'</v>
      </c>
      <c r="P4" s="26" t="str">
        <f>CONCATENATE('CONCAT Codes'!$A$6,'CONCAT Codes'!$B$6,'Tours Added'!H4,", ",'Tours Added'!I4,'CONCAT Codes'!C$6,B4,'CONCAT Codes'!$D$6,C4,'CONCAT Codes'!$E$6,F4,'CONCAT Codes'!$F$6,G4,'CONCAT Codes'!$G$6,'Tours Added'!E4)</f>
        <v>&lt;strong&gt; Location:&lt;/strong&gt; St Paul, MN&lt;br /&gt;
&lt;strong&gt;Agency:&lt;/strong&gt; Corps of Engineers&lt;strong&gt; Activity:&lt;/strong&gt; USACE - St Paul District (MVP)&lt;br /&gt;
&lt;strong&gt;Service:&lt;/strong&gt; Army&lt;strong&gt; Desired Grade:&lt;/strong&gt; E4:E5:E6&lt;br /&gt;
&lt;br /&gt;
&lt;strong&gt;Tour Description:&lt;/strong&gt; 26-6010, Length 234 days:
Serves as a technician performing semi-professional work in support of professional engineers and hydrologists. Performs field and office work related to the operation of the reservoirs and locks and dams (under the jurisdiction of the Corps of Engineers), processes data for hydrologic studies, and provides technical support during emergency situations.
1. Field work includes the installing, testing, and maintaining of hydrologic instruments measuring precipitation, streamflow, stage, etc. of both recording and non-recording types; making stream flow, water levels, sediment, and water quality measurements.
2. Office work includes coordinating data transfer with outside agencies, supporting engineers/hydrologists with their water management duties, plotting data on charts, coordinating with manufacturers on gage repair, and maintaining record files of all data collected, and other duties as assigned.
To apply, please email SFC Tabitha Ruckman a copy of your resume, military bio, soldier talent profile, and your last three NCOERs (as applicable).
Qualifications:  Military Occupation Specialty (MOS) 12T - Technical Engineer Specialist or poses skills in Hydrology or surveying.</v>
      </c>
      <c r="R4" s="25" t="str">
        <f>_xlfn.CONCAT('CONCAT Codes'!$A$10,VLOOKUP(L4,'CONCAT Codes'!$A$14:$G$26,5,FALSE),'CONCAT Codes'!$B$10,'Tours Added'!A4," ",C4," ",D4," ",'CONCAT Codes'!$C$10,VLOOKUP(L4,'CONCAT Codes'!$A$14:$G$253,7,FALSE),'CONCAT Codes'!$D$10,VLOOKUP(L4,'CONCAT Codes'!$A$14:$G$26,6,FALSE))</f>
        <v>&lt;br /&gt; &lt;br /&gt; &lt;strong&gt;To apply, contact: &lt;a href="mailto:tabitha.n.ruckman.mil@mail.mil?subject=Tour 26-6010 USACE - St Paul District (MVP) Hydrologic Technician &amp;amp;cc=dfas.indianapolis-in.zh.mbx.pfi@mail.mil&amp;amp;body=Please find my resume and bio attached for consideration."&gt;SFC Tabitha Ruckman&lt;/a&gt;&lt;/strong&gt; - 463-298-4378</v>
      </c>
    </row>
    <row r="5" spans="1:18" ht="90.5" customHeight="1">
      <c r="A5" s="1" t="s">
        <v>714</v>
      </c>
      <c r="B5" s="23" t="s">
        <v>6</v>
      </c>
      <c r="C5" s="23" t="s">
        <v>157</v>
      </c>
      <c r="D5" s="15" t="s">
        <v>175</v>
      </c>
      <c r="E5" s="24" t="s">
        <v>715</v>
      </c>
      <c r="F5" s="23" t="s">
        <v>26</v>
      </c>
      <c r="G5" s="23" t="s">
        <v>176</v>
      </c>
      <c r="H5" s="23" t="s">
        <v>158</v>
      </c>
      <c r="I5" s="3" t="s">
        <v>34</v>
      </c>
      <c r="J5" s="53" t="s">
        <v>3</v>
      </c>
      <c r="K5" s="77" t="str">
        <f>HYPERLINK("mailto:"&amp;VLOOKUP(L5,'CONCAT Codes'!$A$14:$G$26,5,FALSE)&amp;"?subject="&amp;_xlfn.CONCAT(C5," - APPLICANT for ",A5)&amp;"&amp;cc="&amp;'CONCAT Codes'!$A$32&amp;"&amp;body="&amp;D5&amp;"%0A%0APlease see my resume and bio for the above tour.","Click HERE to apply")</f>
        <v>Click HERE to apply</v>
      </c>
      <c r="L5" s="57" t="s">
        <v>63</v>
      </c>
      <c r="N5" s="26"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Military Police 26-6012 &lt;/span&gt;&lt;/strong&gt;&lt;/h3&gt;
   &lt;/td&gt;
   &lt;td&gt;
   &lt;h4 style="text-align: right;"&gt;&lt;span style="color:#ffffff;"&gt; Army or Air Force: E2:E3:E4:E5&lt;/span&gt;&lt;/h4&gt;
   &lt;/td&gt;
   &lt;th scope="col"&gt;&amp;nbsp;&lt;/th&gt;
  &lt;/tr&gt;
 &lt;/thead&gt;
&lt;/table&gt;'</v>
      </c>
      <c r="P5" s="26" t="str">
        <f>CONCATENATE('CONCAT Codes'!$A$6,'CONCAT Codes'!$B$6,'Tours Added'!H5,", ",'Tours Added'!I5,'CONCAT Codes'!C$6,B5,'CONCAT Codes'!$D$6,C5,'CONCAT Codes'!$E$6,F5,'CONCAT Codes'!$F$6,G5,'CONCAT Codes'!$G$6,'Tours Added'!E5)</f>
        <v>&lt;strong&gt; Location:&lt;/strong&gt; Chambersburg, PA&lt;br /&gt;
&lt;strong&gt;Agency:&lt;/strong&gt; Army Materiel Command&lt;strong&gt; Activity:&lt;/strong&gt; AMCOM-Letterkenny Army Depot&lt;br /&gt;
&lt;strong&gt;Service:&lt;/strong&gt; Army or Air Force&lt;strong&gt; Desired Grade:&lt;/strong&gt; E2:E3:E4:E5&lt;br /&gt;
&lt;br /&gt;
&lt;strong&gt;Tour Description:&lt;/strong&gt; 25-6012,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v>
      </c>
      <c r="R5" s="25" t="str">
        <f>_xlfn.CONCAT('CONCAT Codes'!$A$10,VLOOKUP(L5,'CONCAT Codes'!$A$14:$G$26,5,FALSE),'CONCAT Codes'!$B$10,'Tours Added'!A5," ",C5," ",D5," ",'CONCAT Codes'!$C$10,VLOOKUP(L5,'CONCAT Codes'!$A$14:$G$253,7,FALSE),'CONCAT Codes'!$D$10,VLOOKUP(L5,'CONCAT Codes'!$A$14:$G$26,6,FALSE))</f>
        <v>&lt;br /&gt; &lt;br /&gt; &lt;strong&gt;To apply, contact: &lt;a href="mailto:leanne.felvus-webb.mil@mail.mil?subject=Tour 26-6012 AMCOM-Letterkenny Army Depot Military Police &amp;amp;cc=dfas.indianapolis-in.zh.mbx.pfi@mail.mil&amp;amp;body=Please find my resume and bio attached for consideration."&gt;SFC Leanne Felvus-Webb&lt;/a&gt;&lt;/strong&gt; - 614-397-3226</v>
      </c>
    </row>
    <row r="6" spans="1:18" ht="165.5" customHeight="1">
      <c r="A6" s="1"/>
      <c r="B6" s="23"/>
      <c r="C6" s="23"/>
      <c r="D6" s="15"/>
      <c r="E6" s="87"/>
      <c r="F6" s="23"/>
      <c r="G6" s="23"/>
      <c r="H6" s="23"/>
      <c r="I6" s="3"/>
      <c r="J6" s="53"/>
      <c r="K6" s="77"/>
      <c r="L6" s="57"/>
      <c r="N6" s="26"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6" s="26" t="str">
        <f>CONCATENATE('CONCAT Codes'!$A$6,'CONCAT Codes'!$B$6,'Tours Added'!H6,", ",'Tours Added'!I6,'CONCAT Codes'!C$6,B6,'CONCAT Codes'!$D$6,C6,'CONCAT Codes'!$E$6,F6,'CONCAT Codes'!$F$6,G6,'CONCAT Codes'!$G$6,'Tours Added'!E6)</f>
        <v xml:space="preserve">&lt;strong&gt; Location:&lt;/strong&gt; , &lt;br /&gt;
&lt;strong&gt;Agency:&lt;/strong&gt; &lt;strong&gt; Activity:&lt;/strong&gt; &lt;br /&gt;
&lt;strong&gt;Service:&lt;/strong&gt; &lt;strong&gt; Desired Grade:&lt;/strong&gt; &lt;br /&gt;
&lt;br /&gt;
&lt;strong&gt;Tour Description:&lt;/strong&gt; </v>
      </c>
      <c r="R6" s="25" t="e">
        <f>_xlfn.CONCAT('CONCAT Codes'!$A$10,VLOOKUP(L6,'CONCAT Codes'!$A$14:$G$26,5,FALSE),'CONCAT Codes'!$B$10,'Tours Added'!A6," ",C6," ",D6," ",'CONCAT Codes'!$C$10,VLOOKUP(L6,'CONCAT Codes'!$A$14:$G$253,7,FALSE),'CONCAT Codes'!$D$10,VLOOKUP(L6,'CONCAT Codes'!$A$14:$G$26,6,FALSE))</f>
        <v>#N/A</v>
      </c>
    </row>
    <row r="7" spans="1:18" ht="165.5" customHeight="1">
      <c r="A7" s="1"/>
      <c r="B7" s="23"/>
      <c r="C7" s="23"/>
      <c r="D7" s="15"/>
      <c r="E7" s="87"/>
      <c r="F7" s="23"/>
      <c r="G7" s="23"/>
      <c r="H7" s="23"/>
      <c r="I7" s="3"/>
      <c r="J7" s="53"/>
      <c r="K7" s="77"/>
      <c r="L7" s="57"/>
      <c r="N7" s="26"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6"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5" t="e">
        <f>_xlfn.CONCAT('CONCAT Codes'!$A$10,VLOOKUP(L7,'CONCAT Codes'!$A$14:$G$26,5,FALSE),'CONCAT Codes'!$B$10,'Tours Added'!A7," ",C7," ",D7," ",'CONCAT Codes'!$C$10,VLOOKUP(L7,'CONCAT Codes'!$A$14:$G$253,7,FALSE),'CONCAT Codes'!$D$10,VLOOKUP(L7,'CONCAT Codes'!$A$14:$G$26,6,FALSE))</f>
        <v>#N/A</v>
      </c>
    </row>
    <row r="8" spans="1:18" ht="165.5" customHeight="1">
      <c r="A8" s="1"/>
      <c r="B8" s="23"/>
      <c r="C8" s="23"/>
      <c r="D8" s="15"/>
      <c r="E8" s="24"/>
      <c r="F8" s="23"/>
      <c r="G8" s="23"/>
      <c r="H8" s="23"/>
      <c r="I8" s="3"/>
      <c r="J8" s="53"/>
      <c r="K8" s="77"/>
      <c r="L8" s="57"/>
      <c r="N8" s="26"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6"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5" t="e">
        <f>_xlfn.CONCAT('CONCAT Codes'!$A$10,VLOOKUP(L8,'CONCAT Codes'!$A$14:$G$26,5,FALSE),'CONCAT Codes'!$B$10,'Tours Added'!A8," ",C8," ",D8," ",'CONCAT Codes'!$C$10,VLOOKUP(L8,'CONCAT Codes'!$A$14:$G$253,7,FALSE),'CONCAT Codes'!$D$10,VLOOKUP(L8,'CONCAT Codes'!$A$14:$G$26,6,FALSE))</f>
        <v>#N/A</v>
      </c>
    </row>
    <row r="9" spans="1:18" ht="165.5" customHeight="1">
      <c r="A9" s="1"/>
      <c r="B9" s="23"/>
      <c r="C9" s="23"/>
      <c r="D9" s="15"/>
      <c r="E9" s="24"/>
      <c r="F9" s="23"/>
      <c r="G9" s="23"/>
      <c r="H9" s="23"/>
      <c r="I9" s="3"/>
      <c r="J9" s="53"/>
      <c r="K9" s="77"/>
      <c r="L9" s="57"/>
      <c r="N9" s="26"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6"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5" t="e">
        <f>_xlfn.CONCAT('CONCAT Codes'!$A$10,VLOOKUP(L9,'CONCAT Codes'!$A$14:$G$26,5,FALSE),'CONCAT Codes'!$B$10,'Tours Added'!A9," ",C9," ",D9," ",'CONCAT Codes'!$C$10,VLOOKUP(L9,'CONCAT Codes'!$A$14:$G$253,7,FALSE),'CONCAT Codes'!$D$10,VLOOKUP(L9,'CONCAT Codes'!$A$14:$G$26,6,FALSE))</f>
        <v>#N/A</v>
      </c>
    </row>
    <row r="10" spans="1:18" ht="165.5" customHeight="1">
      <c r="A10" s="1"/>
      <c r="B10" s="23"/>
      <c r="C10" s="23"/>
      <c r="D10" s="15"/>
      <c r="E10" s="24"/>
      <c r="F10" s="23"/>
      <c r="G10" s="23"/>
      <c r="H10" s="23"/>
      <c r="I10" s="3"/>
      <c r="J10" s="53"/>
      <c r="K10" s="77"/>
      <c r="L10" s="57"/>
      <c r="N10" s="26"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6"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5" t="e">
        <f>_xlfn.CONCAT('CONCAT Codes'!$A$10,VLOOKUP(L10,'CONCAT Codes'!$A$14:$G$26,5,FALSE),'CONCAT Codes'!$B$10,'Tours Added'!A10," ",C10," ",D10," ",'CONCAT Codes'!$C$10,VLOOKUP(L10,'CONCAT Codes'!$A$14:$G$253,7,FALSE),'CONCAT Codes'!$D$10,VLOOKUP(L10,'CONCAT Codes'!$A$14:$G$26,6,FALSE))</f>
        <v>#N/A</v>
      </c>
    </row>
    <row r="11" spans="1:18" ht="165.5" customHeight="1">
      <c r="A11" s="1"/>
      <c r="B11" s="23"/>
      <c r="C11" s="23"/>
      <c r="D11" s="15"/>
      <c r="E11" s="24"/>
      <c r="F11" s="23"/>
      <c r="G11" s="23"/>
      <c r="H11" s="23"/>
      <c r="I11" s="3"/>
      <c r="J11" s="53"/>
      <c r="K11" s="77"/>
      <c r="L11" s="57"/>
      <c r="N11" s="26"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6"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5" t="e">
        <f>_xlfn.CONCAT('CONCAT Codes'!$A$10,VLOOKUP(L11,'CONCAT Codes'!$A$14:$G$26,5,FALSE),'CONCAT Codes'!$B$10,'Tours Added'!A11," ",C11," ",D11," ",'CONCAT Codes'!$C$10,VLOOKUP(L11,'CONCAT Codes'!$A$14:$G$253,7,FALSE),'CONCAT Codes'!$D$10,VLOOKUP(L11,'CONCAT Codes'!$A$14:$G$26,6,FALSE))</f>
        <v>#N/A</v>
      </c>
    </row>
    <row r="12" spans="1:18" ht="165.5" customHeight="1">
      <c r="A12" s="1"/>
      <c r="B12" s="23"/>
      <c r="C12" s="23"/>
      <c r="D12" s="15"/>
      <c r="E12" s="24"/>
      <c r="F12" s="23"/>
      <c r="G12" s="23"/>
      <c r="H12" s="23"/>
      <c r="I12" s="3"/>
      <c r="J12" s="53"/>
      <c r="K12" s="77"/>
      <c r="L12" s="57"/>
      <c r="N12" s="26"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6"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5" t="e">
        <f>_xlfn.CONCAT('CONCAT Codes'!$A$10,VLOOKUP(L12,'CONCAT Codes'!$A$14:$G$26,5,FALSE),'CONCAT Codes'!$B$10,'Tours Added'!A12," ",C12," ",D12," ",'CONCAT Codes'!$C$10,VLOOKUP(L12,'CONCAT Codes'!$A$14:$G$253,7,FALSE),'CONCAT Codes'!$D$10,VLOOKUP(L12,'CONCAT Codes'!$A$14:$G$26,6,FALSE))</f>
        <v>#N/A</v>
      </c>
    </row>
    <row r="13" spans="1:18" ht="165.5" customHeight="1">
      <c r="A13" s="1"/>
      <c r="B13" s="23"/>
      <c r="C13" s="23"/>
      <c r="D13" s="15"/>
      <c r="E13" s="24"/>
      <c r="F13" s="23"/>
      <c r="G13" s="23"/>
      <c r="H13" s="23"/>
      <c r="I13" s="3"/>
      <c r="J13" s="53"/>
      <c r="K13" s="77"/>
      <c r="L13" s="57"/>
      <c r="N13" s="26"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6"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5" t="e">
        <f>_xlfn.CONCAT('CONCAT Codes'!$A$10,VLOOKUP(L13,'CONCAT Codes'!$A$14:$G$26,5,FALSE),'CONCAT Codes'!$B$10,'Tours Added'!A13," ",C13," ",D13," ",'CONCAT Codes'!$C$10,VLOOKUP(L13,'CONCAT Codes'!$A$14:$G$253,7,FALSE),'CONCAT Codes'!$D$10,VLOOKUP(L13,'CONCAT Codes'!$A$14:$G$26,6,FALSE))</f>
        <v>#N/A</v>
      </c>
    </row>
    <row r="14" spans="1:18" ht="165.5" customHeight="1">
      <c r="A14" s="1"/>
      <c r="B14" s="23"/>
      <c r="C14" s="23"/>
      <c r="D14" s="15"/>
      <c r="E14" s="24"/>
      <c r="F14" s="23"/>
      <c r="G14" s="23"/>
      <c r="H14" s="23"/>
      <c r="I14" s="3"/>
      <c r="J14" s="53"/>
      <c r="K14" s="77"/>
      <c r="L14" s="57"/>
      <c r="N14" s="26"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6"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5" t="e">
        <f>_xlfn.CONCAT('CONCAT Codes'!$A$10,VLOOKUP(L14,'CONCAT Codes'!$A$14:$G$26,5,FALSE),'CONCAT Codes'!$B$10,'Tours Added'!A14," ",C14," ",D14," ",'CONCAT Codes'!$C$10,VLOOKUP(L14,'CONCAT Codes'!$A$14:$G$253,7,FALSE),'CONCAT Codes'!$D$10,VLOOKUP(L14,'CONCAT Codes'!$A$14:$G$26,6,FALSE))</f>
        <v>#N/A</v>
      </c>
    </row>
    <row r="15" spans="1:18" ht="165.5" customHeight="1">
      <c r="A15" s="1"/>
      <c r="B15" s="23"/>
      <c r="C15" s="23"/>
      <c r="D15" s="15"/>
      <c r="E15" s="24"/>
      <c r="F15" s="23"/>
      <c r="G15" s="23"/>
      <c r="H15" s="23"/>
      <c r="I15" s="3"/>
      <c r="J15" s="53"/>
      <c r="K15" s="77"/>
      <c r="L15" s="57"/>
      <c r="N15" s="26"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6"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5" t="e">
        <f>_xlfn.CONCAT('CONCAT Codes'!$A$10,VLOOKUP(L15,'CONCAT Codes'!$A$14:$G$26,5,FALSE),'CONCAT Codes'!$B$10,'Tours Added'!A15," ",C15," ",D15," ",'CONCAT Codes'!$C$10,VLOOKUP(L15,'CONCAT Codes'!$A$14:$G$253,7,FALSE),'CONCAT Codes'!$D$10,VLOOKUP(L15,'CONCAT Codes'!$A$14:$G$26,6,FALSE))</f>
        <v>#N/A</v>
      </c>
    </row>
    <row r="16" spans="1:18" ht="165.5" customHeight="1">
      <c r="A16" s="1"/>
      <c r="B16" s="23"/>
      <c r="C16" s="23"/>
      <c r="D16" s="15"/>
      <c r="E16" s="24"/>
      <c r="F16" s="23"/>
      <c r="G16" s="23"/>
      <c r="H16" s="23"/>
      <c r="I16" s="3"/>
      <c r="J16" s="53"/>
      <c r="K16" s="77"/>
      <c r="L16" s="57"/>
      <c r="N16" s="26"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6"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5" t="e">
        <f>_xlfn.CONCAT('CONCAT Codes'!$A$10,VLOOKUP(L16,'CONCAT Codes'!$A$14:$G$26,5,FALSE),'CONCAT Codes'!$B$10,'Tours Added'!A16," ",C16," ",D16," ",'CONCAT Codes'!$C$10,VLOOKUP(L16,'CONCAT Codes'!$A$14:$G$253,7,FALSE),'CONCAT Codes'!$D$10,VLOOKUP(L16,'CONCAT Codes'!$A$14:$G$26,6,FALSE))</f>
        <v>#N/A</v>
      </c>
    </row>
    <row r="17" spans="1:18" ht="165.5" customHeight="1">
      <c r="A17" s="1"/>
      <c r="B17" s="23"/>
      <c r="C17" s="23"/>
      <c r="D17" s="86"/>
      <c r="E17" s="87"/>
      <c r="F17" s="23"/>
      <c r="G17" s="23"/>
      <c r="H17" s="23"/>
      <c r="I17" s="3"/>
      <c r="J17" s="53"/>
      <c r="K17" s="77"/>
      <c r="L17" s="57"/>
      <c r="N17" s="26"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6"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5" t="e">
        <f>_xlfn.CONCAT('CONCAT Codes'!$A$10,VLOOKUP(L17,'CONCAT Codes'!$A$14:$G$26,5,FALSE),'CONCAT Codes'!$B$10,'Tours Added'!A17," ",C17," ",D17," ",'CONCAT Codes'!$C$10,VLOOKUP(L17,'CONCAT Codes'!$A$14:$G$253,7,FALSE),'CONCAT Codes'!$D$10,VLOOKUP(L17,'CONCAT Codes'!$A$14:$G$26,6,FALSE))</f>
        <v>#N/A</v>
      </c>
    </row>
    <row r="18" spans="1:18" ht="165.5" customHeight="1">
      <c r="A18" s="1"/>
      <c r="B18" s="23"/>
      <c r="C18" s="23"/>
      <c r="D18" s="15"/>
      <c r="E18" s="24"/>
      <c r="F18" s="23"/>
      <c r="G18" s="85"/>
      <c r="H18" s="23"/>
      <c r="I18" s="3"/>
      <c r="J18" s="53"/>
      <c r="K18" s="77"/>
      <c r="L18" s="57"/>
      <c r="N18" s="26"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6"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5" t="e">
        <f>_xlfn.CONCAT('CONCAT Codes'!$A$10,VLOOKUP(L18,'CONCAT Codes'!$A$14:$G$26,5,FALSE),'CONCAT Codes'!$B$10,'Tours Added'!A18," ",C18," ",D18," ",'CONCAT Codes'!$C$10,VLOOKUP(L18,'CONCAT Codes'!$A$14:$G$253,7,FALSE),'CONCAT Codes'!$D$10,VLOOKUP(L18,'CONCAT Codes'!$A$14:$G$26,6,FALSE))</f>
        <v>#N/A</v>
      </c>
    </row>
    <row r="19" spans="1:18" ht="165.5" customHeight="1">
      <c r="A19" s="1"/>
      <c r="B19" s="23"/>
      <c r="C19" s="23"/>
      <c r="D19" s="15"/>
      <c r="E19" s="24"/>
      <c r="F19" s="23"/>
      <c r="G19" s="23"/>
      <c r="H19" s="23"/>
      <c r="I19" s="3"/>
      <c r="J19" s="53"/>
      <c r="L19" s="57"/>
      <c r="N19" s="26"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6"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5" t="e">
        <f>_xlfn.CONCAT('CONCAT Codes'!$A$10,VLOOKUP(L19,'CONCAT Codes'!$A$14:$G$26,5,FALSE),'CONCAT Codes'!$B$10,'Tours Added'!A19," ",C19," ",D19," ",'CONCAT Codes'!$C$10,VLOOKUP(L19,'CONCAT Codes'!$A$14:$G$253,7,FALSE),'CONCAT Codes'!$D$10,VLOOKUP(L19,'CONCAT Codes'!$A$14:$G$26,6,FALSE))</f>
        <v>#N/A</v>
      </c>
    </row>
    <row r="20" spans="1:18" ht="165.5" customHeight="1">
      <c r="A20" s="1"/>
      <c r="B20" s="23"/>
      <c r="C20" s="23"/>
      <c r="D20" s="15"/>
      <c r="E20" s="24"/>
      <c r="F20" s="23"/>
      <c r="G20" s="23"/>
      <c r="H20" s="23"/>
      <c r="I20" s="3"/>
      <c r="J20" s="53"/>
      <c r="L20" s="57"/>
      <c r="N20" s="26"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6"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5" t="e">
        <f>_xlfn.CONCAT('CONCAT Codes'!$A$10,VLOOKUP(L20,'CONCAT Codes'!$A$14:$G$26,5,FALSE),'CONCAT Codes'!$B$10,'Tours Added'!A20," ",C20," ",D20," ",'CONCAT Codes'!$C$10,VLOOKUP(L20,'CONCAT Codes'!$A$14:$G$253,7,FALSE),'CONCAT Codes'!$D$10,VLOOKUP(L20,'CONCAT Codes'!$A$14:$G$26,6,FALSE))</f>
        <v>#N/A</v>
      </c>
    </row>
    <row r="21" spans="1:18" ht="165.5" customHeight="1">
      <c r="A21" s="1"/>
      <c r="B21" s="23"/>
      <c r="C21" s="23"/>
      <c r="D21" s="15"/>
      <c r="E21" s="24"/>
      <c r="F21" s="23"/>
      <c r="G21" s="23"/>
      <c r="H21" s="23"/>
      <c r="I21" s="3"/>
      <c r="J21" s="53"/>
      <c r="L21" s="57"/>
      <c r="N21" s="26"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6"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5" t="e">
        <f>_xlfn.CONCAT('CONCAT Codes'!$A$10,VLOOKUP(L21,'CONCAT Codes'!$A$14:$G$26,5,FALSE),'CONCAT Codes'!$B$10,'Tours Added'!A21," ",C21," ",D21," ",'CONCAT Codes'!$C$10,VLOOKUP(L21,'CONCAT Codes'!$A$14:$G$253,7,FALSE),'CONCAT Codes'!$D$10,VLOOKUP(L21,'CONCAT Codes'!$A$14:$G$26,6,FALSE))</f>
        <v>#N/A</v>
      </c>
    </row>
    <row r="22" spans="1:18" ht="165.5" customHeight="1">
      <c r="A22" s="1"/>
      <c r="B22" s="23"/>
      <c r="C22" s="23"/>
      <c r="D22" s="15"/>
      <c r="E22" s="24"/>
      <c r="F22" s="23"/>
      <c r="G22" s="23"/>
      <c r="H22" s="23"/>
      <c r="I22" s="3"/>
      <c r="J22" s="53"/>
      <c r="L22" s="57"/>
      <c r="N22" s="26"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6"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5" t="e">
        <f>_xlfn.CONCAT('CONCAT Codes'!$A$10,VLOOKUP(L22,'CONCAT Codes'!$A$14:$G$26,5,FALSE),'CONCAT Codes'!$B$10,'Tours Added'!A22," ",C22," ",D22," ",'CONCAT Codes'!$C$10,VLOOKUP(L22,'CONCAT Codes'!$A$14:$G$253,7,FALSE),'CONCAT Codes'!$D$10,VLOOKUP(L22,'CONCAT Codes'!$A$14:$G$26,6,FALSE))</f>
        <v>#N/A</v>
      </c>
    </row>
    <row r="23" spans="1:18" ht="165.5" customHeight="1">
      <c r="A23" s="1"/>
      <c r="B23" s="23"/>
      <c r="C23" s="23"/>
      <c r="D23" s="15"/>
      <c r="E23" s="24"/>
      <c r="F23" s="23"/>
      <c r="G23" s="23"/>
      <c r="H23" s="23"/>
      <c r="I23" s="3"/>
      <c r="J23" s="62"/>
      <c r="L23" s="24"/>
      <c r="N23" s="26"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6"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5" t="e">
        <f>_xlfn.CONCAT('CONCAT Codes'!$A$10,VLOOKUP(L23,'CONCAT Codes'!$A$14:$G$26,5,FALSE),'CONCAT Codes'!$B$10,'Tours Added'!A23," ",C23," ",D23," ",'CONCAT Codes'!$C$10,VLOOKUP(L23,'CONCAT Codes'!$A$14:$G$253,7,FALSE),'CONCAT Codes'!$D$10,VLOOKUP(L23,'CONCAT Codes'!$A$14:$G$26,6,FALSE))</f>
        <v>#N/A</v>
      </c>
    </row>
    <row r="24" spans="1:18" ht="165.5" customHeight="1">
      <c r="A24" s="1"/>
      <c r="B24" s="23"/>
      <c r="C24" s="23"/>
      <c r="D24" s="15"/>
      <c r="E24" s="24"/>
      <c r="F24" s="23"/>
      <c r="G24" s="23"/>
      <c r="H24" s="23"/>
      <c r="I24" s="3"/>
      <c r="J24" s="62"/>
      <c r="L24" s="24"/>
      <c r="N24" s="26"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6"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5" t="e">
        <f>_xlfn.CONCAT('CONCAT Codes'!$A$10,VLOOKUP(L24,'CONCAT Codes'!$A$14:$G$26,5,FALSE),'CONCAT Codes'!$B$10,'Tours Added'!A24," ",C24," ",D24," ",'CONCAT Codes'!$C$10,VLOOKUP(L24,'CONCAT Codes'!$A$14:$G$253,7,FALSE),'CONCAT Codes'!$D$10,VLOOKUP(L24,'CONCAT Codes'!$A$14:$G$26,6,FALSE))</f>
        <v>#N/A</v>
      </c>
    </row>
    <row r="25" spans="1:18" ht="165.5" customHeight="1">
      <c r="A25" s="1"/>
      <c r="B25" s="23"/>
      <c r="C25" s="23"/>
      <c r="D25" s="15"/>
      <c r="E25" s="24"/>
      <c r="F25" s="23"/>
      <c r="G25" s="23"/>
      <c r="H25" s="23"/>
      <c r="I25" s="3"/>
      <c r="J25" s="62"/>
      <c r="L25" s="24"/>
      <c r="N25" s="26"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6"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5" t="e">
        <f>_xlfn.CONCAT('CONCAT Codes'!$A$10,VLOOKUP(L25,'CONCAT Codes'!$A$14:$G$26,5,FALSE),'CONCAT Codes'!$B$10,'Tours Added'!A25," ",C25," ",D25," ",'CONCAT Codes'!$C$10,VLOOKUP(L25,'CONCAT Codes'!$A$14:$G$253,7,FALSE),'CONCAT Codes'!$D$10,VLOOKUP(L25,'CONCAT Codes'!$A$14:$G$26,6,FALSE))</f>
        <v>#N/A</v>
      </c>
    </row>
    <row r="26" spans="1:18" ht="165.5" customHeight="1">
      <c r="A26" s="1"/>
      <c r="B26" s="23"/>
      <c r="C26" s="23"/>
      <c r="D26" s="15"/>
      <c r="E26" s="24"/>
      <c r="F26" s="23"/>
      <c r="G26" s="23"/>
      <c r="H26" s="23"/>
      <c r="I26" s="3"/>
      <c r="J26" s="62"/>
      <c r="L26" s="24"/>
      <c r="N26" s="26"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6"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5" t="e">
        <f>_xlfn.CONCAT('CONCAT Codes'!$A$10,VLOOKUP(L26,'CONCAT Codes'!$A$14:$G$26,5,FALSE),'CONCAT Codes'!$B$10,'Tours Added'!A26," ",C26," ",D26," ",'CONCAT Codes'!$C$10,VLOOKUP(L26,'CONCAT Codes'!$A$14:$G$253,7,FALSE),'CONCAT Codes'!$D$10,VLOOKUP(L26,'CONCAT Codes'!$A$14:$G$26,6,FALSE))</f>
        <v>#N/A</v>
      </c>
    </row>
    <row r="27" spans="1:18" ht="165.5" customHeight="1">
      <c r="A27" s="1"/>
      <c r="B27" s="23"/>
      <c r="C27" s="23"/>
      <c r="D27" s="15"/>
      <c r="E27" s="24"/>
      <c r="F27" s="23"/>
      <c r="G27" s="23"/>
      <c r="H27" s="23"/>
      <c r="I27" s="3"/>
      <c r="J27" s="62"/>
      <c r="L27" s="24"/>
      <c r="N27" s="26"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6"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5" t="e">
        <f>_xlfn.CONCAT('CONCAT Codes'!$A$10,VLOOKUP(L27,'CONCAT Codes'!$A$14:$G$26,5,FALSE),'CONCAT Codes'!$B$10,'Tours Added'!A27," ",C27," ",D27," ",'CONCAT Codes'!$C$10,VLOOKUP(L27,'CONCAT Codes'!$A$14:$G$253,7,FALSE),'CONCAT Codes'!$D$10,VLOOKUP(L27,'CONCAT Codes'!$A$14:$G$26,6,FALSE))</f>
        <v>#N/A</v>
      </c>
    </row>
  </sheetData>
  <autoFilter ref="A1:L1" xr:uid="{CB3F2454-9102-438E-A09A-FDCB05825C50}">
    <sortState xmlns:xlrd2="http://schemas.microsoft.com/office/spreadsheetml/2017/richdata2" ref="A2:L10">
      <sortCondition ref="A1"/>
    </sortState>
  </autoFilter>
  <conditionalFormatting sqref="A1">
    <cfRule type="duplicateValues" dxfId="9" priority="135"/>
  </conditionalFormatting>
  <conditionalFormatting sqref="A2:A5">
    <cfRule type="duplicateValues" dxfId="8" priority="1"/>
  </conditionalFormatting>
  <conditionalFormatting sqref="A6:A18">
    <cfRule type="duplicateValues" dxfId="7" priority="424"/>
  </conditionalFormatting>
  <conditionalFormatting sqref="A19:A22">
    <cfRule type="duplicateValues" dxfId="6" priority="42"/>
  </conditionalFormatting>
  <conditionalFormatting sqref="A23:A27">
    <cfRule type="duplicateValues" dxfId="5" priority="41"/>
  </conditionalFormatting>
  <conditionalFormatting sqref="A28:A1048576 A1">
    <cfRule type="duplicateValues" dxfId="4" priority="181"/>
  </conditionalFormatting>
  <conditionalFormatting sqref="K2:K18">
    <cfRule type="containsText" dxfId="3" priority="2"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6" workbookViewId="0">
      <selection activeCell="F31" sqref="F31"/>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0" customFormat="1">
      <c r="A1" s="88" t="s">
        <v>83</v>
      </c>
      <c r="B1" s="88"/>
      <c r="C1" s="88"/>
    </row>
    <row r="2" spans="1:12" s="34" customFormat="1" ht="145">
      <c r="A2" s="33" t="s">
        <v>82</v>
      </c>
      <c r="B2" s="33" t="s">
        <v>81</v>
      </c>
      <c r="C2" s="33" t="s">
        <v>80</v>
      </c>
    </row>
    <row r="5" spans="1:12" s="29" customFormat="1">
      <c r="A5" s="28" t="s">
        <v>85</v>
      </c>
    </row>
    <row r="6" spans="1:12" s="39" customFormat="1" ht="70">
      <c r="A6" s="35"/>
      <c r="B6" s="35" t="s">
        <v>155</v>
      </c>
      <c r="C6" s="36" t="s">
        <v>87</v>
      </c>
      <c r="D6" s="35" t="s">
        <v>86</v>
      </c>
      <c r="E6" s="36" t="s">
        <v>88</v>
      </c>
      <c r="F6" s="35" t="s">
        <v>89</v>
      </c>
      <c r="G6" s="36" t="s">
        <v>90</v>
      </c>
      <c r="H6" s="36" t="s">
        <v>91</v>
      </c>
      <c r="I6" s="36" t="s">
        <v>92</v>
      </c>
      <c r="J6" s="35" t="s">
        <v>94</v>
      </c>
      <c r="K6" s="37" t="s">
        <v>95</v>
      </c>
      <c r="L6" s="38" t="s">
        <v>96</v>
      </c>
    </row>
    <row r="7" spans="1:12" s="48" customFormat="1">
      <c r="A7" s="44"/>
      <c r="B7" s="44"/>
      <c r="C7" s="45"/>
      <c r="D7" s="44"/>
      <c r="E7" s="45"/>
      <c r="F7" s="44"/>
      <c r="G7" s="45"/>
      <c r="H7" s="45"/>
      <c r="I7" s="45"/>
      <c r="J7" s="44"/>
      <c r="K7" s="46"/>
      <c r="L7" s="47"/>
    </row>
    <row r="8" spans="1:12" s="48" customFormat="1">
      <c r="A8" s="44"/>
      <c r="B8" s="44"/>
      <c r="C8" s="45"/>
      <c r="D8" s="44"/>
      <c r="E8" s="45"/>
      <c r="F8" s="44"/>
      <c r="G8" s="45"/>
      <c r="H8" s="45"/>
      <c r="I8" s="45"/>
      <c r="J8" s="44"/>
      <c r="K8" s="46"/>
      <c r="L8" s="47"/>
    </row>
    <row r="9" spans="1:12" s="29" customFormat="1">
      <c r="A9" s="28" t="s">
        <v>143</v>
      </c>
    </row>
    <row r="10" spans="1:12" ht="101.5">
      <c r="A10" t="s">
        <v>162</v>
      </c>
      <c r="B10" t="s">
        <v>94</v>
      </c>
      <c r="C10" s="40" t="s">
        <v>95</v>
      </c>
      <c r="D10" t="s">
        <v>96</v>
      </c>
    </row>
    <row r="12" spans="1:12" s="29" customFormat="1">
      <c r="A12" s="28" t="s">
        <v>93</v>
      </c>
    </row>
    <row r="13" spans="1:12" s="42" customFormat="1">
      <c r="A13" s="43" t="s">
        <v>146</v>
      </c>
      <c r="B13" s="41" t="s">
        <v>105</v>
      </c>
      <c r="C13" s="41" t="s">
        <v>106</v>
      </c>
      <c r="D13" s="41" t="s">
        <v>107</v>
      </c>
      <c r="E13" s="41" t="s">
        <v>141</v>
      </c>
      <c r="F13" s="41" t="s">
        <v>142</v>
      </c>
      <c r="G13" s="43" t="s">
        <v>154</v>
      </c>
    </row>
    <row r="14" spans="1:12">
      <c r="A14" t="s">
        <v>60</v>
      </c>
      <c r="B14" t="s">
        <v>108</v>
      </c>
      <c r="C14" t="s">
        <v>109</v>
      </c>
      <c r="D14" t="s">
        <v>110</v>
      </c>
      <c r="E14" t="s">
        <v>111</v>
      </c>
      <c r="F14" t="s">
        <v>100</v>
      </c>
      <c r="G14" s="40" t="s">
        <v>148</v>
      </c>
      <c r="H14" s="42"/>
    </row>
    <row r="15" spans="1:12">
      <c r="A15" t="s">
        <v>79</v>
      </c>
      <c r="B15" t="s">
        <v>112</v>
      </c>
      <c r="C15" t="s">
        <v>113</v>
      </c>
      <c r="D15" t="s">
        <v>114</v>
      </c>
      <c r="E15" t="s">
        <v>115</v>
      </c>
      <c r="F15" t="s">
        <v>98</v>
      </c>
      <c r="G15" s="40" t="s">
        <v>149</v>
      </c>
    </row>
    <row r="16" spans="1:12">
      <c r="A16" t="s">
        <v>59</v>
      </c>
      <c r="B16" t="s">
        <v>116</v>
      </c>
      <c r="C16" t="s">
        <v>117</v>
      </c>
      <c r="D16" t="s">
        <v>118</v>
      </c>
      <c r="E16" t="s">
        <v>119</v>
      </c>
      <c r="F16" t="s">
        <v>103</v>
      </c>
      <c r="G16" s="40" t="s">
        <v>150</v>
      </c>
    </row>
    <row r="17" spans="1:7">
      <c r="A17" t="s">
        <v>63</v>
      </c>
      <c r="B17" t="s">
        <v>120</v>
      </c>
      <c r="C17" t="s">
        <v>121</v>
      </c>
      <c r="D17" t="s">
        <v>122</v>
      </c>
      <c r="E17" t="s">
        <v>701</v>
      </c>
      <c r="F17" t="s">
        <v>102</v>
      </c>
      <c r="G17" t="s">
        <v>144</v>
      </c>
    </row>
    <row r="18" spans="1:7">
      <c r="A18" t="s">
        <v>62</v>
      </c>
      <c r="B18" t="s">
        <v>120</v>
      </c>
      <c r="C18" t="s">
        <v>123</v>
      </c>
      <c r="D18" t="s">
        <v>124</v>
      </c>
      <c r="E18" t="s">
        <v>125</v>
      </c>
      <c r="F18" t="s">
        <v>99</v>
      </c>
      <c r="G18" s="40" t="s">
        <v>151</v>
      </c>
    </row>
    <row r="19" spans="1:7">
      <c r="A19" t="s">
        <v>147</v>
      </c>
      <c r="B19" t="s">
        <v>126</v>
      </c>
      <c r="C19" t="s">
        <v>127</v>
      </c>
      <c r="D19" t="s">
        <v>128</v>
      </c>
      <c r="E19" t="s">
        <v>129</v>
      </c>
      <c r="F19" t="s">
        <v>130</v>
      </c>
      <c r="G19" s="40" t="s">
        <v>152</v>
      </c>
    </row>
    <row r="20" spans="1:7">
      <c r="A20" t="s">
        <v>78</v>
      </c>
      <c r="B20" t="s">
        <v>116</v>
      </c>
      <c r="C20" t="s">
        <v>131</v>
      </c>
      <c r="D20" t="s">
        <v>132</v>
      </c>
      <c r="E20" t="s">
        <v>133</v>
      </c>
      <c r="F20" t="s">
        <v>104</v>
      </c>
      <c r="G20" t="s">
        <v>145</v>
      </c>
    </row>
    <row r="21" spans="1:7">
      <c r="A21" t="s">
        <v>61</v>
      </c>
      <c r="B21" t="s">
        <v>120</v>
      </c>
      <c r="C21" t="s">
        <v>134</v>
      </c>
      <c r="D21" t="s">
        <v>135</v>
      </c>
      <c r="E21" t="s">
        <v>136</v>
      </c>
      <c r="F21" t="s">
        <v>101</v>
      </c>
      <c r="G21" s="40" t="s">
        <v>153</v>
      </c>
    </row>
    <row r="22" spans="1:7">
      <c r="A22" t="s">
        <v>58</v>
      </c>
      <c r="B22" t="s">
        <v>112</v>
      </c>
      <c r="C22" t="s">
        <v>137</v>
      </c>
      <c r="D22" t="s">
        <v>138</v>
      </c>
      <c r="E22" t="s">
        <v>139</v>
      </c>
      <c r="F22" t="s">
        <v>140</v>
      </c>
      <c r="G22" s="40" t="s">
        <v>360</v>
      </c>
    </row>
    <row r="23" spans="1:7">
      <c r="A23" t="s">
        <v>204</v>
      </c>
      <c r="B23" t="s">
        <v>205</v>
      </c>
      <c r="C23" t="s">
        <v>206</v>
      </c>
      <c r="D23" t="s">
        <v>207</v>
      </c>
      <c r="E23" t="s">
        <v>208</v>
      </c>
      <c r="F23" t="s">
        <v>210</v>
      </c>
      <c r="G23" s="40" t="s">
        <v>209</v>
      </c>
    </row>
    <row r="24" spans="1:7">
      <c r="A24" t="s">
        <v>437</v>
      </c>
      <c r="B24" t="s">
        <v>120</v>
      </c>
      <c r="C24" t="s">
        <v>447</v>
      </c>
      <c r="D24" t="s">
        <v>448</v>
      </c>
      <c r="E24" t="s">
        <v>449</v>
      </c>
      <c r="F24" t="s">
        <v>716</v>
      </c>
      <c r="G24" s="40" t="s">
        <v>450</v>
      </c>
    </row>
    <row r="25" spans="1:7">
      <c r="A25" s="78" t="s">
        <v>438</v>
      </c>
      <c r="B25" t="s">
        <v>451</v>
      </c>
      <c r="C25" t="s">
        <v>452</v>
      </c>
      <c r="D25" t="s">
        <v>453</v>
      </c>
      <c r="E25" t="s">
        <v>454</v>
      </c>
      <c r="F25" t="s">
        <v>455</v>
      </c>
      <c r="G25" s="40" t="s">
        <v>456</v>
      </c>
    </row>
    <row r="26" spans="1:7">
      <c r="A26" t="s">
        <v>585</v>
      </c>
      <c r="B26" t="s">
        <v>543</v>
      </c>
      <c r="C26" t="s">
        <v>544</v>
      </c>
      <c r="D26" t="s">
        <v>545</v>
      </c>
      <c r="E26" t="s">
        <v>547</v>
      </c>
      <c r="F26" t="s">
        <v>590</v>
      </c>
      <c r="G26" s="40" t="s">
        <v>546</v>
      </c>
    </row>
    <row r="32" spans="1:7">
      <c r="A32" t="s">
        <v>462</v>
      </c>
    </row>
    <row r="34" spans="1:1">
      <c r="A34" t="s">
        <v>484</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2"/>
  <sheetViews>
    <sheetView zoomScale="70" zoomScaleNormal="70" workbookViewId="0">
      <selection activeCell="E39" sqref="E39"/>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1" bestFit="1" customWidth="1"/>
  </cols>
  <sheetData>
    <row r="1" spans="1:13" ht="29.5" customHeight="1">
      <c r="A1" s="17" t="s">
        <v>22</v>
      </c>
      <c r="B1" s="21" t="s">
        <v>23</v>
      </c>
      <c r="C1" s="21" t="s">
        <v>24</v>
      </c>
      <c r="D1" s="18" t="s">
        <v>25</v>
      </c>
      <c r="E1" s="17" t="s">
        <v>21</v>
      </c>
      <c r="F1" s="21" t="s">
        <v>18</v>
      </c>
      <c r="G1" s="21" t="s">
        <v>19</v>
      </c>
      <c r="H1" s="21" t="s">
        <v>20</v>
      </c>
      <c r="I1" s="17" t="s">
        <v>54</v>
      </c>
      <c r="J1" s="52" t="s">
        <v>55</v>
      </c>
      <c r="K1" s="19" t="s">
        <v>27</v>
      </c>
      <c r="L1" s="55" t="s">
        <v>57</v>
      </c>
      <c r="M1" s="17" t="s">
        <v>215</v>
      </c>
    </row>
    <row r="2" spans="1:13">
      <c r="A2" s="1"/>
      <c r="B2" s="23"/>
      <c r="C2" s="23"/>
      <c r="D2" s="15"/>
      <c r="E2" s="24"/>
      <c r="F2" s="23"/>
      <c r="G2" s="23"/>
      <c r="H2" s="23"/>
      <c r="I2" s="3"/>
      <c r="J2" s="53"/>
      <c r="K2" s="73"/>
      <c r="L2" s="57"/>
      <c r="M2" s="75"/>
    </row>
    <row r="3" spans="1:13">
      <c r="A3" s="1"/>
      <c r="B3" s="23"/>
      <c r="C3" s="23"/>
      <c r="D3" s="15"/>
      <c r="E3" s="24"/>
      <c r="F3" s="23"/>
      <c r="G3" s="23"/>
      <c r="H3" s="23"/>
      <c r="I3" s="3"/>
      <c r="J3" s="53"/>
      <c r="K3" s="73"/>
      <c r="L3" s="57"/>
      <c r="M3" s="75"/>
    </row>
    <row r="4" spans="1:13">
      <c r="A4" s="1"/>
      <c r="B4" s="23"/>
      <c r="C4" s="23"/>
      <c r="D4" s="15"/>
      <c r="E4" s="24"/>
      <c r="F4" s="23"/>
      <c r="G4" s="23"/>
      <c r="H4" s="23"/>
      <c r="I4" s="3"/>
      <c r="J4" s="53"/>
      <c r="K4" s="73"/>
      <c r="L4" s="57"/>
      <c r="M4" s="75"/>
    </row>
    <row r="5" spans="1:13">
      <c r="A5" s="1"/>
      <c r="B5" s="23"/>
      <c r="C5" s="23"/>
      <c r="D5" s="15"/>
      <c r="E5" s="24"/>
      <c r="F5" s="23"/>
      <c r="G5" s="23"/>
      <c r="H5" s="23"/>
      <c r="I5" s="3"/>
      <c r="J5" s="53"/>
      <c r="K5" s="73"/>
      <c r="L5" s="57"/>
      <c r="M5" s="75"/>
    </row>
    <row r="6" spans="1:13">
      <c r="A6" s="1"/>
      <c r="B6" s="23"/>
      <c r="C6" s="23"/>
      <c r="D6" s="15"/>
      <c r="E6" s="24"/>
      <c r="F6" s="23"/>
      <c r="G6" s="23"/>
      <c r="H6" s="23"/>
      <c r="I6" s="3"/>
      <c r="J6" s="53"/>
      <c r="K6" s="73"/>
      <c r="L6" s="57"/>
      <c r="M6" s="75"/>
    </row>
    <row r="7" spans="1:13">
      <c r="A7" s="1"/>
      <c r="B7" s="23"/>
      <c r="C7" s="23"/>
      <c r="D7" s="15"/>
      <c r="E7" s="24"/>
      <c r="F7" s="23"/>
      <c r="G7" s="23"/>
      <c r="H7" s="23"/>
      <c r="I7" s="3"/>
      <c r="J7" s="53"/>
      <c r="K7" s="73"/>
      <c r="L7" s="57"/>
      <c r="M7" s="75"/>
    </row>
    <row r="8" spans="1:13">
      <c r="A8" s="1"/>
      <c r="B8" s="23"/>
      <c r="C8" s="23"/>
      <c r="D8" s="15"/>
      <c r="E8" s="24"/>
      <c r="F8" s="23"/>
      <c r="G8" s="23"/>
      <c r="H8" s="23"/>
      <c r="I8" s="3"/>
      <c r="J8" s="53"/>
      <c r="K8" s="73"/>
      <c r="L8" s="57"/>
      <c r="M8" s="75"/>
    </row>
    <row r="9" spans="1:13">
      <c r="A9" s="1"/>
      <c r="B9" s="23"/>
      <c r="C9" s="23"/>
      <c r="D9" s="15"/>
      <c r="E9" s="24"/>
      <c r="F9" s="23"/>
      <c r="G9" s="23"/>
      <c r="H9" s="23"/>
      <c r="I9" s="3"/>
      <c r="J9" s="53"/>
      <c r="K9" s="73"/>
      <c r="L9" s="57"/>
      <c r="M9" s="75"/>
    </row>
    <row r="10" spans="1:13">
      <c r="A10" s="1"/>
      <c r="B10" s="23"/>
      <c r="C10" s="23"/>
      <c r="D10" s="15"/>
      <c r="E10" s="24"/>
      <c r="F10" s="23"/>
      <c r="G10" s="23"/>
      <c r="H10" s="23"/>
      <c r="I10" s="3"/>
      <c r="J10" s="53"/>
      <c r="K10" s="73"/>
      <c r="L10" s="57"/>
      <c r="M10" s="75"/>
    </row>
    <row r="11" spans="1:13">
      <c r="A11" s="1"/>
      <c r="B11" s="23"/>
      <c r="C11" s="23"/>
      <c r="D11" s="15"/>
      <c r="E11" s="24"/>
      <c r="F11" s="23"/>
      <c r="G11" s="23"/>
      <c r="H11" s="23"/>
      <c r="I11" s="3"/>
      <c r="J11" s="53"/>
      <c r="K11" s="73"/>
      <c r="L11" s="57"/>
      <c r="M11" s="75"/>
    </row>
    <row r="12" spans="1:13">
      <c r="A12" s="63"/>
      <c r="B12" s="64"/>
      <c r="C12" s="64"/>
      <c r="D12" s="63"/>
      <c r="E12" s="24"/>
      <c r="F12" s="24"/>
      <c r="G12" s="64"/>
      <c r="H12" s="64"/>
      <c r="I12" s="65"/>
      <c r="J12" s="67"/>
      <c r="K12" s="73"/>
      <c r="L12" s="57"/>
      <c r="M12" s="75"/>
    </row>
  </sheetData>
  <autoFilter ref="A1:M1" xr:uid="{D60CF029-A45F-4B09-BEA1-AAAF1A79F49F}">
    <sortState xmlns:xlrd2="http://schemas.microsoft.com/office/spreadsheetml/2017/richdata2" ref="A2:M35">
      <sortCondition ref="C1"/>
    </sortState>
  </autoFilter>
  <conditionalFormatting sqref="A1">
    <cfRule type="duplicateValues" dxfId="2" priority="35"/>
  </conditionalFormatting>
  <conditionalFormatting sqref="A2:A12">
    <cfRule type="duplicateValues" dxfId="1" priority="1"/>
  </conditionalFormatting>
  <conditionalFormatting sqref="K2:K12">
    <cfRule type="containsText" dxfId="0" priority="2"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16OCT2025</vt:lpstr>
      <vt:lpstr>Tours Closed</vt:lpstr>
      <vt:lpstr>Tours Added</vt:lpstr>
      <vt:lpstr>CONCAT Codes</vt:lpstr>
      <vt:lpstr>Tours to be Updated</vt:lpstr>
      <vt:lpstr>'ADOS Tours Updated 16OCT2025'!Print_Area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2025-10-16T13:56:10Z</dcterms:modified>
</cp:coreProperties>
</file>