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48BABCE4-9317-4E59-A79E-15F4B76345B1}"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2Oct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2Oct2025'!$A$1:$L$105</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2Oct2025'!$A$1:$L$1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2" i="1" l="1"/>
  <c r="K14" i="1"/>
  <c r="K13" i="1"/>
  <c r="K115" i="1"/>
  <c r="K131" i="1"/>
  <c r="K60" i="1"/>
  <c r="K130" i="1"/>
  <c r="K112" i="1"/>
  <c r="K111" i="1"/>
  <c r="K54" i="1"/>
  <c r="K49" i="1"/>
  <c r="K37" i="1"/>
  <c r="K36" i="1"/>
  <c r="K35" i="1"/>
  <c r="K34" i="1"/>
  <c r="K110" i="1"/>
  <c r="K91" i="1"/>
  <c r="K18" i="3"/>
  <c r="K17" i="3"/>
  <c r="K16" i="3"/>
  <c r="K15" i="3"/>
  <c r="K14" i="3"/>
  <c r="K13" i="3"/>
  <c r="K12" i="3"/>
  <c r="K11" i="3"/>
  <c r="K10" i="3"/>
  <c r="K9" i="3"/>
  <c r="K8" i="3"/>
  <c r="K7" i="3"/>
  <c r="K6" i="3"/>
  <c r="K5" i="3"/>
  <c r="K4" i="3"/>
  <c r="K3" i="3"/>
  <c r="K2" i="3"/>
  <c r="K4" i="2"/>
  <c r="K3" i="2"/>
  <c r="K2" i="2"/>
  <c r="K29" i="1"/>
  <c r="K48" i="1"/>
  <c r="K22" i="1"/>
  <c r="K23" i="1"/>
  <c r="K55" i="1"/>
  <c r="K12" i="1"/>
  <c r="K11" i="1"/>
  <c r="K95" i="1"/>
  <c r="K109" i="1"/>
  <c r="K3" i="1"/>
  <c r="K4" i="1"/>
  <c r="K5" i="1"/>
  <c r="K6" i="1"/>
  <c r="K7" i="1"/>
  <c r="K8" i="1"/>
  <c r="K10" i="1"/>
  <c r="K9" i="1"/>
  <c r="K16" i="1"/>
  <c r="K17" i="1"/>
  <c r="K15" i="1"/>
  <c r="K24" i="1"/>
  <c r="K25" i="1"/>
  <c r="K26" i="1"/>
  <c r="K27" i="1"/>
  <c r="K28" i="1"/>
  <c r="K30" i="1"/>
  <c r="K31" i="1"/>
  <c r="K32" i="1"/>
  <c r="K33" i="1"/>
  <c r="K38" i="1"/>
  <c r="K39" i="1"/>
  <c r="K40" i="1"/>
  <c r="K41" i="1"/>
  <c r="K42" i="1"/>
  <c r="K43" i="1"/>
  <c r="K44" i="1"/>
  <c r="K45" i="1"/>
  <c r="K46" i="1"/>
  <c r="K47" i="1"/>
  <c r="K51" i="1"/>
  <c r="K52" i="1"/>
  <c r="K58" i="1"/>
  <c r="K59" i="1"/>
  <c r="K56" i="1"/>
  <c r="K57" i="1"/>
  <c r="K61" i="1"/>
  <c r="K62" i="1"/>
  <c r="K63" i="1"/>
  <c r="K64" i="1"/>
  <c r="K65" i="1"/>
  <c r="K66" i="1"/>
  <c r="K67" i="1"/>
  <c r="K68" i="1"/>
  <c r="K69" i="1"/>
  <c r="K70" i="1"/>
  <c r="K71" i="1"/>
  <c r="K76" i="1"/>
  <c r="K72" i="1"/>
  <c r="K73" i="1"/>
  <c r="K77" i="1"/>
  <c r="K78" i="1"/>
  <c r="K79" i="1"/>
  <c r="K80" i="1"/>
  <c r="K81" i="1"/>
  <c r="K82" i="1"/>
  <c r="K83" i="1"/>
  <c r="K84" i="1"/>
  <c r="K85" i="1"/>
  <c r="K86" i="1"/>
  <c r="K88" i="1"/>
  <c r="K89" i="1"/>
  <c r="K87" i="1"/>
  <c r="K90" i="1"/>
  <c r="K93" i="1"/>
  <c r="K94" i="1"/>
  <c r="K98" i="1"/>
  <c r="K99" i="1"/>
  <c r="K100" i="1"/>
  <c r="K101" i="1"/>
  <c r="K102" i="1"/>
  <c r="K103" i="1"/>
  <c r="K104" i="1"/>
  <c r="K105" i="1"/>
  <c r="K96" i="1"/>
  <c r="K108" i="1"/>
  <c r="K97" i="1"/>
  <c r="K106" i="1"/>
  <c r="K113" i="1"/>
  <c r="K114" i="1"/>
  <c r="K116" i="1"/>
  <c r="K117" i="1"/>
  <c r="K118" i="1"/>
  <c r="K119" i="1"/>
  <c r="K120" i="1"/>
  <c r="K121" i="1"/>
  <c r="K122" i="1"/>
  <c r="K123" i="1"/>
  <c r="K124" i="1"/>
  <c r="K125" i="1"/>
  <c r="K126" i="1"/>
  <c r="K127" i="1"/>
  <c r="K128" i="1"/>
  <c r="K129" i="1"/>
  <c r="K107" i="1"/>
  <c r="K74" i="1"/>
  <c r="K75" i="1"/>
  <c r="K18" i="1"/>
  <c r="K53" i="1"/>
  <c r="K50" i="1"/>
  <c r="K19" i="1"/>
  <c r="K20" i="1"/>
  <c r="K21" i="1"/>
  <c r="K2" i="1"/>
  <c r="R3" i="3"/>
  <c r="R4" i="3"/>
  <c r="R5" i="3"/>
  <c r="R6" i="3"/>
  <c r="R7" i="3"/>
  <c r="R8" i="3"/>
  <c r="R9" i="3"/>
  <c r="R10" i="3"/>
  <c r="R11" i="3"/>
  <c r="R12" i="3"/>
  <c r="R13" i="3"/>
  <c r="R14" i="3"/>
  <c r="R15" i="3"/>
  <c r="R16" i="3"/>
  <c r="R17" i="3"/>
  <c r="R18" i="3"/>
  <c r="R19" i="3"/>
  <c r="R20" i="3"/>
  <c r="R21" i="3"/>
  <c r="R22" i="3"/>
  <c r="R23" i="3"/>
  <c r="R24" i="3"/>
  <c r="R25" i="3"/>
  <c r="R26" i="3"/>
  <c r="R27" i="3"/>
  <c r="R2" i="3"/>
  <c r="N2" i="3"/>
  <c r="N3" i="3"/>
  <c r="N4" i="3"/>
  <c r="N5" i="3"/>
  <c r="P27" i="3" l="1"/>
  <c r="N27" i="3"/>
  <c r="P26" i="3"/>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P10" i="3"/>
  <c r="P9" i="3"/>
  <c r="P8" i="3"/>
  <c r="P7" i="3"/>
  <c r="P6" i="3"/>
  <c r="P5" i="3"/>
  <c r="P4" i="3"/>
  <c r="P3" i="3"/>
  <c r="P2" i="3"/>
  <c r="N10" i="3"/>
  <c r="N11" i="3"/>
  <c r="N9" i="3"/>
  <c r="N8" i="3"/>
  <c r="N7" i="3"/>
  <c r="N6" i="3"/>
</calcChain>
</file>

<file path=xl/sharedStrings.xml><?xml version="1.0" encoding="utf-8"?>
<sst xmlns="http://schemas.openxmlformats.org/spreadsheetml/2006/main" count="1818" uniqueCount="734">
  <si>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</si>
  <si>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</si>
  <si>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</si>
  <si>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</si>
  <si>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</si>
  <si>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</si>
  <si>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</si>
  <si>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</si>
  <si>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</si>
  <si>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</si>
  <si>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</si>
  <si>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</si>
  <si>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</si>
  <si>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</si>
  <si>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</si>
  <si>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</si>
  <si>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</si>
  <si>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</si>
  <si>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</si>
  <si>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</si>
  <si>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</si>
  <si>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</si>
  <si>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</si>
  <si>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</si>
  <si>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</si>
  <si>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</si>
  <si>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</si>
  <si>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</si>
  <si>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</si>
  <si>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</si>
  <si>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</si>
  <si>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</si>
  <si>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</si>
  <si>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</si>
  <si>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</si>
  <si>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</si>
  <si>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</si>
  <si>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</si>
  <si>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</si>
  <si>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</si>
  <si>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</si>
  <si>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</si>
  <si>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</si>
  <si>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</si>
  <si>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</si>
  <si>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</si>
  <si>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</si>
  <si>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</si>
  <si>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</si>
  <si>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</si>
  <si>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</si>
  <si>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E6:E7:E8</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</si>
  <si>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</si>
  <si>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</si>
  <si>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</si>
  <si>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</si>
  <si>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</si>
  <si>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</si>
  <si>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</si>
  <si>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</si>
  <si>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</si>
  <si>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</si>
  <si>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</si>
  <si>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</si>
  <si>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</si>
  <si>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</si>
  <si>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</si>
  <si>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</si>
  <si>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</si>
  <si>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</si>
  <si>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</si>
  <si>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</si>
  <si>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</si>
  <si>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</si>
  <si>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</si>
  <si>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</si>
  <si>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</si>
  <si>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</si>
  <si>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</si>
  <si>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</si>
  <si>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</si>
  <si>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</si>
  <si>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</si>
  <si>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</si>
  <si>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</si>
  <si>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</si>
  <si>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</si>
  <si>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</si>
  <si>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</si>
  <si>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</si>
  <si>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</si>
  <si>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</si>
  <si>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</si>
  <si>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</si>
  <si>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</si>
  <si>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</si>
  <si>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</si>
  <si>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</si>
  <si>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</si>
  <si>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</si>
  <si>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</si>
  <si>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</si>
  <si>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</si>
  <si>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</si>
  <si>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</si>
  <si>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</si>
  <si>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</si>
  <si>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</si>
  <si>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</si>
  <si>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</si>
  <si>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</si>
  <si>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</si>
  <si>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</si>
  <si>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</si>
  <si>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</si>
  <si>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</si>
  <si>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</si>
  <si>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</si>
  <si>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</si>
  <si>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</si>
  <si>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</si>
  <si>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</si>
  <si>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</si>
  <si>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leanne.l.felvus-webb.mil@mail.mil</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</si>
  <si>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</si>
  <si>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</si>
  <si>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</si>
  <si>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</si>
  <si>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</si>
  <si>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</si>
  <si>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</si>
  <si>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</si>
  <si>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</si>
  <si>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</si>
  <si>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</si>
  <si>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</si>
  <si>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</si>
  <si>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</si>
  <si>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</si>
  <si>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</si>
  <si>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</si>
  <si>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</si>
  <si>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</si>
  <si>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</si>
  <si>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</si>
  <si>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</si>
  <si>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</si>
  <si>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</si>
  <si>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</si>
  <si>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</si>
  <si>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</si>
  <si>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</si>
  <si>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</si>
  <si>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</si>
  <si>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</si>
  <si>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</si>
  <si>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</si>
  <si>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</si>
  <si>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</si>
  <si>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</si>
  <si>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</si>
  <si>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</si>
  <si>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</si>
  <si>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</si>
  <si>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</si>
  <si>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</si>
  <si>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</si>
  <si>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</si>
  <si>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</si>
  <si>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25-6027</t>
  </si>
  <si>
    <t>Allied Trades Specialist</t>
  </si>
  <si>
    <t>E2:E3:E4:E5:E6:E7</t>
  </si>
  <si>
    <r>
      <rPr>
        <b/>
        <sz val="11"/>
        <color rgb="FF000000"/>
        <rFont val="Calibri"/>
        <family val="2"/>
        <scheme val="minor"/>
      </rPr>
      <t xml:space="preserve">25-6027, Length 1 Year: </t>
    </r>
    <r>
      <rPr>
        <sz val="11"/>
        <color indexed="8"/>
        <rFont val="Calibri"/>
        <family val="2"/>
        <scheme val="minor"/>
      </rPr>
      <t xml:space="preserve">Personnel will deploy as part of a small team and perform weld, cold spray (depot will train) and as needed, perform mechanical and electrical troubleshooting and repairs under the guidance of an engineer or senior technician aboard the depot.
</t>
    </r>
    <r>
      <rPr>
        <b/>
        <sz val="11"/>
        <color rgb="FF000000"/>
        <rFont val="Calibri"/>
        <family val="2"/>
        <scheme val="minor"/>
      </rPr>
      <t>Qualifications</t>
    </r>
    <r>
      <rPr>
        <sz val="11"/>
        <color indexed="8"/>
        <rFont val="Calibri"/>
        <family val="2"/>
        <scheme val="minor"/>
      </rPr>
      <t>:  Should have basic machinist and welding experience. Able to lift up to 40 pounds and travel globally as needed.
MOS 91E
Applications must provide the following documents:
· Military Bio
· Professional Resume
· Last three evaluations (if applicable)</t>
    </r>
  </si>
  <si>
    <t>25-6072</t>
  </si>
  <si>
    <t>Contracting Engineer Advisor</t>
  </si>
  <si>
    <t>25-6099</t>
  </si>
  <si>
    <t>Military Police</t>
  </si>
  <si>
    <t>E2:E3:E4:E5</t>
  </si>
  <si>
    <r>
      <rPr>
        <b/>
        <sz val="11"/>
        <color rgb="FF000000"/>
        <rFont val="Calibri"/>
        <family val="2"/>
        <scheme val="minor"/>
      </rPr>
      <t>25-6099, Length 1 Year:</t>
    </r>
    <r>
      <rPr>
        <sz val="11"/>
        <color indexed="8"/>
        <rFont val="Calibri"/>
        <family val="2"/>
        <scheme val="minor"/>
      </rPr>
      <t xml:space="preserve">
Military Police - Tobyhanna Army Depot, in Northeastern Pennsylvania, seeks military police. Duties include Will be assigned law enforcement/Security duties to uphold Federal Laws and Regulations, maintain good order and discipline, and support the installation commander's law enforcement and security requirements. Typical duties include foot and motorized patrol and control of pedestrian and vehicular traffic and conducting random anti-terrorism measures (RAM) in accordance with local regulations and policies.
</t>
    </r>
    <r>
      <rPr>
        <b/>
        <sz val="11"/>
        <color rgb="FF000000"/>
        <rFont val="Calibri"/>
        <family val="2"/>
        <scheme val="minor"/>
      </rPr>
      <t>Qualifications</t>
    </r>
    <r>
      <rPr>
        <sz val="11"/>
        <color indexed="8"/>
        <rFont val="Calibri"/>
        <family val="2"/>
        <scheme val="minor"/>
      </rPr>
      <t>:  31B (MP) preferred or (02C) Combat Arms Immaterial with Secret Security Clearance.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Last three evaluations (if applicable)
* DA 705/5500
* STP</t>
    </r>
  </si>
  <si>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</si>
  <si>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</si>
  <si>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</si>
  <si>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</si>
  <si>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</si>
  <si>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</si>
  <si>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</si>
  <si>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</si>
  <si>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</si>
  <si>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</si>
  <si>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</si>
  <si>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</si>
  <si>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</si>
  <si>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</si>
  <si>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</si>
  <si>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</si>
  <si>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</si>
  <si>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</si>
  <si>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</si>
  <si>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</si>
  <si>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</si>
  <si>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</si>
  <si>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</si>
  <si>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</si>
  <si>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r>
      <rPr>
        <b/>
        <sz val="11"/>
        <color rgb="FF000000"/>
        <rFont val="Calibri"/>
        <family val="2"/>
        <scheme val="minor"/>
      </rPr>
      <t>25-6072, Length 420 days:</t>
    </r>
    <r>
      <rPr>
        <sz val="11"/>
        <color indexed="8"/>
        <rFont val="Calibri"/>
        <family val="2"/>
        <scheme val="minor"/>
      </rPr>
      <t xml:space="preserve">
Acquisition, Logistics, and Technology (AL&amp;T) Contracting Noncommissioned Officer (NCO) for the Engineering &amp; Construction Division within the Office of the Program Manager, Saudi Arabian National Guard (OPM-SANG) and Ministry of the National Guard (MNG) that supports over 134,000 Saudi Arabian National Guard Soldiers. The NCO is responsible for planning and developing contracts to support key U.S. and Saudi initiatives. Provides expert contracting support for construction and warranty services. Ensures compliance with U.S. federal acquisition regulations and host-nation requirements. Coordinates with engineers, DA civilians, contractors, and local authorities to manage contract performance, oversee project milestones, and resolve procurement challenges. Performs other duties as assigned. Ensures the effective execution of construction projects, optimizing the use of U.S. and Saudi resources while contributing to the strategic partnership between both nations.</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</si>
  <si>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</si>
  <si>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</si>
  <si>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</si>
  <si>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</si>
  <si>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</si>
  <si>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</si>
  <si>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</si>
  <si>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</si>
  <si>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</si>
  <si>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</si>
  <si>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</si>
  <si>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</si>
  <si>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</si>
  <si>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25-6220</t>
  </si>
  <si>
    <t>DCSA</t>
  </si>
  <si>
    <t>Risk Management Internal Control</t>
  </si>
  <si>
    <t>Boston</t>
  </si>
  <si>
    <t>MA</t>
  </si>
  <si>
    <r>
      <rPr>
        <b/>
        <sz val="11"/>
        <color rgb="FF000000"/>
        <rFont val="Calibri"/>
        <family val="2"/>
        <scheme val="minor"/>
      </rPr>
      <t>25-6220, Length 1 year:</t>
    </r>
    <r>
      <rPr>
        <sz val="11"/>
        <color indexed="8"/>
        <rFont val="Calibri"/>
        <family val="2"/>
        <scheme val="minor"/>
      </rPr>
      <t xml:space="preserve">
Review 7K + transactions between ABM and DTS to ensure that transactions adhere to DOD Financial Management Regulation (FMR) policy and regulation (i.e. ABM- correct color of money was used, funding request was justified with proper documentation, right funding vehicle was used for the transaction. DTS- Confirm that this was FO/Regional personnel or someone invited by FO/Region to use the budget label, compare with the alpha roster that the person is coded and used the budget label aligned with their color of money, and review if the reason for travel clearly stated). Support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FO/Region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of the regions.
- Assist with monitoring funding spent vs. spend plan and pull reports as needed to support the Senior Financial Management Specialist.
- Support the Chief of Staff with due outs and action plans for the RMIC program and Annual Audit, Inspection, and evaluation (AI&amp;E) that will be conducted.
-Experience submitting transactions and funding requests within DAI is preferred.  
-Civilian experience/resume will be taken into consideration.
</t>
    </r>
    <r>
      <rPr>
        <b/>
        <sz val="11"/>
        <color rgb="FF000000"/>
        <rFont val="Calibri"/>
        <family val="2"/>
        <scheme val="minor"/>
      </rPr>
      <t>Qualifications</t>
    </r>
    <r>
      <rPr>
        <sz val="11"/>
        <color indexed="8"/>
        <rFont val="Calibri"/>
        <family val="2"/>
        <scheme val="minor"/>
      </rPr>
      <t>:  Secret clearance required. Member must be proficient in financial and administrative functions such as knowledge of the DoD FMR, PowerPoint, Excel and writing information papers.
Applications must provide the following documents:
· Military Bio
· Professional Resume
· Last three evaluations</t>
    </r>
  </si>
  <si>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</si>
  <si>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</si>
  <si>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</si>
  <si>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</si>
  <si>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</si>
  <si>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</si>
  <si>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</si>
  <si>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</si>
  <si>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</si>
  <si>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</si>
  <si>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</si>
  <si>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</si>
  <si>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</si>
  <si>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</si>
  <si>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</si>
  <si>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t>25-6246</t>
  </si>
  <si>
    <t>Mail and Security Operations Specialist</t>
  </si>
  <si>
    <r>
      <rPr>
        <b/>
        <sz val="11"/>
        <color rgb="FF000000"/>
        <rFont val="Calibri"/>
        <family val="2"/>
        <scheme val="minor"/>
      </rPr>
      <t>25-6246, Length 1 Year:</t>
    </r>
    <r>
      <rPr>
        <sz val="11"/>
        <color indexed="8"/>
        <rFont val="Calibri"/>
        <family val="2"/>
        <scheme val="minor"/>
      </rPr>
      <t xml:space="preserve">
Provides administrative and security support to Soldiers and civilians assigned to Tobyhanna Army Depot.  Will be assigned to Law Enforcement and Security Branch to support Mail Screening/Delivery, Pass an ID and security specialist operations.   Required to complete training and system access requirements for mail room and DEERS/RAPIDS verifying official.   May be assigned to provide administrative support working with Personnel Management Branch for maintaining TYAD Soldier Readiness to include access to IPPS-A, managing soldier travel (DTS) and tracking NCOER/OER, ACFT and annual requirements. May be assigned nonstandard work schedule and additional duty bus driver.
</t>
    </r>
    <r>
      <rPr>
        <b/>
        <sz val="11"/>
        <color rgb="FF000000"/>
        <rFont val="Calibri"/>
        <family val="2"/>
        <scheme val="minor"/>
      </rPr>
      <t>Qualifications</t>
    </r>
    <r>
      <rPr>
        <sz val="11"/>
        <color indexed="8"/>
        <rFont val="Calibri"/>
        <family val="2"/>
        <scheme val="minor"/>
      </rPr>
      <t>:  42A (HR Specialist) preferred or (00G) Immaterial with Secret Security Clearance. The work requires independent lifting of packages up to 45 lbs, extended periods of physical exertion from mail screening and delivery. Required to maintain Secret Clearance and Civilian/Military driver license. Will be trained for mail truck and bus license.
Applications must provide the following documents:
· Military Bio
· Professional Resume
· Soldier Talent Profile 
· Last three evaluations (if applicable)</t>
    </r>
  </si>
  <si>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</si>
  <si>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</si>
  <si>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</si>
  <si>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</si>
  <si>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</si>
  <si>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</si>
  <si>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</si>
  <si>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</si>
  <si>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</si>
  <si>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</si>
  <si>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</si>
  <si>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</si>
  <si>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</si>
  <si>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</si>
  <si>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</si>
  <si>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</si>
  <si>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</si>
  <si>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</si>
  <si>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</si>
  <si>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</si>
  <si>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</si>
  <si>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</si>
  <si>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</si>
  <si>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</si>
  <si>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</si>
  <si>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</si>
  <si>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</si>
  <si>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</si>
  <si>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</si>
  <si>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</si>
  <si>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</si>
  <si>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</si>
  <si>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</si>
  <si>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</si>
  <si>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</si>
  <si>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25-6007</t>
  </si>
  <si>
    <t>Human Resources Specialist</t>
  </si>
  <si>
    <t>DCSA - EEO</t>
  </si>
  <si>
    <t>Quantico</t>
  </si>
  <si>
    <t>25-6305</t>
  </si>
  <si>
    <t>JMC-Tooele Army Depot</t>
  </si>
  <si>
    <t>Tooele</t>
  </si>
  <si>
    <t>25-6306</t>
  </si>
  <si>
    <t>Installation Security Guard</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</si>
  <si>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</si>
  <si>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</si>
  <si>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</si>
  <si>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</si>
  <si>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r>
      <rPr>
        <b/>
        <sz val="11"/>
        <color rgb="FF000000"/>
        <rFont val="Calibri"/>
        <family val="2"/>
        <scheme val="minor"/>
      </rPr>
      <t>25-6306, Length 1 Year:</t>
    </r>
    <r>
      <rPr>
        <sz val="11"/>
        <color indexed="8"/>
        <rFont val="Calibri"/>
        <family val="2"/>
        <scheme val="minor"/>
      </rPr>
      <t xml:space="preserve">
Tobyhanna Army Depot, in Northeastern Pennsylvania, Seeks Installation Security Guard (02C) Combat Arms Immaterial. 
Duties include: Will be assigned law enforcement/security duties to uphold Federal Laws and Regulations, maintain good order and discipline, and support the installation commander's law enforcement and security requirements. Typical duties include foot a patrol and control of pedestrian and vehicular traffic and conducting random anti-terrorism measures (RAM) in accordance with local regulations and policies.  02C soldiers will be assigned to access control points as Security Guard.  May be assigned nonstandard work schedule and additional duty of mail screening. mail delivery, providing ID and badging for access control or bus driver.
</t>
    </r>
    <r>
      <rPr>
        <b/>
        <sz val="11"/>
        <color rgb="FF000000"/>
        <rFont val="Calibri"/>
        <family val="2"/>
        <scheme val="minor"/>
      </rPr>
      <t>Qualifications</t>
    </r>
    <r>
      <rPr>
        <sz val="11"/>
        <color indexed="8"/>
        <rFont val="Calibri"/>
        <family val="2"/>
        <scheme val="minor"/>
      </rPr>
      <t>:  (02C) Combat Arms Immaterial with secret security clearance and drivers license.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Soldier Talent Profile 
· Last three evaluations (if applicable)</t>
    </r>
  </si>
  <si>
    <r>
      <rPr>
        <b/>
        <sz val="11"/>
        <color rgb="FF000000"/>
        <rFont val="Calibri"/>
        <family val="2"/>
        <scheme val="minor"/>
      </rPr>
      <t>25-6007, Length 1 Year:</t>
    </r>
    <r>
      <rPr>
        <sz val="11"/>
        <color indexed="8"/>
        <rFont val="Calibri"/>
        <family val="2"/>
        <scheme val="minor"/>
      </rPr>
      <t xml:space="preserve">
Supports CAC/IDS/AIE badging and fingerprinting. Also supports mail operations with additional duties related to
Emergency Operations Center admin, and exercise support. Required to complete training and system access requirements for mail room, CAC/IDS/AIE badging and fingerprinting. Also, liaises and provides administrative support to Soldiers and civilians assigned to Tobyhanna Army Depot. Responsibilities include but are not limited to HR support and services for operations, orders preparation, IPPS-A actions, NCOER/OER tracking, MEDPRO's, SGLI and all other readiness requirements and services requirements. Work with staff elements in the command and unit in the AOR to ensure compliance with orders and requirements from the command and higher headquarters.
</t>
    </r>
    <r>
      <rPr>
        <b/>
        <sz val="11"/>
        <color rgb="FF000000"/>
        <rFont val="Calibri"/>
        <family val="2"/>
        <scheme val="minor"/>
      </rPr>
      <t>Qualifications</t>
    </r>
    <r>
      <rPr>
        <sz val="11"/>
        <color indexed="8"/>
        <rFont val="Calibri"/>
        <family val="2"/>
        <scheme val="minor"/>
      </rPr>
      <t>:  Candidate must have knowledge and functionality of DEERS, IPPS-A, DTMS, DTS. Requires Administrative and Operations Skills, secret clearance, able to stand for long periods, lift 70 lbs., driver's license and meet USPS and DOD requirement to handle sensitive material. A valid security clearance is required.
Applications must provide the following documents:
· Military Bio
· Professional Resume
· Last three evaluations</t>
    </r>
  </si>
  <si>
    <t>St Louis</t>
  </si>
  <si>
    <t>MO</t>
  </si>
  <si>
    <t>25-6327</t>
  </si>
  <si>
    <t>Construction Control Representative</t>
  </si>
  <si>
    <t>E6:E7:E8:W1:W2</t>
  </si>
  <si>
    <t>25-6330</t>
  </si>
  <si>
    <t>Furniture Installer/Fork Lift Operator</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</si>
  <si>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</si>
  <si>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</si>
  <si>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</si>
  <si>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</si>
  <si>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</si>
  <si>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</si>
  <si>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</si>
  <si>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</si>
  <si>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</si>
  <si>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</si>
  <si>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25-6330, Length 1 Year.</t>
    </r>
    <r>
      <rPr>
        <sz val="11"/>
        <color indexed="8"/>
        <rFont val="Calibri"/>
        <family val="2"/>
        <scheme val="minor"/>
      </rPr>
      <t xml:space="preserve">  Assembles/disassembles cubicles to include creating or working from complex drawings as a layout of the entire floor plan, ensuring assembly is consistent with safety standards, local standards, and manufacturing standards. 
Constructs framing and partitions for systems furniture. Resolves problems in the installation and repair of systems furniture and non modular furniture. Assembles, delivers and performs limited repairs to office type furniture that is not modular in nature. Stores and categorizes unused products consistent with local warehouse standards ensuring efficient space utilization. Complete and sign all documentation associated with receiving, installing, modification of system furniture parts and systems. Keep and maintain a current inventory of all systems furniture and non modular office furniture parts and equipment. Performs routine maintenance on heavy lifting equipment and machines and makes suggestions for equipment upgrades as necessary. Performs random safety/cubicle integrity spot checks and maintains records containing location by floor, furniture manufacturer, work performed; time to perform the work and parts utilized, as necessary. Examines and assesses state of aged or damaged product and suggests corrective solution to Facilities Manager. Performs market research and works closely with Facilities Manager to provide budget impact requirements for replacement of aged or damaged products. Reconfigures cubicles to include work surface adjustments; installation and/or adjustment of computer keyboards and mouse trays; and, cubicle shelf installment or adjustment. Works from occupational/ergonomic assessments when provided. Moves office furniture, equipment, chairs, boxes, etc. to different area, or rearranges same within warehouse an area using fork lift, pallet jacks, hand trucks, dollies and physical lifting/handling methods. Replaces locks in file cabinets when broken or keys are lost as directed by site Facilities Manager. Performs basic repair of mechanical locks as directed by site Security Officer.  
Performs other related duties as assigned.
Qualifications:  Secret security clearance and forklift experience.</t>
    </r>
  </si>
  <si>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</si>
  <si>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</si>
  <si>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</si>
  <si>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</si>
  <si>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</si>
  <si>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</si>
  <si>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</si>
  <si>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</si>
  <si>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</si>
  <si>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</si>
  <si>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</si>
  <si>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</si>
  <si>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</si>
  <si>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</si>
  <si>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25-6360</t>
  </si>
  <si>
    <t>USACE - New England District (NAE)</t>
  </si>
  <si>
    <t>Project Engineer/Manager</t>
  </si>
  <si>
    <t>E6:E7:O2:O3:W2:W3</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</si>
  <si>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</si>
  <si>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</si>
  <si>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</si>
  <si>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</si>
  <si>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</si>
  <si>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</si>
  <si>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</si>
  <si>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</si>
  <si>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</si>
  <si>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</si>
  <si>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</si>
  <si>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</si>
  <si>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</si>
  <si>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</si>
  <si>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</si>
  <si>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</si>
  <si>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</si>
  <si>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</si>
  <si>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</si>
  <si>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</si>
  <si>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</si>
  <si>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25-6360, Length 1 Year:</t>
    </r>
    <r>
      <rPr>
        <sz val="11"/>
        <color indexed="8"/>
        <rFont val="Calibri"/>
        <family val="2"/>
        <scheme val="minor"/>
      </rPr>
      <t xml:space="preserve">
Serve as a Project Engineer/Manger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develops,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have or the ability to obtain Professional Engineer License and/or Project Management Professional certification.</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</si>
  <si>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</si>
  <si>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Contract Specialist</t>
  </si>
  <si>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</si>
  <si>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</si>
  <si>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</si>
  <si>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</si>
  <si>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</si>
  <si>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</si>
  <si>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</si>
  <si>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</si>
  <si>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</si>
  <si>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</si>
  <si>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</si>
  <si>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</si>
  <si>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</si>
  <si>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</si>
  <si>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</si>
  <si>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</si>
  <si>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</si>
  <si>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</si>
  <si>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25-6218</t>
  </si>
  <si>
    <t>DCSA - PEO</t>
  </si>
  <si>
    <t>Business Management Officer</t>
  </si>
  <si>
    <t>25-6361</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</si>
  <si>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</si>
  <si>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</si>
  <si>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</si>
  <si>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</si>
  <si>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</si>
  <si>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</si>
  <si>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</si>
  <si>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</si>
  <si>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</si>
  <si>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</si>
  <si>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</si>
  <si>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</si>
  <si>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</si>
  <si>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QUALIFICATIONS: DAU CONTRACTING CERTIFICATION 
One year of specialized experience which includes 1) Developing, negotiating, and modifying contracts plans and specification; AND 2) Performing pre and post award functions.</t>
    </r>
  </si>
  <si>
    <r>
      <rPr>
        <b/>
        <sz val="11"/>
        <color rgb="FF000000"/>
        <rFont val="Calibri"/>
        <family val="2"/>
        <scheme val="minor"/>
      </rPr>
      <t>25-6361, Length 1 Year:</t>
    </r>
    <r>
      <rPr>
        <sz val="11"/>
        <color indexed="8"/>
        <rFont val="Calibri"/>
        <family val="2"/>
        <scheme val="minor"/>
      </rPr>
      <t xml:space="preserve">
Serves as a Civil Works Contracting Specials for USACE New England District. Responsible for pre-award and post-award administration of construction, A&amp;E, supply and service contracts of all types. Additionally, ensures quality assurance through technical evaluations; site safety inspections, and reporting. Process purchase request and Small Business coordination records in the Corps of Engineers Financial Management System and Procurement Desktop Defense. Prepares solicitations for request for quotes, invitations of bids, and request for proposals; evaluates and awards contract actions. Applies broad range of experience and knowledge of the Federal, DoD, DA, USACE acquisition policies and procedures to plan, develop, coordinate, implement, direct, and manage requirements/acquisition activities. Potential to deploy on notice in support of natural disasters and contingency operations.
Qualifications:  Candidate must be complete with Army Acquisition Transition Course (AATC) prior to applying</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</si>
  <si>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</si>
  <si>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</si>
  <si>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</si>
  <si>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r>
      <rPr>
        <b/>
        <sz val="11"/>
        <color rgb="FF000000"/>
        <rFont val="Calibri"/>
        <family val="2"/>
        <scheme val="minor"/>
      </rPr>
      <t>25-6218, Length 1 Year:</t>
    </r>
    <r>
      <rPr>
        <sz val="11"/>
        <color indexed="8"/>
        <rFont val="Calibri"/>
        <family val="2"/>
        <scheme val="minor"/>
      </rPr>
      <t xml:space="preserve">
MULTIPLE DUTY LOCATIONS: QUANTICO, VA / FT. MEADE, MD.
As the PEO continues to mature, the requirement for a Business Management Cell has been identified with the intent to provide mission enhancing critical support functions to the PEO's nine programs, allowing the program management offices to remain focused on the life cycle management of their respective programs. The incumbent(s) will initiate/support programmatic taskers, while reducing the administrative burden on the program managers by eliminating and transferring business processes. The incumbent(s) would be responsible for integrating with and managing the PEO's equities in DCSA's governance process, conducting legislative and policy analysis, aligning the PEO's strategic focus with DCSA's and developing PEO specific performance metrics, and conducting acquisition document reviews in support of the PEO's nine programs.  
*Civilian experience will be considered for eligibility.
Qualifications:  Program Management, planning, information sharing/management, and integration. Knowledge of or familiarity with Acquisition, Contracting, Cybersecurity, Information Technology.
Applications must provide the following documents:
· Military Bio
· Professional Resume
· Last three evaluations (if applicable)</t>
    </r>
  </si>
  <si>
    <t>DCSA - CPO</t>
  </si>
  <si>
    <t>25-6452</t>
  </si>
  <si>
    <t>Linux Cloud Administrator</t>
  </si>
  <si>
    <t>E4:E5:E6:E7:E8:O1:O2:O3:W1:W2:W3</t>
  </si>
  <si>
    <t>25-6458</t>
  </si>
  <si>
    <t>USTRANSCOM</t>
  </si>
  <si>
    <t>Reserve Manpower Manager</t>
  </si>
  <si>
    <t>25-6464</t>
  </si>
  <si>
    <t>Management Analyst</t>
  </si>
  <si>
    <t>25-6466</t>
  </si>
  <si>
    <t>USACE - Louisville District (LRL)</t>
  </si>
  <si>
    <t>Supervisory Contract Specialist</t>
  </si>
  <si>
    <r>
      <rPr>
        <b/>
        <sz val="11"/>
        <color rgb="FF000000"/>
        <rFont val="Calibri"/>
        <family val="2"/>
        <scheme val="minor"/>
      </rPr>
      <t>25-6458, Length 92 days:</t>
    </r>
    <r>
      <rPr>
        <sz val="11"/>
        <color indexed="8"/>
        <rFont val="Calibri"/>
        <family val="2"/>
        <scheme val="minor"/>
      </rPr>
      <t xml:space="preserve">
USTRANSCOM's global mobility operations, executed through the Joint Deployment and Distribution Enterprise (JDDE), are essential for implementing the National Defense Strategy and projecting U.S. power globally. The USTRANSCOM Joint Intelligence Operations Center (JIOC) plays a critical role in these operations, and MIRC-aligned Troop Program Units (TPUs) are vital for augmenting the JIOC capacity. USTRANSCOM utilizes reservist support from the joint forces and elements of the National Guard to support information requirements (IRs) of the Combatant Commands (CCMDs), Army Service Component Commands (ASCCs), Theater Intelligence Brigades (TIBs), and Intelligence Agencies. Reservist support is a critical element of USTRANSCOM's ability to leverage the available talent pool of analysts to achieve mission success.
Qualifications:  CLEARANCE: Top Secret/SCI</t>
    </r>
  </si>
  <si>
    <r>
      <rPr>
        <b/>
        <sz val="11"/>
        <color rgb="FF000000"/>
        <rFont val="Calibri"/>
        <family val="2"/>
        <scheme val="minor"/>
      </rPr>
      <t>25-6464,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BOYERS, PA / QUANTICO, VA / STAFFORD, VA, FT. MEADE, MD***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Contracting and Procurement Office of Defense Counterintelligence and Security Agency in a Management Analyst capacity. 
Responsibilities will include:
• Prepare, coordinate, and execute hiring actions, reassignments, onboarding, and offboarding.
• Maintain the directorate roster.
• Prepare, coordinate, and respond to tasks assigned to the directorate.
• Coordinate performance management accountability across the directorate.
Civilian experience will be considered for this position.
Qualifications:  • 1+ year of relevant experience.
• Excellent organizational and multitasking ability. 
• Good practical experience with MS Office. 
• Strong communication skills with great attention to detail.
• Ability to multi-task and re-prioritize regularly with minimal guidance.
• Secret Security Clearance</t>
    </r>
  </si>
  <si>
    <r>
      <rPr>
        <b/>
        <sz val="11"/>
        <color rgb="FF000000"/>
        <rFont val="Calibri"/>
        <family val="2"/>
        <scheme val="minor"/>
      </rPr>
      <t>25-6452, Length 1 Year:</t>
    </r>
    <r>
      <rPr>
        <sz val="11"/>
        <color indexed="8"/>
        <rFont val="Calibri"/>
        <family val="2"/>
        <scheme val="minor"/>
      </rPr>
      <t xml:space="preserve">
***Applicants must email the following documents to leanne.felvus-webb.mil@mail.mil for consideration***
Professional Resume
Military Bio
The Linux Cloud Administrator will play a key role in managing and maintaining Linux servers and related infrastructure in the Amazon Web Services (AWS) Cloud environment. Incumbents will be responsible for monitoring system performance, ensuring high availability of services and applications, and implementing and maintaining STIGs and best practices to safeguard data and systems.
Incumbents will design and implement backup and disaster recovery plans, troubleshoot and resolve system and application issues, and collaborate with other teams to ensure seamless integration and communication with other systems and services. Additionally, incumbents will automate repetitive tasks using scripting and configuration management tools to increase efficiency and scalability.
To excel in this role, incumbents must have a solid understanding of Linux operating systems, cloud computing, and related technologies. Incumbents should have experience working with AWS services and be able to effectively manage and monitor them to ensure optimal performance and availability. Incumbents should be able to Automate network infrastructure and system deployments and configurations using Infrastructure-as-Code tools like Terraform or CloudFormation. Strong problem-solving skills and the ability to work independently and in a team environment are essential.
Qualifications:  Qualifications: Civilian experience will be considered for position eligibility
DoD 8570/8140 Certifications required: At least IAT level II+ (CCNA-Security, CySA+ **, GICSP, GSEC, Security+ CE, CND, SSCP, CASP+ CE, CCNP Security, CISA, CISSP (or Associate), GCED, GCIH, CCSP)
-Linux Certifications IE CompTIA Linux+ or LPIC preferred
-AWS Certifications preferred</t>
    </r>
  </si>
  <si>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</si>
  <si>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PA, VA, MD</t>
  </si>
  <si>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</si>
  <si>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</si>
  <si>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</si>
  <si>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</si>
  <si>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</si>
  <si>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</si>
  <si>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</si>
  <si>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</si>
  <si>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</si>
  <si>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</si>
  <si>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</si>
  <si>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</si>
  <si>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</si>
  <si>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</si>
  <si>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</si>
  <si>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25-6033</t>
  </si>
  <si>
    <t>DFAS-IND-JFL-Military Pay Operations</t>
  </si>
  <si>
    <t>Military Pay Technician</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</si>
  <si>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</si>
  <si>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</si>
  <si>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</si>
  <si>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</si>
  <si>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</si>
  <si>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</si>
  <si>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</si>
  <si>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</si>
  <si>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</si>
  <si>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</si>
  <si>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</si>
  <si>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</si>
  <si>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25-6033, Length 1 year:</t>
    </r>
    <r>
      <rPr>
        <sz val="11"/>
        <color indexed="8"/>
        <rFont val="Calibri"/>
        <family val="2"/>
        <scheme val="minor"/>
      </rPr>
      <t xml:space="preserve">
Serves as a Technician or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THESE POSITIONS MAY REQUIRE 4-6 MONTHS OF TDY IN THE PACIFIC THEATER.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</si>
  <si>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</si>
  <si>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</si>
  <si>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</si>
  <si>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</si>
  <si>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25-6074</t>
  </si>
  <si>
    <t>Aircraft Powertrain Repairer (15D)</t>
  </si>
  <si>
    <t>25-6213</t>
  </si>
  <si>
    <t>Aircraft Powerplant Repairer (15B)</t>
  </si>
  <si>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</si>
  <si>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</si>
  <si>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</si>
  <si>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</si>
  <si>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</si>
  <si>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</si>
  <si>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</si>
  <si>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</si>
  <si>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</si>
  <si>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</si>
  <si>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</si>
  <si>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</si>
  <si>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</si>
  <si>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25-6074, Length 1 Year:</t>
    </r>
    <r>
      <rPr>
        <sz val="11"/>
        <color indexed="8"/>
        <rFont val="Calibri"/>
        <family val="2"/>
        <scheme val="minor"/>
      </rPr>
      <t xml:space="preserve">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This opportunity is for a 2-year tour with an optional extension after the 1st year.</t>
    </r>
  </si>
  <si>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</si>
  <si>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</si>
  <si>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</si>
  <si>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</si>
  <si>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317-435-2377</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</si>
  <si>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</si>
  <si>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</si>
  <si>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</si>
  <si>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</si>
  <si>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</si>
  <si>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</si>
  <si>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</si>
  <si>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</si>
  <si>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</si>
  <si>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25-6213,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orders.
</t>
    </r>
    <r>
      <rPr>
        <b/>
        <sz val="11"/>
        <color rgb="FF000000"/>
        <rFont val="Calibri"/>
        <family val="2"/>
        <scheme val="minor"/>
      </rPr>
      <t>QUALIFICATIONS</t>
    </r>
    <r>
      <rPr>
        <sz val="11"/>
        <color indexed="8"/>
        <rFont val="Calibri"/>
        <family val="2"/>
        <scheme val="minor"/>
      </rPr>
      <t xml:space="preserve">: Must possess a SECRET clearance; IAW the medical fitness and medical retention standards per AR 40-501, chapter 3; meet the physical requirements of AR 600-9; Must not be flagged in IPPS-A for weight, security violations or pending adverse actions.
</t>
    </r>
  </si>
  <si>
    <t>PA, MD, VA, DC</t>
  </si>
  <si>
    <t>VA, MD, DC</t>
  </si>
  <si>
    <t>dfas.indianapolis-in.zh.mbx.pfi@mail.mil</t>
  </si>
  <si>
    <t>Equipment Mechanic - Forklift Operator</t>
  </si>
  <si>
    <t>DFAS-IND-JBD-Facilities</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</si>
  <si>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</si>
  <si>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</si>
  <si>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</si>
  <si>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</si>
  <si>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</si>
  <si>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</si>
  <si>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25-6543</t>
  </si>
  <si>
    <t>DLA Energy</t>
  </si>
  <si>
    <t>Exercise and Contingency Planner</t>
  </si>
  <si>
    <t>O3:O4:O5</t>
  </si>
  <si>
    <t>25-6545</t>
  </si>
  <si>
    <t>DCSA – PEO – SETS</t>
  </si>
  <si>
    <t>E7:E8:E9:O1:O2</t>
  </si>
  <si>
    <t>25-6547</t>
  </si>
  <si>
    <t>DCSA - OCCA</t>
  </si>
  <si>
    <t>Administrative Support</t>
  </si>
  <si>
    <t>25-6549</t>
  </si>
  <si>
    <t>Financial Analyst</t>
  </si>
  <si>
    <t>E6:E7:E8:E9:O1:O2:O3:O4</t>
  </si>
  <si>
    <t>25-6551</t>
  </si>
  <si>
    <t>Senior Administrative Support</t>
  </si>
  <si>
    <r>
      <rPr>
        <b/>
        <sz val="11"/>
        <color rgb="FF000000"/>
        <rFont val="Calibri"/>
        <family val="2"/>
        <scheme val="minor"/>
      </rPr>
      <t>25-6545, Length 1 year:</t>
    </r>
    <r>
      <rPr>
        <sz val="11"/>
        <color indexed="8"/>
        <rFont val="Calibri"/>
        <family val="2"/>
        <scheme val="minor"/>
      </rPr>
      <t xml:space="preserve">
***Applicants must email the following documents to leanne.felvus-webb.mil@mail.mil for consideration***
Professional Resume
Military Bio
Last three evaluations
The incumbent serves as the SETS Acquisition Manager, for contracting, acquisition, budgeting, configuration management, and integration. Functions as a lead expert that provides business advice and performs all pre-award and post-award functions for a wide variety of  specialized procurements of significant importance to multiple agencies using a wide range of contracting methods and types. Assist in planning the overall approach to meet contracting program objectives for a wide range of multi-million program that spans multiple years that involve successive program stages. This role ensures that SETS program actions are executed smoothly and effectively. Duties are defined as:
• Develop acquisition artifacts that identify acquisition strategies, including assessment, analysis, risk mitigation and strategies that support the overall program milestones. 
• Assist in the management of the SETS program management processes, ensuring that all timelines, budgets, and milestones are met.
• Collaborate with internal and external stakeholders, including contractors, vendors, and various government departments, to ensure alignment of requirements and seamless transition to future SETS.
• Establish a baseline process for SETS integration, including identifying requirements, understanding where each requirement is contracted, and timing to execute and avoid breaks in service and support future program transition.
• Track financial and contractual actions for SETS requirements to ensure they are met throughout the FYDP process.
• Develop, review and brief (as needed) SETS Quarterly Program Reviews (QPR) to the DCSA CAE and USD(I&amp;S).
• Facilitate the cultural, operational, and technical adjustments necessary for the successful integration of new resources and systems for SETS customers and programs.
• Assess the SETS integration process to ensure that it delivers the intended benefits and identifying any areas for further improvement • Responsible for reporting on various aspects of the acquisition and integration process to ensure transparency, accountability, and alignment with SETS Program Plan.
</t>
    </r>
    <r>
      <rPr>
        <b/>
        <sz val="11"/>
        <color rgb="FF000000"/>
        <rFont val="Calibri"/>
        <family val="2"/>
        <scheme val="minor"/>
      </rPr>
      <t>Qualifications</t>
    </r>
    <r>
      <rPr>
        <sz val="11"/>
        <color indexed="8"/>
        <rFont val="Calibri"/>
        <family val="2"/>
        <scheme val="minor"/>
      </rPr>
      <t>:  1. Civilian experience will be considered for this position. 
2. Candidate must have experience in supporting a Program Executive Office (PEO) or similar program level support and must possess program management certification (PMP or DAU Level 1 or 2)
3. Secret Clearance required for position.</t>
    </r>
  </si>
  <si>
    <r>
      <rPr>
        <b/>
        <sz val="11"/>
        <color rgb="FF000000"/>
        <rFont val="Calibri"/>
        <family val="2"/>
        <scheme val="minor"/>
      </rPr>
      <t>25-6551,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The incumbent will serve within the Office of Communications and Congressional Affairs (OCCA) in an Administrative support capacity. 
General Office Duties: Serves as a liaison with other directorates/offices, and external agencies for OCCA Senior leadership.  Manages OCCA's leadership and organizational calendars.  Prepares, reviews, solicits, and submits read ahead materials.  Leads logistics and technical planning/support of meetings.  Creates a wide variety of documents such as reports, letters, memos, interoffice communications, spreadsheets, and presentations.  Maintains databases of complex departmental information.  Leads SOP development and records management.  Monitors office supplies ensuring materials and printing-related products are maintained and replenished. Answers and screens phone calls on behalf of the OCCA Front Office. 
Specific Office Duties: 
- Manages OCCA leadership travel using Defense Travel System (DTS); creates authorizations and submit vouchers within three days of the travel end date.
- Manages OCCA initiated tasks in the Correspondence And Task Management System (CATMS), and incoming OCCA tasked actions.  For incoming suspenses ensures right OCCA POCs are tasked, and OCCA assigned suspenses are met.  
- Supports planning and execution of staff meetings and off-site engagements/events.  Takes notes, tracks actions, follows-up, and monitors actions through to completion.
- Provides assistance with staffing packages, documents, and deadlines to meet suspenses. 
- Responds to requests for information such as reports, suspense dates for matters requiring compliance, forms required to accomplish or request actions, etc.
- Responsible for correspondence management, including intraoffice communications. 
- Assists with manpower efforts to include submission of onboarding/offboarding paperwork to request network access, GFE and supplies, provide access to email distribution lists, update internal rosters, update organizational charts, and coordinate introductory meetings with OCCA leadership.  
Civilian experience will be considered for this position.
-"PCS is authorized."
</t>
    </r>
    <r>
      <rPr>
        <b/>
        <sz val="11"/>
        <color rgb="FF000000"/>
        <rFont val="Calibri"/>
        <family val="2"/>
        <scheme val="minor"/>
      </rPr>
      <t>Qualifications</t>
    </r>
    <r>
      <rPr>
        <sz val="11"/>
        <color indexed="8"/>
        <rFont val="Calibri"/>
        <family val="2"/>
        <scheme val="minor"/>
      </rPr>
      <t>:  - Possess excellent and professional verbal and written communication skills.
- Knowledge and functional capability to operate: Microsoft Office Products (i.e. Outlook, Teams, Word, Excel, Project, Access, etc.); Sharepoint; and Service Now. 
- Proficiency in Power BI and Adobe Suite applications preferred.
- Secret Clearance.</t>
    </r>
  </si>
  <si>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</si>
  <si>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25-6547,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The incumbent will serve within the Office of Communications and Congressional Affairs (OCCA) in an administrative support capacity. 
General Office Duties: Serves as a liaison with other directorates/offices, and external agencies for OCCA Senior leadership.  Serves as the backup to manage OCCA's leadership and organizational calendars.  Reviews, solicits, and submits read ahead materials.  Supports logistics and technical planning of meetings.  Supports creation of a wide variety of documents such as reports, letters, memos, interoffice communications, spreadsheets, and presentations.  Maintains databases of complex departmental information.  Supports SOP development and records management.  Monitors office supplies ensuring materials and printing-related products are maintained and replenished.  Answers and screens phone calls on behalf of the OCCA Front Office. 
Specific Office Duties: 
- Back up to manage OCCA leadership travel using Defense Travel System (DTS); creates authorizations and submit vouchers within three days of the travel end date.
- Supports management of OCCA initiated tasks in the Correspondence And Task Management System (CATMS), and incoming OCCA tasked actions.  For incoming suspenses ensures right OCCA POCs are tasked, and OCCA assigned suspenses are met.  
- Supports planning and execution of staff meetings and off-site engagements/events.  Takes notes, tracks actions, follows-up, and monitors actions through to completion.
- Provides assistance with staffing packages, documents, and deadlines to meet suspenses. 
- Responds to routine/non-technical requests for information such as reports, suspense dates for matters requiring compliance, forms required to accomplish or request actions, etc.
- Assists with manpower efforts to include submission of onboarding/offboarding paperwork to request network access, GFE and supplies, provide access to email distribution lists, update internal rosters, update organizational charts, and coordinate introductory meetings with OCCA leadership.  
Civilian experience will be considered for this position.
"PCS is authorized."
</t>
    </r>
    <r>
      <rPr>
        <b/>
        <sz val="11"/>
        <color rgb="FF000000"/>
        <rFont val="Calibri"/>
        <family val="2"/>
        <scheme val="minor"/>
      </rPr>
      <t>Qualifications</t>
    </r>
    <r>
      <rPr>
        <sz val="11"/>
        <color indexed="8"/>
        <rFont val="Calibri"/>
        <family val="2"/>
        <scheme val="minor"/>
      </rPr>
      <t>:  - Possess excellent and professional verbal and written communication skills.
- Knowledge and functional capability to operate: Microsoft Office Products (i.e. Outlook, Teams, Word, Excel, Project, Access, etc.); Sharepoint; and Service Now. 
- Proficiency in Power BI and Adobe Suite applications preferred.
- Secret Clearance.</t>
    </r>
  </si>
  <si>
    <r>
      <rPr>
        <b/>
        <sz val="11"/>
        <color rgb="FF000000"/>
        <rFont val="Calibri"/>
        <family val="2"/>
        <scheme val="minor"/>
      </rPr>
      <t>25-6543, Length 1 year:</t>
    </r>
    <r>
      <rPr>
        <sz val="11"/>
        <color indexed="8"/>
        <rFont val="Calibri"/>
        <family val="2"/>
        <scheme val="minor"/>
      </rPr>
      <t xml:space="preserve">
Member will assess, analyze, plan and write DLA Energy support to Combatant Command Operational Plans, host OPT working groups and participate in working groups hosted by J/D Codes, Regional Commands, or other MSCs. Initiates, coordinates, and administers strategic and operational planning efforts for the DLA Energy Headquarters staff and subordinate activities. Coordinates and comments on joint plans, instructions, memorandums and directives pertaining to contingency, disaster response, and consequence management. 
Member will participate in Joint Exercise Planning Groups, Joint Exercise Life Cycle events, and Joint Exercise Control Groups.  Member will use DLA Energy Concepts of Support to Combatant Command Operation Plans (OPLAN) to develop Training Objectives and Master Scenario Event List (MSEL) injects (timeline events) in Joint Training Tool (JTT) in coordination with Energy LNOs, Region Staffs, and Energy HQ.
</t>
    </r>
    <r>
      <rPr>
        <b/>
        <sz val="11"/>
        <color rgb="FF000000"/>
        <rFont val="Calibri"/>
        <family val="2"/>
        <scheme val="minor"/>
      </rPr>
      <t>Qualifications</t>
    </r>
    <r>
      <rPr>
        <sz val="11"/>
        <color indexed="8"/>
        <rFont val="Calibri"/>
        <family val="2"/>
        <scheme val="minor"/>
      </rPr>
      <t>:  MOS 90A/923A, AFSC 21R
Member requires access to NIPR, SIPR, and JWICS. TS/SCI preferred but may be required as determined during the execution of duties.  Active GTC required for multiple TDYs.  Contingency and Exercise Planning highly preferred. Logistics and Fuel experience preferred but not required.</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</si>
  <si>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</si>
  <si>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</si>
  <si>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</si>
  <si>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</si>
  <si>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</si>
  <si>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</si>
  <si>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</si>
  <si>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</si>
  <si>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</si>
  <si>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</si>
  <si>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</si>
  <si>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</si>
  <si>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</si>
  <si>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</si>
  <si>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</si>
  <si>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</si>
  <si>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</si>
  <si>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</si>
  <si>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</si>
  <si>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</si>
  <si>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t>25-6555</t>
  </si>
  <si>
    <t>Action Officer</t>
  </si>
  <si>
    <t>Remove</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</si>
  <si>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</si>
  <si>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</si>
  <si>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</si>
  <si>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25-6555, Length 1 Year:</t>
    </r>
    <r>
      <rPr>
        <sz val="11"/>
        <color indexed="8"/>
        <rFont val="Calibri"/>
        <family val="2"/>
        <scheme val="minor"/>
      </rPr>
      <t xml:space="preserve">
MULTIPLE LOCATIONS: FT. MEADE, WA / WASHINGTON, DC, QUANTICO, VA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The incumbent will serve within the Office of Communications and Congressional Affairs (OCCA) in an Administrative support capacity. 
General Office Duties: Performs records/file management and maintenance, primarily for the congressional inquiries team. Responsible for reviewing incoming documents/tasks from Congressional staffers for appropriate action with specific emphasis on items identified for priority handling. Aids, inquiries team specialists/other OCCA Action Officers with documents, and reminders of deadlines to meet suspenses. Provides acknowledgments or submission deficiency notices to congressional staffers. Responds to routine, non-technical requests for clearance information where eligibility has clearly been granted. Evaluates whether DCSA equities exist in incoming requests and advises staffer of the correct agency of primary responsibility if no there is no DCSA involvement or responsibility. Compiles information for reports, tracks suspense dates.
Specific Office Duties: 
* Performs records/file management and maintenance.
* Responsible for maintaining and populating various databases and spreadsheets with data and information.
* Required to utilize spreadsheets to track tasks, manage workload, and other activities.
* Trained/proficient with the Microsoft Office Suite Software and capable of creating a wide variety of documents such as reports and spreadsheets from data and information located in internal DCSA databases.
* Creates a variety of documents distilling research conducted by the inquiries team to include outgoing letters, memorandums, and other communications.
* Manages Correspondence for the Legislative Inquiries Team including monitoring the DCSA Legislative Affairs mailbox, assigning emails to inquiries specialists for action.
* Uploads tasks into the Agency Task Management System.
- Understands the legislative processes, regulations, policies, and procedures applicable to the DoD.  Includes a solid grasp of the DCSA missions and operations
* Has the ability to understand/learn internal DCSA systems to research congressional inquiries. 
Civilian experience will be considered for this position.
"PCS is authorized."
Qualifications:  
* Possess excellent and professional verbal and written communication skills.
* Knowledge and functional capability to operate: Microsoft Office Products (i.e. Outlook, Teams, Word, Excel, Project, Access, etc.); Sharepoint; and Service Now. 
* Proficiency in Power BI and Adobe Suite applications preferred.
* Secret Clearance.</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</si>
  <si>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</si>
  <si>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</si>
  <si>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</si>
  <si>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</si>
  <si>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</si>
  <si>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</si>
  <si>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25-6200</t>
  </si>
  <si>
    <t>DCSA – PEO – COS</t>
  </si>
  <si>
    <t>Admin NCO</t>
  </si>
  <si>
    <t>Farmers Branch</t>
  </si>
  <si>
    <t>25-6399</t>
  </si>
  <si>
    <t>O2:O3:O4:O5</t>
  </si>
  <si>
    <t>25-6562</t>
  </si>
  <si>
    <t>Explosives Operator</t>
  </si>
  <si>
    <t>25-6583</t>
  </si>
  <si>
    <t>AH-64 Armament/Electronics/Avionics Repairer</t>
  </si>
  <si>
    <t>25-6591</t>
  </si>
  <si>
    <t>Admin / Ops NCO</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</si>
  <si>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</si>
  <si>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</si>
  <si>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</si>
  <si>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</si>
  <si>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</si>
  <si>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</si>
  <si>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</si>
  <si>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</si>
  <si>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</si>
  <si>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</si>
  <si>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</si>
  <si>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</si>
  <si>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25-6200, Length 1 Year:</t>
    </r>
    <r>
      <rPr>
        <sz val="11"/>
        <color indexed="8"/>
        <rFont val="Calibri"/>
        <family val="2"/>
        <scheme val="minor"/>
      </rPr>
      <t xml:space="preserve">
MULTIPLE LOCATIONS: Farmer's Branch, TX / Ft. Meade, MD
Review and evaluate work products to ensure accuracy, completeness, and adherence to standards. Effectively communicate verbally and in writing with all levels of management, including leadership and external stakeholders. Analyze workforce needs and recommend solutions to align human capital, position descriptions, and resources with organizational goals. Ensure compliance with national security regulations by tracking and managing workforce certifications and resource allocations. Process and analyze large amounts of information, extracting key details and providing relevant administrative updates. Track and account for organizational property, including equipment and personnel. Manage a wide range of administrative tasks, including scheduling, planning, and prioritizing projects. Ensure adherence to organizational policies and procedures, including tracking and managing qualifications and training certifications.
</t>
    </r>
    <r>
      <rPr>
        <b/>
        <sz val="11"/>
        <color rgb="FF000000"/>
        <rFont val="Calibri"/>
        <family val="2"/>
        <scheme val="minor"/>
      </rPr>
      <t>Qualifications</t>
    </r>
    <r>
      <rPr>
        <sz val="11"/>
        <color indexed="8"/>
        <rFont val="Calibri"/>
        <family val="2"/>
        <scheme val="minor"/>
      </rPr>
      <t>:  Secret clearance is required 
Civilian experience will be considered for this role. 
Has strong organizational and time management skills
Proficiency in Microsoft Office Suite
Experience with project management and event planning
Excellent written and verbal communication skills
Ability to work independently and as part of a team
Knowledge of workforce management principles and practices
Experience with national security regulations and procedures.
Applications must provide the following documents:
· Military Bio
· Professional Resume
· Last three evaluations</t>
    </r>
  </si>
  <si>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</si>
  <si>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</si>
  <si>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25-6591, Length 1 Year:</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</si>
  <si>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</si>
  <si>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</si>
  <si>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</si>
  <si>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</si>
  <si>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</si>
  <si>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</si>
  <si>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</si>
  <si>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25-6597</t>
  </si>
  <si>
    <t>DLA - Headquarters J73</t>
  </si>
  <si>
    <t>J73 OCS Planner and Acquisition Policy Support</t>
  </si>
  <si>
    <t>25-6601</t>
  </si>
  <si>
    <t>Electronics Technician</t>
  </si>
  <si>
    <t>E4:E5:E6:O1:O2:W1:W2</t>
  </si>
  <si>
    <t>25-6602</t>
  </si>
  <si>
    <t>Supply Specialist</t>
  </si>
  <si>
    <t>E4:E5</t>
  </si>
  <si>
    <r>
      <rPr>
        <b/>
        <sz val="11"/>
        <color rgb="FF000000"/>
        <rFont val="Calibri"/>
        <family val="2"/>
        <scheme val="minor"/>
      </rPr>
      <t xml:space="preserve">25-6597, Length 1 Year: </t>
    </r>
    <r>
      <rPr>
        <sz val="11"/>
        <color indexed="8"/>
        <rFont val="Calibri"/>
        <family val="2"/>
        <scheme val="minor"/>
      </rPr>
      <t xml:space="preserve">  Operational Contract Support (OCS) Support Planner:
Serve as a Combatant Commander, Joint Operational Contract Support Planner, responsible for ensuring a programmatic approach in support of OCS Combatant Command Operations, Concept and Exercise Plans (OPLANS, CONPLANS, EXPLANS).Conduct continual reviews, analysis, and updates on the combat, humanitarian, and disaster relief plans, annexes, and appendices which guide all phases of the Commanders’ operations to support contingency and non-contingency periods. Understands and integrates key aspects of OCS into military operations. This involves planning and integrating contracted support seamlessly into military operations, managing and overseeing the performance of contractors, and ensuring compliance with policies and regulations governing contracted support.  
Acquisition Policy Analyst:
Analyzes and evaluates contracting policy and legislative matters and initiates, develops and recommends contracting legislation, policies, procedures, guidance and control of all contracting activities with in DLA. Assists in the development and implementation of enterprise-wide policies for the Procurement process. Studies current and proposed policies and assesses impact on processes, procedures, systems, and data based on independent analysis and problems referred from DLA field activities, conducts policy studies and initiates changes to appropriate contracting regulations, such as the Federal Acquisition Regulation, Defense Federal Acquisition Regulations Supplement, and the DLAD. Briefs the Process Owners and senior management on the nature of the policy issues and recommended changes for resolution. Provides advice to agency management on policy interpretation and development and interprets conflicting guidance or determines intent of new policy issuances. Evaluates significant trends and issues and interrelated program problems and develops solutions to policy and regulatory related issues.  Evaluates requests for deviations or waivers from major program policy or procedural requirements.</t>
    </r>
  </si>
  <si>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</si>
  <si>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</si>
  <si>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</si>
  <si>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</si>
  <si>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</si>
  <si>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</si>
  <si>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</si>
  <si>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25-6609</t>
  </si>
  <si>
    <t>Project Engineer / Manager</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</si>
  <si>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</si>
  <si>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</si>
  <si>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</si>
  <si>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</si>
  <si>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</si>
  <si>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</si>
  <si>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</si>
  <si>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</si>
  <si>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</si>
  <si>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</si>
  <si>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</si>
  <si>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</si>
  <si>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</si>
  <si>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</si>
  <si>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25-6609, Length 2 Years:</t>
    </r>
    <r>
      <rPr>
        <sz val="11"/>
        <color indexed="8"/>
        <rFont val="Calibri"/>
        <family val="2"/>
        <scheme val="minor"/>
      </rPr>
      <t xml:space="preserve">
Serve as a Project Engineer/Manager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developed,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possess or have the ability to obtain a Professional Engineer License and/or Project Management Professional certification.</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</si>
  <si>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</si>
  <si>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</si>
  <si>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</si>
  <si>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</si>
  <si>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</si>
  <si>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</si>
  <si>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</si>
  <si>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</si>
  <si>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</si>
  <si>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</si>
  <si>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</si>
  <si>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</si>
  <si>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</si>
  <si>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</si>
  <si>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</si>
  <si>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</si>
  <si>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</si>
  <si>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</si>
  <si>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</si>
  <si>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</si>
  <si>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</si>
  <si>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</si>
  <si>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</si>
  <si>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</si>
  <si>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25-6204</t>
  </si>
  <si>
    <t xml:space="preserve">DLA Energy – HQ </t>
  </si>
  <si>
    <t>Customer Account Specialist (DCO)</t>
  </si>
  <si>
    <t>Police Office</t>
  </si>
  <si>
    <t>E1:E2:E3:E4:E5:E6:E7</t>
  </si>
  <si>
    <t>25-6615</t>
  </si>
  <si>
    <t>AH-64D SYSTEMS REPAIRER (15R)</t>
  </si>
  <si>
    <t>25-6616</t>
  </si>
  <si>
    <t>Commander</t>
  </si>
  <si>
    <r>
      <rPr>
        <b/>
        <sz val="11"/>
        <color rgb="FF000000"/>
        <rFont val="Calibri"/>
        <family val="2"/>
        <scheme val="minor"/>
      </rPr>
      <t>25-6204, Length 1 Year:</t>
    </r>
    <r>
      <rPr>
        <sz val="11"/>
        <color indexed="8"/>
        <rFont val="Calibri"/>
        <family val="2"/>
        <scheme val="minor"/>
      </rPr>
      <t xml:space="preserve">
As a Customer Account Specialist, you will be responsible for the following duties in a developmental capacity;
1. Serves as the primary customer facing point of contact for Fuel Purchase Authorization process.
2. Serves as a team member within a Customer Account Specialist (CAS) Authorization Team.
3. Works with the Customer Account Specialist (CAS) Lead to develop customer service improvement and associated implementing guidance.
4. Works with the Sponsoring Government Contracting Officer (KO) to capture the fuel requirement. and translate it into executable language for authorization to source the fuel.
5. Serves as an active participant in customer outreach initiatives to assess customer satisfaction and inform customers of new DLA Energy capabilities.
6. Works with internal and external organizations to resolve customer issues and disputes to include developing solutions for requirements or other customer support options.
7.  Responsibilities include, but are not limited to, ensuring: a) processes are in compliance with applicable laws/policies/regulations, are well documented and regularly maintained (e.g., process control memoranda, functional system specifications, standard operating procedures, and process-related training); b) process management metrics are within tolerance and processes are regularly monitored to ensure they remain auditable; and c) timely responses to auditor requests and aggressive implementation of corrective action plans associated with audit deficiencies.
8. Supports meetings and conferences for the purpose of providing advice and consultation within subject matter areas, aimed at resolving matters of policy interpretation and introducing changes in program requirements, work methods, and procedures.
Qualifications: Secret Clearance recommend, some experience in cross process government business or protocol experience, intermediate level skill-level with MS Excel or Access data sheets/base or Adobe forms.</t>
    </r>
  </si>
  <si>
    <r>
      <rPr>
        <b/>
        <sz val="11"/>
        <color rgb="FF000000"/>
        <rFont val="Calibri"/>
        <family val="2"/>
        <scheme val="minor"/>
      </rPr>
      <t>25-6615, 1 Year:</t>
    </r>
    <r>
      <rPr>
        <sz val="11"/>
        <color indexed="8"/>
        <rFont val="Calibri"/>
        <family val="2"/>
        <scheme val="minor"/>
      </rPr>
      <t xml:space="preserve">
Performs inspections, servicing, maintenance and repair of AH-64D Apache Helicopters while assigned to the United State Army Flight Training Detachment - USAFTD Peace Vanguard; valued in excess of 200 million dollars; completes documentation of all maintenance activities; performs periodic inspection of tool room; hangar, shop, and flight line areas; collaborates with Singapore maintenance personnel to complete maintenance and service activities. Coordinates maintenance activities with Singapore personnel to ensure success of Republic of Singapore Air Force (RSAF) and USAFTD mission.
This is a 1 year tour with an opportunity for an extension for a 2nd year.</t>
    </r>
  </si>
  <si>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</si>
  <si>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</si>
  <si>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</si>
  <si>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</si>
  <si>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</si>
  <si>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</si>
  <si>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Ben Guerir AB</t>
  </si>
  <si>
    <t>Marrakesh</t>
  </si>
  <si>
    <t>Morocco</t>
  </si>
  <si>
    <t>25-6635</t>
  </si>
  <si>
    <t>Planner for DLA LNO to NORTHCOM</t>
  </si>
  <si>
    <t>Peterson AFB</t>
  </si>
  <si>
    <t>CO</t>
  </si>
  <si>
    <t>25-6637</t>
  </si>
  <si>
    <t>Operations NCO</t>
  </si>
  <si>
    <t>Seal Beach</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</si>
  <si>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</si>
  <si>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</si>
  <si>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</si>
  <si>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</si>
  <si>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</si>
  <si>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</si>
  <si>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</si>
  <si>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</si>
  <si>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</si>
  <si>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</si>
  <si>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</si>
  <si>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</si>
  <si>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</si>
  <si>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</si>
  <si>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</si>
  <si>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</si>
  <si>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</si>
  <si>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</si>
  <si>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</si>
  <si>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</si>
  <si>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</si>
  <si>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</si>
  <si>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</si>
  <si>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</si>
  <si>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</si>
  <si>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</si>
  <si>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</si>
  <si>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</si>
  <si>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25-6649</t>
  </si>
  <si>
    <t>DCSA - MIO</t>
  </si>
  <si>
    <t>Military Administration Assistant</t>
  </si>
  <si>
    <t>25-6650</t>
  </si>
  <si>
    <t>Program Analyst – Executive Secretariat Support</t>
  </si>
  <si>
    <t>E6:E7:E8:O1:O2</t>
  </si>
  <si>
    <t>25-6651</t>
  </si>
  <si>
    <t>DISA - FE3B</t>
  </si>
  <si>
    <t>Tier II DoDNet Support</t>
  </si>
  <si>
    <t>Bahrain</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</si>
  <si>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</si>
  <si>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</si>
  <si>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</si>
  <si>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</si>
  <si>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</si>
  <si>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</si>
  <si>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</si>
  <si>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</si>
  <si>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</si>
  <si>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</si>
  <si>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</si>
  <si>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</si>
  <si>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</si>
  <si>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</si>
  <si>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</si>
  <si>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</si>
  <si>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</si>
  <si>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</si>
  <si>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</si>
  <si>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</si>
  <si>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</si>
  <si>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</si>
  <si>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</si>
  <si>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</si>
  <si>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</si>
  <si>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25-6649, Length 1 Year:</t>
    </r>
    <r>
      <rPr>
        <sz val="11"/>
        <color indexed="8"/>
        <rFont val="Calibri"/>
        <family val="2"/>
        <scheme val="minor"/>
      </rPr>
      <t xml:space="preserve">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Civilian experience will be considered for eligibility.
PCS is authorized.
</t>
    </r>
    <r>
      <rPr>
        <b/>
        <sz val="11"/>
        <color rgb="FF000000"/>
        <rFont val="Calibri"/>
        <family val="2"/>
        <scheme val="minor"/>
      </rPr>
      <t>Qualifications</t>
    </r>
    <r>
      <rPr>
        <sz val="11"/>
        <color indexed="8"/>
        <rFont val="Calibri"/>
        <family val="2"/>
        <scheme val="minor"/>
      </rPr>
      <t>:  Familiarity with the following: Army specific systems - IPPS-A, EES, PERSTAT; Air Force specific systems - Leave Web, MyFSS; DOD systems - DTS, CATMS
Secret Clearance required for position. Eligibility for upgrade to TS/SCI required.</t>
    </r>
  </si>
  <si>
    <r>
      <rPr>
        <b/>
        <sz val="11"/>
        <color rgb="FF000000"/>
        <rFont val="Calibri"/>
        <family val="2"/>
        <scheme val="minor"/>
      </rPr>
      <t>25-6651, Length 2 Years:</t>
    </r>
    <r>
      <rPr>
        <sz val="11"/>
        <color indexed="8"/>
        <rFont val="Calibri"/>
        <family val="2"/>
        <scheme val="minor"/>
      </rPr>
      <t xml:space="preserve">
This is a two year unaccompanied overseas tour with the option to extend for the third year. Open to Army and Air Force service members MOS 25B or AFSC 3D1X2. 
Provide DISAs Service Support Environment (SSE)/Classified Mobility Support with mission critical technical support within a joint classified support area at DISA Bahrain.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POSSESS an active Security + certification and experience working desktop/mobility/service desk environment or Windows Server admin. Requires excellent written and verbal communications. Other IT certifications (HDI Desktop, A+, Network+, etc ... ) are desired, but not required. Active Secret.</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</si>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</sst>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1" fillId="0" borderId="0" xfId="0" applyFont="1" applyAlignment="1">
      <alignment horizontal="left" vertical="top"/>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5" borderId="0" xfId="0" applyFont="1" applyFill="1" applyAlignment="1">
      <alignment horizontal="lef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cellXfs>
  <cellStyles count="2">
    <cellStyle name="Hyperlink" xfId="1" builtinId="8"/>
    <cellStyle name="Normal" xfId="0" builtinId="0"/>
  </cellStyles>
  <dxfs count="28">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56</v>
      </c>
    </row>
    <row r="2" spans="1:1">
      <c r="A2" s="13" t="s">
        <v>67</v>
      </c>
    </row>
    <row r="3" spans="1:1" ht="77.5">
      <c r="A3" s="9" t="s">
        <v>68</v>
      </c>
    </row>
    <row r="4" spans="1:1">
      <c r="A4" s="9"/>
    </row>
    <row r="5" spans="1:1">
      <c r="A5" s="12" t="s">
        <v>69</v>
      </c>
    </row>
    <row r="6" spans="1:1" ht="62">
      <c r="A6" s="10" t="s">
        <v>76</v>
      </c>
    </row>
    <row r="7" spans="1:1">
      <c r="A7" s="10" t="s">
        <v>70</v>
      </c>
    </row>
    <row r="8" spans="1:1">
      <c r="A8" s="10" t="s">
        <v>71</v>
      </c>
    </row>
    <row r="9" spans="1:1">
      <c r="A9" s="10" t="s">
        <v>72</v>
      </c>
    </row>
    <row r="10" spans="1:1">
      <c r="A10" s="10" t="s">
        <v>75</v>
      </c>
    </row>
    <row r="12" spans="1:1">
      <c r="A12" s="12" t="s">
        <v>73</v>
      </c>
    </row>
    <row r="13" spans="1:1" ht="31">
      <c r="A13" s="10" t="s">
        <v>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P131"/>
  <sheetViews>
    <sheetView tabSelected="1" zoomScale="70" zoomScaleNormal="70" zoomScaleSheetLayoutView="40" zoomScalePageLayoutView="50" workbookViewId="0">
      <pane ySplit="1" topLeftCell="A2" activePane="bottomLeft" state="frozen"/>
      <selection pane="bottomLeft" activeCell="I125" sqref="I125"/>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6" s="22" customFormat="1" ht="53.5" customHeight="1">
      <c r="A1" s="17" t="s">
        <v>22</v>
      </c>
      <c r="B1" s="21" t="s">
        <v>23</v>
      </c>
      <c r="C1" s="21" t="s">
        <v>24</v>
      </c>
      <c r="D1" s="18" t="s">
        <v>25</v>
      </c>
      <c r="E1" s="17" t="s">
        <v>21</v>
      </c>
      <c r="F1" s="21" t="s">
        <v>18</v>
      </c>
      <c r="G1" s="21" t="s">
        <v>19</v>
      </c>
      <c r="H1" s="21" t="s">
        <v>20</v>
      </c>
      <c r="I1" s="17" t="s">
        <v>54</v>
      </c>
      <c r="J1" s="52" t="s">
        <v>55</v>
      </c>
      <c r="K1" s="19" t="s">
        <v>27</v>
      </c>
      <c r="L1" s="55" t="s">
        <v>57</v>
      </c>
      <c r="M1" s="22" t="s">
        <v>530</v>
      </c>
    </row>
    <row r="2" spans="1:16" ht="54.65" customHeight="1">
      <c r="A2" s="1" t="s">
        <v>327</v>
      </c>
      <c r="B2" s="23" t="s">
        <v>64</v>
      </c>
      <c r="C2" s="23" t="s">
        <v>65</v>
      </c>
      <c r="D2" s="15" t="s">
        <v>328</v>
      </c>
      <c r="E2" s="24" t="s">
        <v>349</v>
      </c>
      <c r="F2" s="23" t="s">
        <v>1</v>
      </c>
      <c r="G2" s="23" t="s">
        <v>28</v>
      </c>
      <c r="H2" s="23" t="s">
        <v>157</v>
      </c>
      <c r="I2" s="3" t="s">
        <v>32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61</v>
      </c>
      <c r="M2" s="49"/>
    </row>
    <row r="3" spans="1:16" ht="54.65" customHeight="1">
      <c r="A3" s="63" t="s">
        <v>357</v>
      </c>
      <c r="B3" s="64" t="s">
        <v>64</v>
      </c>
      <c r="C3" s="64" t="s">
        <v>65</v>
      </c>
      <c r="D3" s="63" t="s">
        <v>358</v>
      </c>
      <c r="E3" s="24" t="s">
        <v>423</v>
      </c>
      <c r="F3" s="64" t="s">
        <v>1</v>
      </c>
      <c r="G3" s="64" t="s">
        <v>422</v>
      </c>
      <c r="H3" s="64" t="s">
        <v>157</v>
      </c>
      <c r="I3" s="65" t="s">
        <v>32</v>
      </c>
      <c r="J3" s="67" t="s">
        <v>3</v>
      </c>
      <c r="K3" s="76" t="str">
        <f>HYPERLINK("mailto:"&amp;VLOOKUP(L3,'CONCAT Codes'!$A$14:$G$26,5,FALSE)&amp;"?subject="&amp;_xlfn.CONCAT(C3," - APPLICANT for ",A3)&amp;"&amp;cc="&amp;'CONCAT Codes'!$A$32&amp;"&amp;body="&amp;D3&amp;"%0A%0APlease see my resume and bio for the above tour.","Click HERE to apply")</f>
        <v>Click HERE to apply</v>
      </c>
      <c r="L3" s="64" t="s">
        <v>61</v>
      </c>
      <c r="N3" s="26"/>
    </row>
    <row r="4" spans="1:16" ht="54.65" customHeight="1">
      <c r="A4" s="1" t="s">
        <v>432</v>
      </c>
      <c r="B4" s="23" t="s">
        <v>64</v>
      </c>
      <c r="C4" s="23" t="s">
        <v>65</v>
      </c>
      <c r="D4" s="15" t="s">
        <v>433</v>
      </c>
      <c r="E4" s="66" t="s">
        <v>441</v>
      </c>
      <c r="F4" s="23" t="s">
        <v>1</v>
      </c>
      <c r="G4" s="23" t="s">
        <v>434</v>
      </c>
      <c r="H4" s="23" t="s">
        <v>157</v>
      </c>
      <c r="I4" s="3" t="s">
        <v>32</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61</v>
      </c>
    </row>
    <row r="5" spans="1:16" ht="54.65" customHeight="1">
      <c r="A5" s="1" t="s">
        <v>444</v>
      </c>
      <c r="B5" s="23" t="s">
        <v>64</v>
      </c>
      <c r="C5" s="23" t="s">
        <v>65</v>
      </c>
      <c r="D5" s="1" t="s">
        <v>445</v>
      </c>
      <c r="E5" s="23" t="s">
        <v>461</v>
      </c>
      <c r="F5" s="24" t="s">
        <v>1</v>
      </c>
      <c r="G5" s="24" t="s">
        <v>29</v>
      </c>
      <c r="H5" s="24" t="s">
        <v>157</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61</v>
      </c>
    </row>
    <row r="6" spans="1:16" ht="54.65" customHeight="1">
      <c r="A6" s="1" t="s">
        <v>446</v>
      </c>
      <c r="B6" s="23" t="s">
        <v>64</v>
      </c>
      <c r="C6" s="23" t="s">
        <v>65</v>
      </c>
      <c r="D6" s="1" t="s">
        <v>447</v>
      </c>
      <c r="E6" s="23" t="s">
        <v>476</v>
      </c>
      <c r="F6" s="24" t="s">
        <v>1</v>
      </c>
      <c r="G6" s="24" t="s">
        <v>215</v>
      </c>
      <c r="H6" s="24" t="s">
        <v>157</v>
      </c>
      <c r="I6" s="3" t="s">
        <v>32</v>
      </c>
      <c r="J6" s="62" t="s">
        <v>3</v>
      </c>
      <c r="K6" s="76" t="str">
        <f>HYPERLINK("mailto:"&amp;VLOOKUP(L6,'CONCAT Codes'!$A$14:$G$26,5,FALSE)&amp;"?subject="&amp;_xlfn.CONCAT(C6," - APPLICANT for ",A6)&amp;"&amp;cc="&amp;'CONCAT Codes'!$A$32&amp;"&amp;body="&amp;D6&amp;"%0A%0APlease see my resume and bio for the above tour.","Click HERE to apply")</f>
        <v>Click HERE to apply</v>
      </c>
      <c r="L6" s="24" t="s">
        <v>61</v>
      </c>
    </row>
    <row r="7" spans="1:16" ht="54.65" customHeight="1">
      <c r="A7" s="1" t="s">
        <v>459</v>
      </c>
      <c r="B7" s="23" t="s">
        <v>64</v>
      </c>
      <c r="C7" s="23" t="s">
        <v>65</v>
      </c>
      <c r="D7" s="1" t="s">
        <v>375</v>
      </c>
      <c r="E7" s="23" t="s">
        <v>462</v>
      </c>
      <c r="F7" s="24" t="s">
        <v>1</v>
      </c>
      <c r="G7" s="24" t="s">
        <v>460</v>
      </c>
      <c r="H7" s="24" t="s">
        <v>157</v>
      </c>
      <c r="I7" s="3" t="s">
        <v>32</v>
      </c>
      <c r="J7" s="62" t="s">
        <v>3</v>
      </c>
      <c r="K7" s="76" t="str">
        <f>HYPERLINK("mailto:"&amp;VLOOKUP(L7,'CONCAT Codes'!$A$14:$G$26,5,FALSE)&amp;"?subject="&amp;_xlfn.CONCAT(C7," - APPLICANT for ",A7)&amp;"&amp;cc="&amp;'CONCAT Codes'!$A$32&amp;"&amp;body="&amp;D7&amp;"%0A%0APlease see my resume and bio for the above tour.","Click HERE to apply")</f>
        <v>Click HERE to apply</v>
      </c>
      <c r="L7" s="24" t="s">
        <v>61</v>
      </c>
    </row>
    <row r="8" spans="1:16" ht="54.65" customHeight="1">
      <c r="A8" s="1" t="s">
        <v>485</v>
      </c>
      <c r="B8" s="23" t="s">
        <v>64</v>
      </c>
      <c r="C8" s="23" t="s">
        <v>65</v>
      </c>
      <c r="D8" s="15" t="s">
        <v>486</v>
      </c>
      <c r="E8" s="24" t="s">
        <v>487</v>
      </c>
      <c r="F8" s="23" t="s">
        <v>1</v>
      </c>
      <c r="G8" s="23" t="s">
        <v>165</v>
      </c>
      <c r="H8" s="23" t="s">
        <v>157</v>
      </c>
      <c r="I8" s="3" t="s">
        <v>32</v>
      </c>
      <c r="J8" s="53" t="s">
        <v>3</v>
      </c>
      <c r="K8" s="76" t="str">
        <f>HYPERLINK("mailto:"&amp;VLOOKUP(L8,'CONCAT Codes'!$A$14:$G$26,5,FALSE)&amp;"?subject="&amp;_xlfn.CONCAT(C8," - APPLICANT for ",A8)&amp;"&amp;cc="&amp;'CONCAT Codes'!$A$32&amp;"&amp;body="&amp;D8&amp;"%0A%0APlease see my resume and bio for the above tour.","Click HERE to apply")</f>
        <v>Click HERE to apply</v>
      </c>
      <c r="L8" s="57" t="s">
        <v>61</v>
      </c>
    </row>
    <row r="9" spans="1:16" ht="54.65" customHeight="1">
      <c r="A9" s="63" t="s">
        <v>549</v>
      </c>
      <c r="B9" s="64" t="s">
        <v>64</v>
      </c>
      <c r="C9" s="64" t="s">
        <v>65</v>
      </c>
      <c r="D9" s="63" t="s">
        <v>550</v>
      </c>
      <c r="E9" s="24" t="s">
        <v>567</v>
      </c>
      <c r="F9" s="24" t="s">
        <v>1</v>
      </c>
      <c r="G9" s="64" t="s">
        <v>29</v>
      </c>
      <c r="H9" s="64" t="s">
        <v>157</v>
      </c>
      <c r="I9" s="65" t="s">
        <v>32</v>
      </c>
      <c r="J9" s="67" t="s">
        <v>3</v>
      </c>
      <c r="K9" s="76" t="str">
        <f>HYPERLINK("mailto:"&amp;VLOOKUP(L9,'CONCAT Codes'!$A$14:$G$26,5,FALSE)&amp;"?subject="&amp;_xlfn.CONCAT(C9," - APPLICANT for ",A9)&amp;"&amp;cc="&amp;'CONCAT Codes'!$A$32&amp;"&amp;body="&amp;D9&amp;"%0A%0APlease see my resume and bio for the above tour.","Click HERE to apply")</f>
        <v>Click HERE to apply</v>
      </c>
      <c r="L9" s="64" t="s">
        <v>61</v>
      </c>
    </row>
    <row r="10" spans="1:16" ht="54.65" customHeight="1">
      <c r="A10" s="1" t="s">
        <v>538</v>
      </c>
      <c r="B10" s="23" t="s">
        <v>17</v>
      </c>
      <c r="C10" s="23" t="s">
        <v>30</v>
      </c>
      <c r="D10" s="15" t="s">
        <v>537</v>
      </c>
      <c r="E10" s="24" t="s">
        <v>539</v>
      </c>
      <c r="F10" s="23" t="s">
        <v>16</v>
      </c>
      <c r="G10" s="23" t="s">
        <v>450</v>
      </c>
      <c r="H10" s="23" t="s">
        <v>31</v>
      </c>
      <c r="I10" s="3" t="s">
        <v>32</v>
      </c>
      <c r="J10" s="53" t="s">
        <v>3</v>
      </c>
      <c r="K10" s="76" t="str">
        <f>HYPERLINK("mailto:"&amp;VLOOKUP(L10,'CONCAT Codes'!$A$14:$G$26,5,FALSE)&amp;"?subject="&amp;_xlfn.CONCAT(C10," - APPLICANT for ",A10)&amp;"&amp;cc="&amp;'CONCAT Codes'!$A$32&amp;"&amp;body="&amp;D10&amp;"%0A%0APlease see my resume and bio for the above tour.","Click HERE to apply")</f>
        <v>Click HERE to apply</v>
      </c>
      <c r="L10" s="57" t="s">
        <v>454</v>
      </c>
      <c r="P10" s="26"/>
    </row>
    <row r="11" spans="1:16" s="26" customFormat="1" ht="54.65" customHeight="1">
      <c r="A11" s="1" t="s">
        <v>639</v>
      </c>
      <c r="B11" s="23" t="s">
        <v>64</v>
      </c>
      <c r="C11" s="23" t="s">
        <v>65</v>
      </c>
      <c r="D11" s="15" t="s">
        <v>640</v>
      </c>
      <c r="E11" s="24" t="s">
        <v>644</v>
      </c>
      <c r="F11" s="23" t="s">
        <v>1</v>
      </c>
      <c r="G11" s="23" t="s">
        <v>29</v>
      </c>
      <c r="H11" s="23" t="s">
        <v>157</v>
      </c>
      <c r="I11" s="3" t="s">
        <v>32</v>
      </c>
      <c r="J11" s="53" t="s">
        <v>3</v>
      </c>
      <c r="K11" s="76" t="str">
        <f>HYPERLINK("mailto:"&amp;VLOOKUP(L11,'CONCAT Codes'!$A$14:$G$26,5,FALSE)&amp;"?subject="&amp;_xlfn.CONCAT(C11," - APPLICANT for ",A11)&amp;"&amp;cc="&amp;'CONCAT Codes'!$A$32&amp;"&amp;body="&amp;D11&amp;"%0A%0APlease see my resume and bio for the above tour.","Click HERE to apply")</f>
        <v>Click HERE to apply</v>
      </c>
      <c r="L11" s="57" t="s">
        <v>61</v>
      </c>
      <c r="M11" s="25"/>
      <c r="N11" s="25"/>
      <c r="O11" s="25"/>
      <c r="P11" s="25"/>
    </row>
    <row r="12" spans="1:16" ht="54.65" customHeight="1">
      <c r="A12" s="1" t="s">
        <v>641</v>
      </c>
      <c r="B12" s="23" t="s">
        <v>64</v>
      </c>
      <c r="C12" s="23" t="s">
        <v>65</v>
      </c>
      <c r="D12" s="15" t="s">
        <v>642</v>
      </c>
      <c r="E12" s="24" t="s">
        <v>646</v>
      </c>
      <c r="F12" s="23" t="s">
        <v>1</v>
      </c>
      <c r="G12" s="23" t="s">
        <v>223</v>
      </c>
      <c r="H12" s="23" t="s">
        <v>157</v>
      </c>
      <c r="I12" s="3" t="s">
        <v>32</v>
      </c>
      <c r="J12" s="53" t="s">
        <v>3</v>
      </c>
      <c r="K12" s="76" t="str">
        <f>HYPERLINK("mailto:"&amp;VLOOKUP(L12,'CONCAT Codes'!$A$14:$G$26,5,FALSE)&amp;"?subject="&amp;_xlfn.CONCAT(C12," - APPLICANT for ",A12)&amp;"&amp;cc="&amp;'CONCAT Codes'!$A$32&amp;"&amp;body="&amp;D12&amp;"%0A%0APlease see my resume and bio for the above tour.","Click HERE to apply")</f>
        <v>Click HERE to apply</v>
      </c>
      <c r="L12" s="57" t="s">
        <v>61</v>
      </c>
    </row>
    <row r="13" spans="1:16" ht="54.65" customHeight="1">
      <c r="A13" s="1" t="s">
        <v>709</v>
      </c>
      <c r="B13" s="23" t="s">
        <v>64</v>
      </c>
      <c r="C13" s="23" t="s">
        <v>65</v>
      </c>
      <c r="D13" s="15" t="s">
        <v>710</v>
      </c>
      <c r="E13" s="24" t="s">
        <v>718</v>
      </c>
      <c r="F13" s="23" t="s">
        <v>1</v>
      </c>
      <c r="G13" s="23" t="s">
        <v>52</v>
      </c>
      <c r="H13" s="23" t="s">
        <v>157</v>
      </c>
      <c r="I13" s="3" t="s">
        <v>32</v>
      </c>
      <c r="J13" s="53" t="s">
        <v>3</v>
      </c>
      <c r="K13" s="76" t="str">
        <f>HYPERLINK("mailto:"&amp;VLOOKUP(L13,'CONCAT Codes'!$A$14:$G$26,5,FALSE)&amp;"?subject="&amp;_xlfn.CONCAT(C13," - APPLICANT for ",A13)&amp;"&amp;cc="&amp;'CONCAT Codes'!$A$32&amp;"&amp;body="&amp;D13&amp;"%0A%0APlease see my resume and bio for the above tour.","Click HERE to apply")</f>
        <v>Click HERE to apply</v>
      </c>
      <c r="L13" s="57" t="s">
        <v>61</v>
      </c>
    </row>
    <row r="14" spans="1:16" ht="54.65" customHeight="1">
      <c r="A14" s="1" t="s">
        <v>711</v>
      </c>
      <c r="B14" s="23" t="s">
        <v>64</v>
      </c>
      <c r="C14" s="23" t="s">
        <v>65</v>
      </c>
      <c r="D14" s="87" t="s">
        <v>729</v>
      </c>
      <c r="E14" s="88" t="s">
        <v>728</v>
      </c>
      <c r="F14" s="23" t="s">
        <v>1</v>
      </c>
      <c r="G14" s="23" t="s">
        <v>52</v>
      </c>
      <c r="H14" s="23" t="s">
        <v>157</v>
      </c>
      <c r="I14" s="3" t="s">
        <v>32</v>
      </c>
      <c r="J14" s="53" t="s">
        <v>3</v>
      </c>
      <c r="K14" s="76" t="str">
        <f>HYPERLINK("mailto:"&amp;VLOOKUP(L14,'CONCAT Codes'!$A$14:$G$26,5,FALSE)&amp;"?subject="&amp;_xlfn.CONCAT(C14," - APPLICANT for ",A14)&amp;"&amp;cc="&amp;'CONCAT Codes'!$A$32&amp;"&amp;body="&amp;D14&amp;"%0A%0APlease see my resume and bio for the above tour.","Click HERE to apply")</f>
        <v>Click HERE to apply</v>
      </c>
      <c r="L14" s="57" t="s">
        <v>61</v>
      </c>
    </row>
    <row r="15" spans="1:16" ht="54.65" customHeight="1">
      <c r="A15" s="1" t="s">
        <v>188</v>
      </c>
      <c r="B15" s="23" t="s">
        <v>8</v>
      </c>
      <c r="C15" s="23" t="s">
        <v>48</v>
      </c>
      <c r="D15" s="15" t="s">
        <v>189</v>
      </c>
      <c r="E15" s="24" t="s">
        <v>309</v>
      </c>
      <c r="F15" s="23" t="s">
        <v>26</v>
      </c>
      <c r="G15" s="23" t="s">
        <v>40</v>
      </c>
      <c r="H15" s="23" t="s">
        <v>9</v>
      </c>
      <c r="I15" s="3" t="s">
        <v>7</v>
      </c>
      <c r="J15" s="53" t="s">
        <v>3</v>
      </c>
      <c r="K15" s="76" t="str">
        <f>HYPERLINK("mailto:"&amp;VLOOKUP(L15,'CONCAT Codes'!$A$14:$G$26,5,FALSE)&amp;"?subject="&amp;_xlfn.CONCAT(C15," - APPLICANT for ",A15)&amp;"&amp;cc="&amp;'CONCAT Codes'!$A$32&amp;"&amp;body="&amp;D15&amp;"%0A%0APlease see my resume and bio for the above tour.","Click HERE to apply")</f>
        <v>Click HERE to apply</v>
      </c>
      <c r="L15" s="57" t="s">
        <v>79</v>
      </c>
    </row>
    <row r="16" spans="1:16" ht="54.65" customHeight="1">
      <c r="A16" s="1" t="s">
        <v>411</v>
      </c>
      <c r="B16" s="23" t="s">
        <v>37</v>
      </c>
      <c r="C16" s="23" t="s">
        <v>412</v>
      </c>
      <c r="D16" s="15" t="s">
        <v>413</v>
      </c>
      <c r="E16" s="24" t="s">
        <v>508</v>
      </c>
      <c r="F16" s="23" t="s">
        <v>1</v>
      </c>
      <c r="G16" s="23" t="s">
        <v>414</v>
      </c>
      <c r="H16" s="23" t="s">
        <v>415</v>
      </c>
      <c r="I16" s="3" t="s">
        <v>7</v>
      </c>
      <c r="J16" s="53" t="s">
        <v>3</v>
      </c>
      <c r="K16" s="76" t="str">
        <f>HYPERLINK("mailto:"&amp;VLOOKUP(L16,'CONCAT Codes'!$A$14:$G$26,5,FALSE)&amp;"?subject="&amp;_xlfn.CONCAT(C16," - APPLICANT for ",A16)&amp;"&amp;cc="&amp;'CONCAT Codes'!$A$32&amp;"&amp;body="&amp;D16&amp;"%0A%0APlease see my resume and bio for the above tour.","Click HERE to apply")</f>
        <v>Click HERE to apply</v>
      </c>
      <c r="L16" s="57" t="s">
        <v>453</v>
      </c>
    </row>
    <row r="17" spans="1:14" ht="54.65" customHeight="1">
      <c r="A17" s="1" t="s">
        <v>416</v>
      </c>
      <c r="B17" s="23" t="s">
        <v>37</v>
      </c>
      <c r="C17" s="23" t="s">
        <v>412</v>
      </c>
      <c r="D17" s="15" t="s">
        <v>417</v>
      </c>
      <c r="E17" s="24" t="s">
        <v>421</v>
      </c>
      <c r="F17" s="23" t="s">
        <v>1</v>
      </c>
      <c r="G17" s="23" t="s">
        <v>164</v>
      </c>
      <c r="H17" s="23" t="s">
        <v>415</v>
      </c>
      <c r="I17" s="3" t="s">
        <v>7</v>
      </c>
      <c r="J17" s="53" t="s">
        <v>3</v>
      </c>
      <c r="K17" s="76" t="str">
        <f>HYPERLINK("mailto:"&amp;VLOOKUP(L17,'CONCAT Codes'!$A$14:$G$26,5,FALSE)&amp;"?subject="&amp;_xlfn.CONCAT(C17," - APPLICANT for ",A17)&amp;"&amp;cc="&amp;'CONCAT Codes'!$A$32&amp;"&amp;body="&amp;D17&amp;"%0A%0APlease see my resume and bio for the above tour.","Click HERE to apply")</f>
        <v>Click HERE to apply</v>
      </c>
      <c r="L17" s="57" t="s">
        <v>453</v>
      </c>
    </row>
    <row r="18" spans="1:14" ht="54.65" customHeight="1">
      <c r="A18" s="1" t="s">
        <v>588</v>
      </c>
      <c r="B18" s="23" t="s">
        <v>37</v>
      </c>
      <c r="C18" s="23" t="s">
        <v>589</v>
      </c>
      <c r="D18" s="15" t="s">
        <v>590</v>
      </c>
      <c r="E18" s="24" t="s">
        <v>617</v>
      </c>
      <c r="F18" s="23" t="s">
        <v>1</v>
      </c>
      <c r="G18" s="23" t="s">
        <v>591</v>
      </c>
      <c r="H18" s="23" t="s">
        <v>592</v>
      </c>
      <c r="I18" s="3" t="s">
        <v>7</v>
      </c>
      <c r="J18" s="53" t="s">
        <v>3</v>
      </c>
      <c r="K18" s="76" t="str">
        <f>HYPERLINK("mailto:"&amp;VLOOKUP(L18,'CONCAT Codes'!$A$14:$G$26,5,FALSE)&amp;"?subject="&amp;_xlfn.CONCAT(C18," - APPLICANT for ",A18)&amp;"&amp;cc="&amp;'CONCAT Codes'!$A$32&amp;"&amp;body="&amp;D18&amp;"%0A%0APlease see my resume and bio for the above tour.","Click HERE to apply")</f>
        <v>Click HERE to apply</v>
      </c>
      <c r="L18" s="57" t="s">
        <v>453</v>
      </c>
    </row>
    <row r="19" spans="1:14" ht="54.65" customHeight="1">
      <c r="A19" s="1" t="s">
        <v>601</v>
      </c>
      <c r="B19" s="23" t="s">
        <v>37</v>
      </c>
      <c r="C19" s="23" t="s">
        <v>602</v>
      </c>
      <c r="D19" s="15" t="s">
        <v>603</v>
      </c>
      <c r="E19" s="24" t="s">
        <v>615</v>
      </c>
      <c r="F19" s="23" t="s">
        <v>1</v>
      </c>
      <c r="G19" s="23" t="s">
        <v>604</v>
      </c>
      <c r="H19" s="23" t="s">
        <v>605</v>
      </c>
      <c r="I19" s="3" t="s">
        <v>7</v>
      </c>
      <c r="J19" s="53" t="s">
        <v>3</v>
      </c>
      <c r="K19" s="76" t="str">
        <f>HYPERLINK("mailto:"&amp;VLOOKUP(L19,'CONCAT Codes'!$A$14:$G$26,5,FALSE)&amp;"?subject="&amp;_xlfn.CONCAT(C19," - APPLICANT for ",A19)&amp;"&amp;cc="&amp;'CONCAT Codes'!$A$32&amp;"&amp;body="&amp;D19&amp;"%0A%0APlease see my resume and bio for the above tour.","Click HERE to apply")</f>
        <v>Click HERE to apply</v>
      </c>
      <c r="L19" s="57" t="s">
        <v>453</v>
      </c>
    </row>
    <row r="20" spans="1:14" ht="54.65" customHeight="1">
      <c r="A20" s="1" t="s">
        <v>606</v>
      </c>
      <c r="B20" s="23" t="s">
        <v>37</v>
      </c>
      <c r="C20" s="23" t="s">
        <v>602</v>
      </c>
      <c r="D20" s="15" t="s">
        <v>607</v>
      </c>
      <c r="E20" s="24" t="s">
        <v>614</v>
      </c>
      <c r="F20" s="23" t="s">
        <v>1</v>
      </c>
      <c r="G20" s="23" t="s">
        <v>591</v>
      </c>
      <c r="H20" s="23" t="s">
        <v>612</v>
      </c>
      <c r="I20" s="3" t="s">
        <v>7</v>
      </c>
      <c r="J20" s="53" t="s">
        <v>3</v>
      </c>
      <c r="K20" s="76" t="str">
        <f>HYPERLINK("mailto:"&amp;VLOOKUP(L20,'CONCAT Codes'!$A$14:$G$26,5,FALSE)&amp;"?subject="&amp;_xlfn.CONCAT(C20," - APPLICANT for ",A20)&amp;"&amp;cc="&amp;'CONCAT Codes'!$A$32&amp;"&amp;body="&amp;D20&amp;"%0A%0APlease see my resume and bio for the above tour.","Click HERE to apply")</f>
        <v>Click HERE to apply</v>
      </c>
      <c r="L20" s="57" t="s">
        <v>453</v>
      </c>
    </row>
    <row r="21" spans="1:14" ht="54.65" customHeight="1">
      <c r="A21" s="1" t="s">
        <v>608</v>
      </c>
      <c r="B21" s="23" t="s">
        <v>37</v>
      </c>
      <c r="C21" s="23" t="s">
        <v>602</v>
      </c>
      <c r="D21" s="15" t="s">
        <v>607</v>
      </c>
      <c r="E21" s="24" t="s">
        <v>616</v>
      </c>
      <c r="F21" s="23" t="s">
        <v>1</v>
      </c>
      <c r="G21" s="23" t="s">
        <v>591</v>
      </c>
      <c r="H21" s="23" t="s">
        <v>611</v>
      </c>
      <c r="I21" s="3" t="s">
        <v>7</v>
      </c>
      <c r="J21" s="53" t="s">
        <v>3</v>
      </c>
      <c r="K21" s="76" t="str">
        <f>HYPERLINK("mailto:"&amp;VLOOKUP(L21,'CONCAT Codes'!$A$14:$G$26,5,FALSE)&amp;"?subject="&amp;_xlfn.CONCAT(C21," - APPLICANT for ",A21)&amp;"&amp;cc="&amp;'CONCAT Codes'!$A$32&amp;"&amp;body="&amp;D21&amp;"%0A%0APlease see my resume and bio for the above tour.","Click HERE to apply")</f>
        <v>Click HERE to apply</v>
      </c>
      <c r="L21" s="57" t="s">
        <v>453</v>
      </c>
    </row>
    <row r="22" spans="1:14" ht="54.65" customHeight="1">
      <c r="A22" s="1" t="s">
        <v>658</v>
      </c>
      <c r="B22" s="23" t="s">
        <v>0</v>
      </c>
      <c r="C22" s="23" t="s">
        <v>182</v>
      </c>
      <c r="D22" s="15" t="s">
        <v>659</v>
      </c>
      <c r="E22" s="24" t="s">
        <v>663</v>
      </c>
      <c r="F22" s="23" t="s">
        <v>1</v>
      </c>
      <c r="G22" s="23" t="s">
        <v>52</v>
      </c>
      <c r="H22" s="23" t="s">
        <v>660</v>
      </c>
      <c r="I22" s="3" t="s">
        <v>7</v>
      </c>
      <c r="J22" s="53" t="s">
        <v>3</v>
      </c>
      <c r="K22" s="76" t="str">
        <f>HYPERLINK("mailto:"&amp;VLOOKUP(L22,'CONCAT Codes'!$A$14:$G$26,5,FALSE)&amp;"?subject="&amp;_xlfn.CONCAT(C22," - APPLICANT for ",A22)&amp;"&amp;cc="&amp;'CONCAT Codes'!$A$32&amp;"&amp;body="&amp;D22&amp;"%0A%0APlease see my resume and bio for the above tour.","Click HERE to apply")</f>
        <v>Click HERE to apply</v>
      </c>
      <c r="L22" s="57" t="s">
        <v>454</v>
      </c>
    </row>
    <row r="23" spans="1:14" ht="54.65" customHeight="1">
      <c r="A23" s="1" t="s">
        <v>654</v>
      </c>
      <c r="B23" s="23" t="s">
        <v>0</v>
      </c>
      <c r="C23" s="23" t="s">
        <v>436</v>
      </c>
      <c r="D23" s="15" t="s">
        <v>655</v>
      </c>
      <c r="E23" s="24" t="s">
        <v>662</v>
      </c>
      <c r="F23" s="23" t="s">
        <v>26</v>
      </c>
      <c r="G23" s="23" t="s">
        <v>41</v>
      </c>
      <c r="H23" s="23" t="s">
        <v>656</v>
      </c>
      <c r="I23" s="3" t="s">
        <v>657</v>
      </c>
      <c r="J23" s="53" t="s">
        <v>3</v>
      </c>
      <c r="K23" s="76" t="str">
        <f>HYPERLINK("mailto:"&amp;VLOOKUP(L23,'CONCAT Codes'!$A$14:$G$26,5,FALSE)&amp;"?subject="&amp;_xlfn.CONCAT(C23," - APPLICANT for ",A23)&amp;"&amp;cc="&amp;'CONCAT Codes'!$A$32&amp;"&amp;body="&amp;D23&amp;"%0A%0APlease see my resume and bio for the above tour.","Click HERE to apply")</f>
        <v>Click HERE to apply</v>
      </c>
      <c r="L23" s="57" t="s">
        <v>62</v>
      </c>
    </row>
    <row r="24" spans="1:14" ht="54.65" customHeight="1">
      <c r="A24" s="1" t="s">
        <v>197</v>
      </c>
      <c r="B24" s="23" t="s">
        <v>198</v>
      </c>
      <c r="C24" s="23" t="s">
        <v>199</v>
      </c>
      <c r="D24" s="15" t="s">
        <v>200</v>
      </c>
      <c r="E24" s="24" t="s">
        <v>202</v>
      </c>
      <c r="F24" s="23" t="s">
        <v>16</v>
      </c>
      <c r="G24" s="23" t="s">
        <v>66</v>
      </c>
      <c r="H24" s="23" t="s">
        <v>201</v>
      </c>
      <c r="I24" s="3" t="s">
        <v>11</v>
      </c>
      <c r="J24" s="53" t="s">
        <v>3</v>
      </c>
      <c r="K24" s="76" t="str">
        <f>HYPERLINK("mailto:"&amp;VLOOKUP(L24,'CONCAT Codes'!$A$14:$G$26,5,FALSE)&amp;"?subject="&amp;_xlfn.CONCAT(C24," - APPLICANT for ",A24)&amp;"&amp;cc="&amp;'CONCAT Codes'!$A$32&amp;"&amp;body="&amp;D24&amp;"%0A%0APlease see my resume and bio for the above tour.","Click HERE to apply")</f>
        <v>Click HERE to apply</v>
      </c>
      <c r="L24" s="57" t="s">
        <v>79</v>
      </c>
    </row>
    <row r="25" spans="1:14" ht="54.65" customHeight="1">
      <c r="A25" s="1" t="s">
        <v>252</v>
      </c>
      <c r="B25" s="23" t="s">
        <v>37</v>
      </c>
      <c r="C25" s="23" t="s">
        <v>253</v>
      </c>
      <c r="D25" s="15" t="s">
        <v>254</v>
      </c>
      <c r="E25" s="24" t="s">
        <v>262</v>
      </c>
      <c r="F25" s="23" t="s">
        <v>1</v>
      </c>
      <c r="G25" s="23" t="s">
        <v>40</v>
      </c>
      <c r="H25" s="23" t="s">
        <v>255</v>
      </c>
      <c r="I25" s="3" t="s">
        <v>11</v>
      </c>
      <c r="J25" s="53" t="s">
        <v>3</v>
      </c>
      <c r="K25" s="76" t="str">
        <f>HYPERLINK("mailto:"&amp;VLOOKUP(L25,'CONCAT Codes'!$A$14:$G$26,5,FALSE)&amp;"?subject="&amp;_xlfn.CONCAT(C25," - APPLICANT for ",A25)&amp;"&amp;cc="&amp;'CONCAT Codes'!$A$32&amp;"&amp;body="&amp;D25&amp;"%0A%0APlease see my resume and bio for the above tour.","Click HERE to apply")</f>
        <v>Click HERE to apply</v>
      </c>
      <c r="L25" s="57" t="s">
        <v>453</v>
      </c>
    </row>
    <row r="26" spans="1:14" ht="54.65" customHeight="1">
      <c r="A26" s="1" t="s">
        <v>269</v>
      </c>
      <c r="B26" s="23" t="s">
        <v>37</v>
      </c>
      <c r="C26" s="23" t="s">
        <v>253</v>
      </c>
      <c r="D26" s="15" t="s">
        <v>267</v>
      </c>
      <c r="E26" s="24" t="s">
        <v>274</v>
      </c>
      <c r="F26" s="23" t="s">
        <v>1</v>
      </c>
      <c r="G26" s="23" t="s">
        <v>270</v>
      </c>
      <c r="H26" s="23" t="s">
        <v>266</v>
      </c>
      <c r="I26" s="3" t="s">
        <v>11</v>
      </c>
      <c r="J26" s="53" t="s">
        <v>3</v>
      </c>
      <c r="K26" s="76" t="str">
        <f>HYPERLINK("mailto:"&amp;VLOOKUP(L26,'CONCAT Codes'!$A$14:$G$26,5,FALSE)&amp;"?subject="&amp;_xlfn.CONCAT(C26," - APPLICANT for ",A26)&amp;"&amp;cc="&amp;'CONCAT Codes'!$A$32&amp;"&amp;body="&amp;D26&amp;"%0A%0APlease see my resume and bio for the above tour.","Click HERE to apply")</f>
        <v>Click HERE to apply</v>
      </c>
      <c r="L26" s="57" t="s">
        <v>453</v>
      </c>
      <c r="N26" s="50"/>
    </row>
    <row r="27" spans="1:14" ht="54.65" customHeight="1">
      <c r="A27" s="1" t="s">
        <v>271</v>
      </c>
      <c r="B27" s="23" t="s">
        <v>37</v>
      </c>
      <c r="C27" s="23" t="s">
        <v>253</v>
      </c>
      <c r="D27" s="15" t="s">
        <v>272</v>
      </c>
      <c r="E27" s="24" t="s">
        <v>275</v>
      </c>
      <c r="F27" s="23" t="s">
        <v>1</v>
      </c>
      <c r="G27" s="23" t="s">
        <v>268</v>
      </c>
      <c r="H27" s="23" t="s">
        <v>266</v>
      </c>
      <c r="I27" s="3" t="s">
        <v>11</v>
      </c>
      <c r="J27" s="53" t="s">
        <v>3</v>
      </c>
      <c r="K27" s="76" t="str">
        <f>HYPERLINK("mailto:"&amp;VLOOKUP(L27,'CONCAT Codes'!$A$14:$G$26,5,FALSE)&amp;"?subject="&amp;_xlfn.CONCAT(C27," - APPLICANT for ",A27)&amp;"&amp;cc="&amp;'CONCAT Codes'!$A$32&amp;"&amp;body="&amp;D27&amp;"%0A%0APlease see my resume and bio for the above tour.","Click HERE to apply")</f>
        <v>Click HERE to apply</v>
      </c>
      <c r="L27" s="57" t="s">
        <v>453</v>
      </c>
      <c r="N27" s="50"/>
    </row>
    <row r="28" spans="1:14" ht="54.65" customHeight="1">
      <c r="A28" s="1" t="s">
        <v>519</v>
      </c>
      <c r="B28" s="23" t="s">
        <v>37</v>
      </c>
      <c r="C28" s="23" t="s">
        <v>253</v>
      </c>
      <c r="D28" s="15" t="s">
        <v>400</v>
      </c>
      <c r="E28" s="24" t="s">
        <v>533</v>
      </c>
      <c r="F28" s="23" t="s">
        <v>1</v>
      </c>
      <c r="G28" s="23" t="s">
        <v>520</v>
      </c>
      <c r="H28" s="23" t="s">
        <v>266</v>
      </c>
      <c r="I28" s="3" t="s">
        <v>11</v>
      </c>
      <c r="J28" s="53" t="s">
        <v>3</v>
      </c>
      <c r="K28" s="76" t="str">
        <f>HYPERLINK("mailto:"&amp;VLOOKUP(L28,'CONCAT Codes'!$A$14:$G$26,5,FALSE)&amp;"?subject="&amp;_xlfn.CONCAT(C28," - APPLICANT for ",A28)&amp;"&amp;cc="&amp;'CONCAT Codes'!$A$32&amp;"&amp;body="&amp;D28&amp;"%0A%0APlease see my resume and bio for the above tour.","Click HERE to apply")</f>
        <v>Click HERE to apply</v>
      </c>
      <c r="L28" s="57" t="s">
        <v>453</v>
      </c>
      <c r="N28" s="50"/>
    </row>
    <row r="29" spans="1:14" ht="54.65" customHeight="1">
      <c r="A29" s="1" t="s">
        <v>667</v>
      </c>
      <c r="B29" s="23" t="s">
        <v>198</v>
      </c>
      <c r="C29" s="23" t="s">
        <v>668</v>
      </c>
      <c r="D29" s="15" t="s">
        <v>669</v>
      </c>
      <c r="E29" s="24" t="s">
        <v>671</v>
      </c>
      <c r="F29" s="23" t="s">
        <v>16</v>
      </c>
      <c r="G29" s="23" t="s">
        <v>491</v>
      </c>
      <c r="H29" s="23" t="s">
        <v>201</v>
      </c>
      <c r="I29" s="3" t="s">
        <v>11</v>
      </c>
      <c r="J29" s="53" t="s">
        <v>3</v>
      </c>
      <c r="K29" s="76" t="str">
        <f>HYPERLINK("mailto:"&amp;VLOOKUP(L29,'CONCAT Codes'!$A$14:$G$26,5,FALSE)&amp;"?subject="&amp;_xlfn.CONCAT(C29," - APPLICANT for ",A29)&amp;"&amp;cc="&amp;'CONCAT Codes'!$A$32&amp;"&amp;body="&amp;D29&amp;"%0A%0APlease see my resume and bio for the above tour.","Click HERE to apply")</f>
        <v>Click HERE to apply</v>
      </c>
      <c r="L29" s="57" t="s">
        <v>79</v>
      </c>
      <c r="M29" s="49"/>
      <c r="N29" s="50"/>
    </row>
    <row r="30" spans="1:14" s="50" customFormat="1" ht="54.65" customHeight="1">
      <c r="A30" s="1" t="s">
        <v>455</v>
      </c>
      <c r="B30" s="23" t="s">
        <v>37</v>
      </c>
      <c r="C30" s="23" t="s">
        <v>456</v>
      </c>
      <c r="D30" s="1" t="s">
        <v>294</v>
      </c>
      <c r="E30" s="23" t="s">
        <v>540</v>
      </c>
      <c r="F30" s="24" t="s">
        <v>1</v>
      </c>
      <c r="G30" s="24" t="s">
        <v>53</v>
      </c>
      <c r="H30" s="24" t="s">
        <v>457</v>
      </c>
      <c r="I30" s="3" t="s">
        <v>458</v>
      </c>
      <c r="J30" s="62" t="s">
        <v>3</v>
      </c>
      <c r="K30" s="76" t="str">
        <f>HYPERLINK("mailto:"&amp;VLOOKUP(L30,'CONCAT Codes'!$A$14:$G$26,5,FALSE)&amp;"?subject="&amp;_xlfn.CONCAT(C30," - APPLICANT for ",A30)&amp;"&amp;cc="&amp;'CONCAT Codes'!$A$32&amp;"&amp;body="&amp;D30&amp;"%0A%0APlease see my resume and bio for the above tour.","Click HERE to apply")</f>
        <v>Click HERE to apply</v>
      </c>
      <c r="L30" s="24" t="s">
        <v>453</v>
      </c>
      <c r="M30" s="25"/>
    </row>
    <row r="31" spans="1:14" s="50" customFormat="1" ht="54.65" customHeight="1">
      <c r="A31" s="1" t="s">
        <v>396</v>
      </c>
      <c r="B31" s="23" t="s">
        <v>8</v>
      </c>
      <c r="C31" s="23" t="s">
        <v>397</v>
      </c>
      <c r="D31" s="15" t="s">
        <v>398</v>
      </c>
      <c r="E31" s="24" t="s">
        <v>404</v>
      </c>
      <c r="F31" s="23" t="s">
        <v>26</v>
      </c>
      <c r="G31" s="23" t="s">
        <v>223</v>
      </c>
      <c r="H31" s="23" t="s">
        <v>161</v>
      </c>
      <c r="I31" s="3" t="s">
        <v>162</v>
      </c>
      <c r="J31" s="53" t="s">
        <v>3</v>
      </c>
      <c r="K31" s="76" t="str">
        <f>HYPERLINK("mailto:"&amp;VLOOKUP(L31,'CONCAT Codes'!$A$14:$G$26,5,FALSE)&amp;"?subject="&amp;_xlfn.CONCAT(C31," - APPLICANT for ",A31)&amp;"&amp;cc="&amp;'CONCAT Codes'!$A$32&amp;"&amp;body="&amp;D31&amp;"%0A%0APlease see my resume and bio for the above tour.","Click HERE to apply")</f>
        <v>Click HERE to apply</v>
      </c>
      <c r="L31" s="57" t="s">
        <v>79</v>
      </c>
      <c r="M31" s="25"/>
    </row>
    <row r="32" spans="1:14" s="50" customFormat="1" ht="54.65" customHeight="1">
      <c r="A32" s="1" t="s">
        <v>448</v>
      </c>
      <c r="B32" s="23" t="s">
        <v>8</v>
      </c>
      <c r="C32" s="23" t="s">
        <v>237</v>
      </c>
      <c r="D32" s="1" t="s">
        <v>449</v>
      </c>
      <c r="E32" s="23" t="s">
        <v>474</v>
      </c>
      <c r="F32" s="24" t="s">
        <v>26</v>
      </c>
      <c r="G32" s="24" t="s">
        <v>450</v>
      </c>
      <c r="H32" s="24" t="s">
        <v>161</v>
      </c>
      <c r="I32" s="3" t="s">
        <v>162</v>
      </c>
      <c r="J32" s="62" t="s">
        <v>3</v>
      </c>
      <c r="K32" s="76" t="str">
        <f>HYPERLINK("mailto:"&amp;VLOOKUP(L32,'CONCAT Codes'!$A$14:$G$26,5,FALSE)&amp;"?subject="&amp;_xlfn.CONCAT(C32," - APPLICANT for ",A32)&amp;"&amp;cc="&amp;'CONCAT Codes'!$A$32&amp;"&amp;body="&amp;D32&amp;"%0A%0APlease see my resume and bio for the above tour.","Click HERE to apply")</f>
        <v>Click HERE to apply</v>
      </c>
      <c r="L32" s="24" t="s">
        <v>79</v>
      </c>
      <c r="M32" s="25"/>
      <c r="N32" s="25"/>
    </row>
    <row r="33" spans="1:14" s="50" customFormat="1" ht="54.65" customHeight="1">
      <c r="A33" s="1" t="s">
        <v>451</v>
      </c>
      <c r="B33" s="23" t="s">
        <v>8</v>
      </c>
      <c r="C33" s="23" t="s">
        <v>237</v>
      </c>
      <c r="D33" s="1" t="s">
        <v>452</v>
      </c>
      <c r="E33" s="23" t="s">
        <v>475</v>
      </c>
      <c r="F33" s="24" t="s">
        <v>26</v>
      </c>
      <c r="G33" s="24" t="s">
        <v>215</v>
      </c>
      <c r="H33" s="24" t="s">
        <v>161</v>
      </c>
      <c r="I33" s="3" t="s">
        <v>162</v>
      </c>
      <c r="J33" s="62" t="s">
        <v>3</v>
      </c>
      <c r="K33" s="76" t="str">
        <f>HYPERLINK("mailto:"&amp;VLOOKUP(L33,'CONCAT Codes'!$A$14:$G$26,5,FALSE)&amp;"?subject="&amp;_xlfn.CONCAT(C33," - APPLICANT for ",A33)&amp;"&amp;cc="&amp;'CONCAT Codes'!$A$32&amp;"&amp;body="&amp;D33&amp;"%0A%0APlease see my resume and bio for the above tour.","Click HERE to apply")</f>
        <v>Click HERE to apply</v>
      </c>
      <c r="L33" s="24" t="s">
        <v>79</v>
      </c>
      <c r="M33" s="25"/>
      <c r="N33" s="25"/>
    </row>
    <row r="34" spans="1:14" s="50" customFormat="1" ht="54.65" customHeight="1">
      <c r="A34" s="1" t="s">
        <v>677</v>
      </c>
      <c r="B34" s="23" t="s">
        <v>8</v>
      </c>
      <c r="C34" s="23" t="s">
        <v>397</v>
      </c>
      <c r="D34" s="15" t="s">
        <v>678</v>
      </c>
      <c r="E34" s="24" t="s">
        <v>720</v>
      </c>
      <c r="F34" s="23" t="s">
        <v>1</v>
      </c>
      <c r="G34" s="23" t="s">
        <v>223</v>
      </c>
      <c r="H34" s="23" t="s">
        <v>161</v>
      </c>
      <c r="I34" s="3" t="s">
        <v>162</v>
      </c>
      <c r="J34" s="53" t="s">
        <v>3</v>
      </c>
      <c r="K34" s="76" t="str">
        <f>HYPERLINK("mailto:"&amp;VLOOKUP(L34,'CONCAT Codes'!$A$14:$G$26,5,FALSE)&amp;"?subject="&amp;_xlfn.CONCAT(C34," - APPLICANT for ",A34)&amp;"&amp;cc="&amp;'CONCAT Codes'!$A$32&amp;"&amp;body="&amp;D34&amp;"%0A%0APlease see my resume and bio for the above tour.","Click HERE to apply")</f>
        <v>Click HERE to apply</v>
      </c>
      <c r="L34" s="57" t="s">
        <v>79</v>
      </c>
      <c r="M34" s="25"/>
      <c r="N34" s="25"/>
    </row>
    <row r="35" spans="1:14" ht="54.65" customHeight="1">
      <c r="A35" s="1" t="s">
        <v>679</v>
      </c>
      <c r="B35" s="23" t="s">
        <v>8</v>
      </c>
      <c r="C35" s="23" t="s">
        <v>397</v>
      </c>
      <c r="D35" s="15" t="s">
        <v>680</v>
      </c>
      <c r="E35" s="24" t="s">
        <v>719</v>
      </c>
      <c r="F35" s="23" t="s">
        <v>1</v>
      </c>
      <c r="G35" s="23" t="s">
        <v>681</v>
      </c>
      <c r="H35" s="23" t="s">
        <v>161</v>
      </c>
      <c r="I35" s="3" t="s">
        <v>162</v>
      </c>
      <c r="J35" s="53" t="s">
        <v>3</v>
      </c>
      <c r="K35" s="76" t="str">
        <f>HYPERLINK("mailto:"&amp;VLOOKUP(L35,'CONCAT Codes'!$A$14:$G$26,5,FALSE)&amp;"?subject="&amp;_xlfn.CONCAT(C35," - APPLICANT for ",A35)&amp;"&amp;cc="&amp;'CONCAT Codes'!$A$32&amp;"&amp;body="&amp;D35&amp;"%0A%0APlease see my resume and bio for the above tour.","Click HERE to apply")</f>
        <v>Click HERE to apply</v>
      </c>
      <c r="L35" s="57" t="s">
        <v>79</v>
      </c>
    </row>
    <row r="36" spans="1:14" ht="54.65" customHeight="1">
      <c r="A36" s="1" t="s">
        <v>682</v>
      </c>
      <c r="B36" s="23" t="s">
        <v>8</v>
      </c>
      <c r="C36" s="23" t="s">
        <v>397</v>
      </c>
      <c r="D36" s="15" t="s">
        <v>730</v>
      </c>
      <c r="E36" s="88" t="s">
        <v>732</v>
      </c>
      <c r="F36" s="23" t="s">
        <v>16</v>
      </c>
      <c r="G36" s="23" t="s">
        <v>33</v>
      </c>
      <c r="H36" s="23" t="s">
        <v>161</v>
      </c>
      <c r="I36" s="3" t="s">
        <v>162</v>
      </c>
      <c r="J36" s="53" t="s">
        <v>3</v>
      </c>
      <c r="K36" s="76" t="str">
        <f>HYPERLINK("mailto:"&amp;VLOOKUP(L36,'CONCAT Codes'!$A$14:$G$26,5,FALSE)&amp;"?subject="&amp;_xlfn.CONCAT(C36," - APPLICANT for ",A36)&amp;"&amp;cc="&amp;'CONCAT Codes'!$A$32&amp;"&amp;body="&amp;D36&amp;"%0A%0APlease see my resume and bio for the above tour.","Click HERE to apply")</f>
        <v>Click HERE to apply</v>
      </c>
      <c r="L36" s="57" t="s">
        <v>79</v>
      </c>
    </row>
    <row r="37" spans="1:14" ht="54.65" customHeight="1">
      <c r="A37" s="1" t="s">
        <v>683</v>
      </c>
      <c r="B37" s="23" t="s">
        <v>8</v>
      </c>
      <c r="C37" s="23" t="s">
        <v>397</v>
      </c>
      <c r="D37" s="15" t="s">
        <v>731</v>
      </c>
      <c r="E37" s="88" t="s">
        <v>733</v>
      </c>
      <c r="F37" s="23" t="s">
        <v>16</v>
      </c>
      <c r="G37" s="23" t="s">
        <v>33</v>
      </c>
      <c r="H37" s="23" t="s">
        <v>161</v>
      </c>
      <c r="I37" s="3" t="s">
        <v>162</v>
      </c>
      <c r="J37" s="53" t="s">
        <v>3</v>
      </c>
      <c r="K37" s="76" t="str">
        <f>HYPERLINK("mailto:"&amp;VLOOKUP(L37,'CONCAT Codes'!$A$14:$G$26,5,FALSE)&amp;"?subject="&amp;_xlfn.CONCAT(C37," - APPLICANT for ",A37)&amp;"&amp;cc="&amp;'CONCAT Codes'!$A$32&amp;"&amp;body="&amp;D37&amp;"%0A%0APlease see my resume and bio for the above tour.","Click HERE to apply")</f>
        <v>Click HERE to apply</v>
      </c>
      <c r="L37" s="57" t="s">
        <v>79</v>
      </c>
    </row>
    <row r="38" spans="1:14" ht="54.65" customHeight="1">
      <c r="A38" s="1" t="s">
        <v>299</v>
      </c>
      <c r="B38" s="23" t="s">
        <v>6</v>
      </c>
      <c r="C38" s="23" t="s">
        <v>298</v>
      </c>
      <c r="D38" s="15" t="s">
        <v>300</v>
      </c>
      <c r="E38" s="24" t="s">
        <v>620</v>
      </c>
      <c r="F38" s="23" t="s">
        <v>26</v>
      </c>
      <c r="G38" s="23" t="s">
        <v>29</v>
      </c>
      <c r="H38" s="23" t="s">
        <v>36</v>
      </c>
      <c r="I38" s="3" t="s">
        <v>2</v>
      </c>
      <c r="J38" s="53" t="s">
        <v>3</v>
      </c>
      <c r="K38" s="76" t="str">
        <f>HYPERLINK("mailto:"&amp;VLOOKUP(L38,'CONCAT Codes'!$A$14:$G$26,5,FALSE)&amp;"?subject="&amp;_xlfn.CONCAT(C38," - APPLICANT for ",A38)&amp;"&amp;cc="&amp;'CONCAT Codes'!$A$32&amp;"&amp;body="&amp;D38&amp;"%0A%0APlease see my resume and bio for the above tour.","Click HERE to apply")</f>
        <v>Click HERE to apply</v>
      </c>
      <c r="L38" s="57" t="s">
        <v>613</v>
      </c>
    </row>
    <row r="39" spans="1:14" ht="54.65" customHeight="1">
      <c r="A39" s="1" t="s">
        <v>301</v>
      </c>
      <c r="B39" s="23" t="s">
        <v>6</v>
      </c>
      <c r="C39" s="23" t="s">
        <v>298</v>
      </c>
      <c r="D39" s="15" t="s">
        <v>302</v>
      </c>
      <c r="E39" s="24" t="s">
        <v>621</v>
      </c>
      <c r="F39" s="23" t="s">
        <v>26</v>
      </c>
      <c r="G39" s="23" t="s">
        <v>303</v>
      </c>
      <c r="H39" s="23" t="s">
        <v>36</v>
      </c>
      <c r="I39" s="3" t="s">
        <v>2</v>
      </c>
      <c r="J39" s="53" t="s">
        <v>3</v>
      </c>
      <c r="K39" s="76" t="str">
        <f>HYPERLINK("mailto:"&amp;VLOOKUP(L39,'CONCAT Codes'!$A$14:$G$26,5,FALSE)&amp;"?subject="&amp;_xlfn.CONCAT(C39," - APPLICANT for ",A39)&amp;"&amp;cc="&amp;'CONCAT Codes'!$A$32&amp;"&amp;body="&amp;D39&amp;"%0A%0APlease see my resume and bio for the above tour.","Click HERE to apply")</f>
        <v>Click HERE to apply</v>
      </c>
      <c r="L39" s="57" t="s">
        <v>613</v>
      </c>
    </row>
    <row r="40" spans="1:14" ht="54.65" customHeight="1">
      <c r="A40" s="1" t="s">
        <v>312</v>
      </c>
      <c r="B40" s="23" t="s">
        <v>6</v>
      </c>
      <c r="C40" s="23" t="s">
        <v>298</v>
      </c>
      <c r="D40" s="15" t="s">
        <v>313</v>
      </c>
      <c r="E40" s="24" t="s">
        <v>622</v>
      </c>
      <c r="F40" s="23" t="s">
        <v>26</v>
      </c>
      <c r="G40" s="23" t="s">
        <v>303</v>
      </c>
      <c r="H40" s="23" t="s">
        <v>36</v>
      </c>
      <c r="I40" s="3" t="s">
        <v>2</v>
      </c>
      <c r="J40" s="53" t="s">
        <v>3</v>
      </c>
      <c r="K40" s="76" t="str">
        <f>HYPERLINK("mailto:"&amp;VLOOKUP(L40,'CONCAT Codes'!$A$14:$G$26,5,FALSE)&amp;"?subject="&amp;_xlfn.CONCAT(C40," - APPLICANT for ",A40)&amp;"&amp;cc="&amp;'CONCAT Codes'!$A$32&amp;"&amp;body="&amp;D40&amp;"%0A%0APlease see my resume and bio for the above tour.","Click HERE to apply")</f>
        <v>Click HERE to apply</v>
      </c>
      <c r="L40" s="57" t="s">
        <v>613</v>
      </c>
    </row>
    <row r="41" spans="1:14" ht="54.65" customHeight="1">
      <c r="A41" s="1" t="s">
        <v>334</v>
      </c>
      <c r="B41" s="23" t="s">
        <v>6</v>
      </c>
      <c r="C41" s="23" t="s">
        <v>298</v>
      </c>
      <c r="D41" s="15" t="s">
        <v>335</v>
      </c>
      <c r="E41" s="24" t="s">
        <v>619</v>
      </c>
      <c r="F41" s="23" t="s">
        <v>26</v>
      </c>
      <c r="G41" s="23" t="s">
        <v>336</v>
      </c>
      <c r="H41" s="23" t="s">
        <v>36</v>
      </c>
      <c r="I41" s="3" t="s">
        <v>2</v>
      </c>
      <c r="J41" s="53" t="s">
        <v>3</v>
      </c>
      <c r="K41" s="76" t="str">
        <f>HYPERLINK("mailto:"&amp;VLOOKUP(L41,'CONCAT Codes'!$A$14:$G$26,5,FALSE)&amp;"?subject="&amp;_xlfn.CONCAT(C41," - APPLICANT for ",A41)&amp;"&amp;cc="&amp;'CONCAT Codes'!$A$32&amp;"&amp;body="&amp;D41&amp;"%0A%0APlease see my resume and bio for the above tour.","Click HERE to apply")</f>
        <v>Click HERE to apply</v>
      </c>
      <c r="L41" s="57" t="s">
        <v>613</v>
      </c>
    </row>
    <row r="42" spans="1:14" ht="54.65" customHeight="1">
      <c r="A42" s="1" t="s">
        <v>337</v>
      </c>
      <c r="B42" s="23" t="s">
        <v>6</v>
      </c>
      <c r="C42" s="23" t="s">
        <v>298</v>
      </c>
      <c r="D42" s="15" t="s">
        <v>338</v>
      </c>
      <c r="E42" s="24" t="s">
        <v>623</v>
      </c>
      <c r="F42" s="23" t="s">
        <v>26</v>
      </c>
      <c r="G42" s="23" t="s">
        <v>29</v>
      </c>
      <c r="H42" s="23" t="s">
        <v>36</v>
      </c>
      <c r="I42" s="3" t="s">
        <v>2</v>
      </c>
      <c r="J42" s="53" t="s">
        <v>3</v>
      </c>
      <c r="K42" s="76" t="str">
        <f>HYPERLINK("mailto:"&amp;VLOOKUP(L42,'CONCAT Codes'!$A$14:$G$26,5,FALSE)&amp;"?subject="&amp;_xlfn.CONCAT(C42," - APPLICANT for ",A42)&amp;"&amp;cc="&amp;'CONCAT Codes'!$A$32&amp;"&amp;body="&amp;D42&amp;"%0A%0APlease see my resume and bio for the above tour.","Click HERE to apply")</f>
        <v>Click HERE to apply</v>
      </c>
      <c r="L42" s="57" t="s">
        <v>613</v>
      </c>
    </row>
    <row r="43" spans="1:14" ht="54.65" customHeight="1">
      <c r="A43" s="1" t="s">
        <v>339</v>
      </c>
      <c r="B43" s="23" t="s">
        <v>6</v>
      </c>
      <c r="C43" s="23" t="s">
        <v>298</v>
      </c>
      <c r="D43" s="15" t="s">
        <v>340</v>
      </c>
      <c r="E43" s="24" t="s">
        <v>624</v>
      </c>
      <c r="F43" s="23" t="s">
        <v>26</v>
      </c>
      <c r="G43" s="23" t="s">
        <v>29</v>
      </c>
      <c r="H43" s="23" t="s">
        <v>36</v>
      </c>
      <c r="I43" s="3" t="s">
        <v>2</v>
      </c>
      <c r="J43" s="53" t="s">
        <v>3</v>
      </c>
      <c r="K43" s="76" t="str">
        <f>HYPERLINK("mailto:"&amp;VLOOKUP(L43,'CONCAT Codes'!$A$14:$G$26,5,FALSE)&amp;"?subject="&amp;_xlfn.CONCAT(C43," - APPLICANT for ",A43)&amp;"&amp;cc="&amp;'CONCAT Codes'!$A$32&amp;"&amp;body="&amp;D43&amp;"%0A%0APlease see my resume and bio for the above tour.","Click HERE to apply")</f>
        <v>Click HERE to apply</v>
      </c>
      <c r="L43" s="57" t="s">
        <v>613</v>
      </c>
    </row>
    <row r="44" spans="1:14" ht="54.65" customHeight="1">
      <c r="A44" s="1" t="s">
        <v>341</v>
      </c>
      <c r="B44" s="23" t="s">
        <v>6</v>
      </c>
      <c r="C44" s="23" t="s">
        <v>298</v>
      </c>
      <c r="D44" s="15" t="s">
        <v>480</v>
      </c>
      <c r="E44" s="24" t="s">
        <v>625</v>
      </c>
      <c r="F44" s="23" t="s">
        <v>26</v>
      </c>
      <c r="G44" s="23" t="s">
        <v>29</v>
      </c>
      <c r="H44" s="23" t="s">
        <v>36</v>
      </c>
      <c r="I44" s="3" t="s">
        <v>2</v>
      </c>
      <c r="J44" s="53" t="s">
        <v>3</v>
      </c>
      <c r="K44" s="76" t="str">
        <f>HYPERLINK("mailto:"&amp;VLOOKUP(L44,'CONCAT Codes'!$A$14:$G$26,5,FALSE)&amp;"?subject="&amp;_xlfn.CONCAT(C44," - APPLICANT for ",A44)&amp;"&amp;cc="&amp;'CONCAT Codes'!$A$32&amp;"&amp;body="&amp;D44&amp;"%0A%0APlease see my resume and bio for the above tour.","Click HERE to apply")</f>
        <v>Click HERE to apply</v>
      </c>
      <c r="L44" s="57" t="s">
        <v>613</v>
      </c>
    </row>
    <row r="45" spans="1:14" ht="54.65" customHeight="1">
      <c r="A45" s="1" t="s">
        <v>342</v>
      </c>
      <c r="B45" s="23" t="s">
        <v>6</v>
      </c>
      <c r="C45" s="23" t="s">
        <v>298</v>
      </c>
      <c r="D45" s="15" t="s">
        <v>343</v>
      </c>
      <c r="E45" s="24" t="s">
        <v>626</v>
      </c>
      <c r="F45" s="23" t="s">
        <v>26</v>
      </c>
      <c r="G45" s="23" t="s">
        <v>29</v>
      </c>
      <c r="H45" s="23" t="s">
        <v>36</v>
      </c>
      <c r="I45" s="3" t="s">
        <v>2</v>
      </c>
      <c r="J45" s="53" t="s">
        <v>3</v>
      </c>
      <c r="K45" s="76" t="str">
        <f>HYPERLINK("mailto:"&amp;VLOOKUP(L45,'CONCAT Codes'!$A$14:$G$26,5,FALSE)&amp;"?subject="&amp;_xlfn.CONCAT(C45," - APPLICANT for ",A45)&amp;"&amp;cc="&amp;'CONCAT Codes'!$A$32&amp;"&amp;body="&amp;D45&amp;"%0A%0APlease see my resume and bio for the above tour.","Click HERE to apply")</f>
        <v>Click HERE to apply</v>
      </c>
      <c r="L45" s="57" t="s">
        <v>613</v>
      </c>
    </row>
    <row r="46" spans="1:14" ht="54.65" customHeight="1">
      <c r="A46" s="1" t="s">
        <v>344</v>
      </c>
      <c r="B46" s="23" t="s">
        <v>6</v>
      </c>
      <c r="C46" s="23" t="s">
        <v>298</v>
      </c>
      <c r="D46" s="15" t="s">
        <v>331</v>
      </c>
      <c r="E46" s="24" t="s">
        <v>627</v>
      </c>
      <c r="F46" s="23" t="s">
        <v>26</v>
      </c>
      <c r="G46" s="23" t="s">
        <v>336</v>
      </c>
      <c r="H46" s="23" t="s">
        <v>36</v>
      </c>
      <c r="I46" s="3" t="s">
        <v>2</v>
      </c>
      <c r="J46" s="53" t="s">
        <v>3</v>
      </c>
      <c r="K46" s="76" t="str">
        <f>HYPERLINK("mailto:"&amp;VLOOKUP(L46,'CONCAT Codes'!$A$14:$G$26,5,FALSE)&amp;"?subject="&amp;_xlfn.CONCAT(C46," - APPLICANT for ",A46)&amp;"&amp;cc="&amp;'CONCAT Codes'!$A$32&amp;"&amp;body="&amp;D46&amp;"%0A%0APlease see my resume and bio for the above tour.","Click HERE to apply")</f>
        <v>Click HERE to apply</v>
      </c>
      <c r="L46" s="57" t="s">
        <v>613</v>
      </c>
    </row>
    <row r="47" spans="1:14" ht="54.65" customHeight="1">
      <c r="A47" s="1" t="s">
        <v>409</v>
      </c>
      <c r="B47" s="23" t="s">
        <v>6</v>
      </c>
      <c r="C47" s="23" t="s">
        <v>298</v>
      </c>
      <c r="D47" s="15" t="s">
        <v>410</v>
      </c>
      <c r="E47" s="24" t="s">
        <v>628</v>
      </c>
      <c r="F47" s="23" t="s">
        <v>26</v>
      </c>
      <c r="G47" s="23" t="s">
        <v>29</v>
      </c>
      <c r="H47" s="23" t="s">
        <v>36</v>
      </c>
      <c r="I47" s="3" t="s">
        <v>2</v>
      </c>
      <c r="J47" s="53" t="s">
        <v>3</v>
      </c>
      <c r="K47" s="76" t="str">
        <f>HYPERLINK("mailto:"&amp;VLOOKUP(L47,'CONCAT Codes'!$A$14:$G$26,5,FALSE)&amp;"?subject="&amp;_xlfn.CONCAT(C47," - APPLICANT for ",A47)&amp;"&amp;cc="&amp;'CONCAT Codes'!$A$32&amp;"&amp;body="&amp;D47&amp;"%0A%0APlease see my resume and bio for the above tour.","Click HERE to apply")</f>
        <v>Click HERE to apply</v>
      </c>
      <c r="L47" s="57" t="s">
        <v>613</v>
      </c>
    </row>
    <row r="48" spans="1:14" ht="54.65" customHeight="1">
      <c r="A48" s="1" t="s">
        <v>664</v>
      </c>
      <c r="B48" s="23" t="s">
        <v>204</v>
      </c>
      <c r="C48" s="23" t="s">
        <v>425</v>
      </c>
      <c r="D48" s="15" t="s">
        <v>665</v>
      </c>
      <c r="E48" s="24" t="s">
        <v>670</v>
      </c>
      <c r="F48" s="23" t="s">
        <v>26</v>
      </c>
      <c r="G48" s="23" t="s">
        <v>666</v>
      </c>
      <c r="H48" s="23" t="s">
        <v>166</v>
      </c>
      <c r="I48" s="3" t="s">
        <v>2</v>
      </c>
      <c r="J48" s="53" t="s">
        <v>3</v>
      </c>
      <c r="K48" s="76" t="str">
        <f>HYPERLINK("mailto:"&amp;VLOOKUP(L48,'CONCAT Codes'!$A$14:$G$26,5,FALSE)&amp;"?subject="&amp;_xlfn.CONCAT(C48," - APPLICANT for ",A48)&amp;"&amp;cc="&amp;'CONCAT Codes'!$A$32&amp;"&amp;body="&amp;D48&amp;"%0A%0APlease see my resume and bio for the above tour.","Click HERE to apply")</f>
        <v>Click HERE to apply</v>
      </c>
      <c r="L48" s="57" t="s">
        <v>79</v>
      </c>
    </row>
    <row r="49" spans="1:13" ht="54.65" customHeight="1">
      <c r="A49" s="1" t="s">
        <v>684</v>
      </c>
      <c r="B49" s="23" t="s">
        <v>204</v>
      </c>
      <c r="C49" s="23" t="s">
        <v>685</v>
      </c>
      <c r="D49" s="15" t="s">
        <v>277</v>
      </c>
      <c r="E49" s="24" t="s">
        <v>714</v>
      </c>
      <c r="F49" s="23" t="s">
        <v>26</v>
      </c>
      <c r="G49" s="23" t="s">
        <v>666</v>
      </c>
      <c r="H49" s="23" t="s">
        <v>166</v>
      </c>
      <c r="I49" s="3" t="s">
        <v>2</v>
      </c>
      <c r="J49" s="53" t="s">
        <v>3</v>
      </c>
      <c r="K49" s="76" t="str">
        <f>HYPERLINK("mailto:"&amp;VLOOKUP(L49,'CONCAT Codes'!$A$14:$G$26,5,FALSE)&amp;"?subject="&amp;_xlfn.CONCAT(C49," - APPLICANT for ",A49)&amp;"&amp;cc="&amp;'CONCAT Codes'!$A$32&amp;"&amp;body="&amp;D49&amp;"%0A%0APlease see my resume and bio for the above tour.","Click HERE to apply")</f>
        <v>Click HERE to apply</v>
      </c>
      <c r="L49" s="57" t="s">
        <v>79</v>
      </c>
    </row>
    <row r="50" spans="1:13" ht="54.65" customHeight="1">
      <c r="A50" s="1" t="s">
        <v>595</v>
      </c>
      <c r="B50" s="23" t="s">
        <v>37</v>
      </c>
      <c r="C50" s="23" t="s">
        <v>596</v>
      </c>
      <c r="D50" s="15" t="s">
        <v>597</v>
      </c>
      <c r="E50" s="24" t="s">
        <v>610</v>
      </c>
      <c r="F50" s="23" t="s">
        <v>1</v>
      </c>
      <c r="G50" s="23" t="s">
        <v>598</v>
      </c>
      <c r="H50" s="23" t="s">
        <v>599</v>
      </c>
      <c r="I50" s="3" t="s">
        <v>600</v>
      </c>
      <c r="J50" s="53" t="s">
        <v>3</v>
      </c>
      <c r="K50" s="76" t="str">
        <f>HYPERLINK("mailto:"&amp;VLOOKUP(L50,'CONCAT Codes'!$A$14:$G$26,5,FALSE)&amp;"?subject="&amp;_xlfn.CONCAT(C50," - APPLICANT for ",A50)&amp;"&amp;cc="&amp;'CONCAT Codes'!$A$32&amp;"&amp;body="&amp;D50&amp;"%0A%0APlease see my resume and bio for the above tour.","Click HERE to apply")</f>
        <v>Click HERE to apply</v>
      </c>
      <c r="L50" s="57" t="s">
        <v>453</v>
      </c>
    </row>
    <row r="51" spans="1:13" ht="54.65" customHeight="1">
      <c r="A51" s="1" t="s">
        <v>323</v>
      </c>
      <c r="B51" s="23" t="s">
        <v>37</v>
      </c>
      <c r="C51" s="23" t="s">
        <v>324</v>
      </c>
      <c r="D51" s="15" t="s">
        <v>325</v>
      </c>
      <c r="E51" s="24" t="s">
        <v>348</v>
      </c>
      <c r="F51" s="23" t="s">
        <v>1</v>
      </c>
      <c r="G51" s="23" t="s">
        <v>326</v>
      </c>
      <c r="H51" s="23" t="s">
        <v>9</v>
      </c>
      <c r="I51" s="3" t="s">
        <v>221</v>
      </c>
      <c r="J51" s="53" t="s">
        <v>3</v>
      </c>
      <c r="K51" s="76" t="str">
        <f>HYPERLINK("mailto:"&amp;VLOOKUP(L51,'CONCAT Codes'!$A$14:$G$26,5,FALSE)&amp;"?subject="&amp;_xlfn.CONCAT(C51," - APPLICANT for ",A51)&amp;"&amp;cc="&amp;'CONCAT Codes'!$A$32&amp;"&amp;body="&amp;D51&amp;"%0A%0APlease see my resume and bio for the above tour.","Click HERE to apply")</f>
        <v>Click HERE to apply</v>
      </c>
      <c r="L51" s="57" t="s">
        <v>453</v>
      </c>
    </row>
    <row r="52" spans="1:13" ht="54.65" customHeight="1">
      <c r="A52" s="1" t="s">
        <v>372</v>
      </c>
      <c r="B52" s="23" t="s">
        <v>37</v>
      </c>
      <c r="C52" s="23" t="s">
        <v>324</v>
      </c>
      <c r="D52" s="15" t="s">
        <v>350</v>
      </c>
      <c r="E52" s="24" t="s">
        <v>387</v>
      </c>
      <c r="F52" s="23" t="s">
        <v>1</v>
      </c>
      <c r="G52" s="23" t="s">
        <v>40</v>
      </c>
      <c r="H52" s="23" t="s">
        <v>9</v>
      </c>
      <c r="I52" s="3" t="s">
        <v>221</v>
      </c>
      <c r="J52" s="53" t="s">
        <v>3</v>
      </c>
      <c r="K52" s="76" t="str">
        <f>HYPERLINK("mailto:"&amp;VLOOKUP(L52,'CONCAT Codes'!$A$14:$G$26,5,FALSE)&amp;"?subject="&amp;_xlfn.CONCAT(C52," - APPLICANT for ",A52)&amp;"&amp;cc="&amp;'CONCAT Codes'!$A$32&amp;"&amp;body="&amp;D52&amp;"%0A%0APlease see my resume and bio for the above tour.","Click HERE to apply")</f>
        <v>Click HERE to apply</v>
      </c>
      <c r="L52" s="57" t="s">
        <v>453</v>
      </c>
    </row>
    <row r="53" spans="1:13" ht="54.65" customHeight="1">
      <c r="A53" s="1" t="s">
        <v>593</v>
      </c>
      <c r="B53" s="23" t="s">
        <v>37</v>
      </c>
      <c r="C53" s="23" t="s">
        <v>324</v>
      </c>
      <c r="D53" s="15" t="s">
        <v>594</v>
      </c>
      <c r="E53" s="24" t="s">
        <v>609</v>
      </c>
      <c r="F53" s="23" t="s">
        <v>1</v>
      </c>
      <c r="G53" s="23" t="s">
        <v>326</v>
      </c>
      <c r="H53" s="23" t="s">
        <v>9</v>
      </c>
      <c r="I53" s="3" t="s">
        <v>221</v>
      </c>
      <c r="J53" s="53" t="s">
        <v>3</v>
      </c>
      <c r="K53" s="76" t="str">
        <f>HYPERLINK("mailto:"&amp;VLOOKUP(L53,'CONCAT Codes'!$A$14:$G$26,5,FALSE)&amp;"?subject="&amp;_xlfn.CONCAT(C53," - APPLICANT for ",A53)&amp;"&amp;cc="&amp;'CONCAT Codes'!$A$32&amp;"&amp;body="&amp;D53&amp;"%0A%0APlease see my resume and bio for the above tour.","Click HERE to apply")</f>
        <v>Click HERE to apply</v>
      </c>
      <c r="L53" s="57" t="s">
        <v>453</v>
      </c>
    </row>
    <row r="54" spans="1:13" ht="54.65" customHeight="1">
      <c r="A54" s="1" t="s">
        <v>686</v>
      </c>
      <c r="B54" s="23" t="s">
        <v>42</v>
      </c>
      <c r="C54" s="23" t="s">
        <v>687</v>
      </c>
      <c r="D54" s="15" t="s">
        <v>688</v>
      </c>
      <c r="E54" s="24" t="s">
        <v>715</v>
      </c>
      <c r="F54" s="23" t="s">
        <v>26</v>
      </c>
      <c r="G54" s="23" t="s">
        <v>303</v>
      </c>
      <c r="H54" s="23" t="s">
        <v>220</v>
      </c>
      <c r="I54" s="3" t="s">
        <v>221</v>
      </c>
      <c r="J54" s="53" t="s">
        <v>3</v>
      </c>
      <c r="K54" s="76" t="str">
        <f>HYPERLINK("mailto:"&amp;VLOOKUP(L54,'CONCAT Codes'!$A$14:$G$26,5,FALSE)&amp;"?subject="&amp;_xlfn.CONCAT(C54," - APPLICANT for ",A54)&amp;"&amp;cc="&amp;'CONCAT Codes'!$A$32&amp;"&amp;body="&amp;D54&amp;"%0A%0APlease see my resume and bio for the above tour.","Click HERE to apply")</f>
        <v>Click HERE to apply</v>
      </c>
      <c r="L54" s="57" t="s">
        <v>63</v>
      </c>
      <c r="M54" s="49"/>
    </row>
    <row r="55" spans="1:13" ht="54.65" customHeight="1">
      <c r="A55" s="1" t="s">
        <v>647</v>
      </c>
      <c r="B55" s="23" t="s">
        <v>648</v>
      </c>
      <c r="C55" s="23" t="s">
        <v>649</v>
      </c>
      <c r="D55" s="15" t="s">
        <v>650</v>
      </c>
      <c r="E55" s="24" t="s">
        <v>661</v>
      </c>
      <c r="F55" s="23" t="s">
        <v>16</v>
      </c>
      <c r="G55" s="23" t="s">
        <v>41</v>
      </c>
      <c r="H55" s="23" t="s">
        <v>651</v>
      </c>
      <c r="I55" s="3" t="s">
        <v>652</v>
      </c>
      <c r="J55" s="53" t="s">
        <v>653</v>
      </c>
      <c r="K55" s="76" t="str">
        <f>HYPERLINK("mailto:"&amp;VLOOKUP(L55,'CONCAT Codes'!$A$14:$G$26,5,FALSE)&amp;"?subject="&amp;_xlfn.CONCAT(C55," - APPLICANT for ",A55)&amp;"&amp;cc="&amp;'CONCAT Codes'!$A$32&amp;"&amp;body="&amp;D55&amp;"%0A%0APlease see my resume and bio for the above tour.","Click HERE to apply")</f>
        <v>Click HERE to apply</v>
      </c>
      <c r="L55" s="57" t="s">
        <v>79</v>
      </c>
    </row>
    <row r="56" spans="1:13" ht="54.65" customHeight="1">
      <c r="A56" s="1" t="s">
        <v>179</v>
      </c>
      <c r="B56" s="23" t="s">
        <v>10</v>
      </c>
      <c r="C56" s="23" t="s">
        <v>43</v>
      </c>
      <c r="D56" s="15" t="s">
        <v>180</v>
      </c>
      <c r="E56" s="24" t="s">
        <v>183</v>
      </c>
      <c r="F56" s="23" t="s">
        <v>26</v>
      </c>
      <c r="G56" s="23" t="s">
        <v>181</v>
      </c>
      <c r="H56" s="23" t="s">
        <v>44</v>
      </c>
      <c r="I56" s="3" t="s">
        <v>14</v>
      </c>
      <c r="J56" s="53" t="s">
        <v>3</v>
      </c>
      <c r="K56" s="76" t="str">
        <f>HYPERLINK("mailto:"&amp;VLOOKUP(L56,'CONCAT Codes'!$A$14:$G$26,5,FALSE)&amp;"?subject="&amp;_xlfn.CONCAT(C56," - APPLICANT for ",A56)&amp;"&amp;cc="&amp;'CONCAT Codes'!$A$32&amp;"&amp;body="&amp;D56&amp;"%0A%0APlease see my resume and bio for the above tour.","Click HERE to apply")</f>
        <v>Click HERE to apply</v>
      </c>
      <c r="L56" s="57" t="s">
        <v>60</v>
      </c>
    </row>
    <row r="57" spans="1:13" ht="54.65" customHeight="1">
      <c r="A57" s="1" t="s">
        <v>263</v>
      </c>
      <c r="B57" s="23" t="s">
        <v>10</v>
      </c>
      <c r="C57" s="23" t="s">
        <v>264</v>
      </c>
      <c r="D57" s="15" t="s">
        <v>265</v>
      </c>
      <c r="E57" s="24" t="s">
        <v>273</v>
      </c>
      <c r="F57" s="23" t="s">
        <v>26</v>
      </c>
      <c r="G57" s="23" t="s">
        <v>28</v>
      </c>
      <c r="H57" s="23" t="s">
        <v>44</v>
      </c>
      <c r="I57" s="3" t="s">
        <v>14</v>
      </c>
      <c r="J57" s="53" t="s">
        <v>3</v>
      </c>
      <c r="K57" s="76" t="str">
        <f>HYPERLINK("mailto:"&amp;VLOOKUP(L57,'CONCAT Codes'!$A$14:$G$26,5,FALSE)&amp;"?subject="&amp;_xlfn.CONCAT(C57," - APPLICANT for ",A57)&amp;"&amp;cc="&amp;'CONCAT Codes'!$A$32&amp;"&amp;body="&amp;D57&amp;"%0A%0APlease see my resume and bio for the above tour.","Click HERE to apply")</f>
        <v>Click HERE to apply</v>
      </c>
      <c r="L57" s="57" t="s">
        <v>60</v>
      </c>
    </row>
    <row r="58" spans="1:13" ht="54.65" customHeight="1">
      <c r="A58" s="1" t="s">
        <v>377</v>
      </c>
      <c r="B58" s="23" t="s">
        <v>6</v>
      </c>
      <c r="C58" s="23" t="s">
        <v>378</v>
      </c>
      <c r="D58" s="15" t="s">
        <v>379</v>
      </c>
      <c r="E58" s="24" t="s">
        <v>390</v>
      </c>
      <c r="F58" s="23" t="s">
        <v>1</v>
      </c>
      <c r="G58" s="23" t="s">
        <v>223</v>
      </c>
      <c r="H58" s="23" t="s">
        <v>380</v>
      </c>
      <c r="I58" s="3" t="s">
        <v>14</v>
      </c>
      <c r="J58" s="53" t="s">
        <v>3</v>
      </c>
      <c r="K58" s="76" t="str">
        <f>HYPERLINK("mailto:"&amp;VLOOKUP(L58,'CONCAT Codes'!$A$14:$G$26,5,FALSE)&amp;"?subject="&amp;_xlfn.CONCAT(C58," - APPLICANT for ",A58)&amp;"&amp;cc="&amp;'CONCAT Codes'!$A$32&amp;"&amp;body="&amp;D58&amp;"%0A%0APlease see my resume and bio for the above tour.","Click HERE to apply")</f>
        <v>Click HERE to apply</v>
      </c>
      <c r="L58" s="57" t="s">
        <v>63</v>
      </c>
    </row>
    <row r="59" spans="1:13" ht="54.65" customHeight="1">
      <c r="A59" s="1" t="s">
        <v>246</v>
      </c>
      <c r="B59" s="23" t="s">
        <v>42</v>
      </c>
      <c r="C59" s="23" t="s">
        <v>167</v>
      </c>
      <c r="D59" s="15" t="s">
        <v>168</v>
      </c>
      <c r="E59" s="24" t="s">
        <v>247</v>
      </c>
      <c r="F59" s="23" t="s">
        <v>1</v>
      </c>
      <c r="G59" s="23" t="s">
        <v>33</v>
      </c>
      <c r="H59" s="23" t="s">
        <v>44</v>
      </c>
      <c r="I59" s="3" t="s">
        <v>14</v>
      </c>
      <c r="J59" s="53" t="s">
        <v>3</v>
      </c>
      <c r="K59" s="76" t="str">
        <f>HYPERLINK("mailto:"&amp;VLOOKUP(L59,'CONCAT Codes'!$A$14:$G$26,5,FALSE)&amp;"?subject="&amp;_xlfn.CONCAT(C59," - APPLICANT for ",A59)&amp;"&amp;cc="&amp;'CONCAT Codes'!$A$32&amp;"&amp;body="&amp;D59&amp;"%0A%0APlease see my resume and bio for the above tour.","Click HERE to apply")</f>
        <v>Click HERE to apply</v>
      </c>
      <c r="L59" s="57" t="s">
        <v>63</v>
      </c>
    </row>
    <row r="60" spans="1:13" ht="54.65" customHeight="1">
      <c r="A60" s="1" t="s">
        <v>699</v>
      </c>
      <c r="B60" s="23" t="s">
        <v>10</v>
      </c>
      <c r="C60" s="23" t="s">
        <v>696</v>
      </c>
      <c r="D60" s="15" t="s">
        <v>700</v>
      </c>
      <c r="E60" s="24" t="s">
        <v>727</v>
      </c>
      <c r="F60" s="23" t="s">
        <v>26</v>
      </c>
      <c r="G60" s="23" t="s">
        <v>29</v>
      </c>
      <c r="H60" s="23" t="s">
        <v>44</v>
      </c>
      <c r="I60" s="3" t="s">
        <v>14</v>
      </c>
      <c r="J60" s="53" t="s">
        <v>3</v>
      </c>
      <c r="K60" s="76" t="str">
        <f>HYPERLINK("mailto:"&amp;VLOOKUP(L60,'CONCAT Codes'!$A$14:$G$26,5,FALSE)&amp;"?subject="&amp;_xlfn.CONCAT(C60," - APPLICANT for ",A60)&amp;"&amp;cc="&amp;'CONCAT Codes'!$A$32&amp;"&amp;body="&amp;D60&amp;"%0A%0APlease see my resume and bio for the above tour.","Click HERE to apply")</f>
        <v>Click HERE to apply</v>
      </c>
      <c r="L60" s="57" t="s">
        <v>60</v>
      </c>
    </row>
    <row r="61" spans="1:13" ht="54.65" customHeight="1">
      <c r="A61" s="1" t="s">
        <v>248</v>
      </c>
      <c r="B61" s="23" t="s">
        <v>42</v>
      </c>
      <c r="C61" s="23" t="s">
        <v>249</v>
      </c>
      <c r="D61" s="15" t="s">
        <v>250</v>
      </c>
      <c r="E61" s="24" t="s">
        <v>260</v>
      </c>
      <c r="F61" s="23" t="s">
        <v>26</v>
      </c>
      <c r="G61" s="23" t="s">
        <v>251</v>
      </c>
      <c r="H61" s="23" t="s">
        <v>187</v>
      </c>
      <c r="I61" s="3" t="s">
        <v>261</v>
      </c>
      <c r="J61" s="53" t="s">
        <v>3</v>
      </c>
      <c r="K61" s="76" t="str">
        <f>HYPERLINK("mailto:"&amp;VLOOKUP(L61,'CONCAT Codes'!$A$14:$G$26,5,FALSE)&amp;"?subject="&amp;_xlfn.CONCAT(C61," - APPLICANT for ",A61)&amp;"&amp;cc="&amp;'CONCAT Codes'!$A$32&amp;"&amp;body="&amp;D61&amp;"%0A%0APlease see my resume and bio for the above tour.","Click HERE to apply")</f>
        <v>Click HERE to apply</v>
      </c>
      <c r="L61" s="57" t="s">
        <v>63</v>
      </c>
    </row>
    <row r="62" spans="1:13" ht="54.65" customHeight="1">
      <c r="A62" s="1" t="s">
        <v>293</v>
      </c>
      <c r="B62" s="23" t="s">
        <v>37</v>
      </c>
      <c r="C62" s="23" t="s">
        <v>212</v>
      </c>
      <c r="D62" s="15" t="s">
        <v>294</v>
      </c>
      <c r="E62" s="24" t="s">
        <v>310</v>
      </c>
      <c r="F62" s="23" t="s">
        <v>1</v>
      </c>
      <c r="G62" s="23" t="s">
        <v>295</v>
      </c>
      <c r="H62" s="23" t="s">
        <v>213</v>
      </c>
      <c r="I62" s="3" t="s">
        <v>214</v>
      </c>
      <c r="J62" s="53" t="s">
        <v>3</v>
      </c>
      <c r="K62" s="76" t="str">
        <f>HYPERLINK("mailto:"&amp;VLOOKUP(L62,'CONCAT Codes'!$A$14:$G$26,5,FALSE)&amp;"?subject="&amp;_xlfn.CONCAT(C62," - APPLICANT for ",A62)&amp;"&amp;cc="&amp;'CONCAT Codes'!$A$32&amp;"&amp;body="&amp;D62&amp;"%0A%0APlease see my resume and bio for the above tour.","Click HERE to apply")</f>
        <v>Click HERE to apply</v>
      </c>
      <c r="L62" s="57" t="s">
        <v>453</v>
      </c>
    </row>
    <row r="63" spans="1:13" ht="54.65" customHeight="1">
      <c r="A63" s="1" t="s">
        <v>401</v>
      </c>
      <c r="B63" s="23" t="s">
        <v>37</v>
      </c>
      <c r="C63" s="23" t="s">
        <v>402</v>
      </c>
      <c r="D63" s="15" t="s">
        <v>403</v>
      </c>
      <c r="E63" s="24" t="s">
        <v>407</v>
      </c>
      <c r="F63" s="23" t="s">
        <v>1</v>
      </c>
      <c r="G63" s="23" t="s">
        <v>40</v>
      </c>
      <c r="H63" s="23" t="s">
        <v>291</v>
      </c>
      <c r="I63" s="3" t="s">
        <v>292</v>
      </c>
      <c r="J63" s="53" t="s">
        <v>3</v>
      </c>
      <c r="K63" s="76" t="str">
        <f>HYPERLINK("mailto:"&amp;VLOOKUP(L63,'CONCAT Codes'!$A$14:$G$26,5,FALSE)&amp;"?subject="&amp;_xlfn.CONCAT(C63," - APPLICANT for ",A63)&amp;"&amp;cc="&amp;'CONCAT Codes'!$A$32&amp;"&amp;body="&amp;D63&amp;"%0A%0APlease see my resume and bio for the above tour.","Click HERE to apply")</f>
        <v>Click HERE to apply</v>
      </c>
      <c r="L63" s="57" t="s">
        <v>453</v>
      </c>
    </row>
    <row r="64" spans="1:13" ht="54.65" customHeight="1">
      <c r="A64" s="1" t="s">
        <v>513</v>
      </c>
      <c r="B64" s="23" t="s">
        <v>37</v>
      </c>
      <c r="C64" s="23" t="s">
        <v>514</v>
      </c>
      <c r="D64" s="15" t="s">
        <v>515</v>
      </c>
      <c r="E64" s="24" t="s">
        <v>532</v>
      </c>
      <c r="F64" s="23" t="s">
        <v>1</v>
      </c>
      <c r="G64" s="23" t="s">
        <v>516</v>
      </c>
      <c r="H64" s="23" t="s">
        <v>517</v>
      </c>
      <c r="I64" s="3" t="s">
        <v>518</v>
      </c>
      <c r="J64" s="53" t="s">
        <v>3</v>
      </c>
      <c r="K64" s="76" t="str">
        <f>HYPERLINK("mailto:"&amp;VLOOKUP(L64,'CONCAT Codes'!$A$14:$G$26,5,FALSE)&amp;"?subject="&amp;_xlfn.CONCAT(C64," - APPLICANT for ",A64)&amp;"&amp;cc="&amp;'CONCAT Codes'!$A$32&amp;"&amp;body="&amp;D64&amp;"%0A%0APlease see my resume and bio for the above tour.","Click HERE to apply")</f>
        <v>Click HERE to apply</v>
      </c>
      <c r="L64" s="57" t="s">
        <v>453</v>
      </c>
    </row>
    <row r="65" spans="1:12" ht="54.65" customHeight="1">
      <c r="A65" s="1" t="s">
        <v>169</v>
      </c>
      <c r="B65" s="23" t="s">
        <v>6</v>
      </c>
      <c r="C65" s="23" t="s">
        <v>158</v>
      </c>
      <c r="D65" s="15" t="s">
        <v>170</v>
      </c>
      <c r="E65" s="24" t="s">
        <v>172</v>
      </c>
      <c r="F65" s="23" t="s">
        <v>1</v>
      </c>
      <c r="G65" s="23" t="s">
        <v>171</v>
      </c>
      <c r="H65" s="23" t="s">
        <v>159</v>
      </c>
      <c r="I65" s="3" t="s">
        <v>34</v>
      </c>
      <c r="J65" s="53" t="s">
        <v>3</v>
      </c>
      <c r="K65" s="76" t="str">
        <f>HYPERLINK("mailto:"&amp;VLOOKUP(L65,'CONCAT Codes'!$A$14:$G$26,5,FALSE)&amp;"?subject="&amp;_xlfn.CONCAT(C65," - APPLICANT for ",A65)&amp;"&amp;cc="&amp;'CONCAT Codes'!$A$32&amp;"&amp;body="&amp;D65&amp;"%0A%0APlease see my resume and bio for the above tour.","Click HERE to apply")</f>
        <v>Click HERE to apply</v>
      </c>
      <c r="L65" s="79" t="s">
        <v>63</v>
      </c>
    </row>
    <row r="66" spans="1:12" ht="54.65" customHeight="1">
      <c r="A66" s="1" t="s">
        <v>175</v>
      </c>
      <c r="B66" s="23" t="s">
        <v>6</v>
      </c>
      <c r="C66" s="23" t="s">
        <v>49</v>
      </c>
      <c r="D66" s="15" t="s">
        <v>176</v>
      </c>
      <c r="E66" s="24" t="s">
        <v>178</v>
      </c>
      <c r="F66" s="23" t="s">
        <v>1</v>
      </c>
      <c r="G66" s="23" t="s">
        <v>177</v>
      </c>
      <c r="H66" s="23" t="s">
        <v>50</v>
      </c>
      <c r="I66" s="3" t="s">
        <v>34</v>
      </c>
      <c r="J66" s="53" t="s">
        <v>3</v>
      </c>
      <c r="K66" s="76" t="str">
        <f>HYPERLINK("mailto:"&amp;VLOOKUP(L66,'CONCAT Codes'!$A$14:$G$26,5,FALSE)&amp;"?subject="&amp;_xlfn.CONCAT(C66," - APPLICANT for ",A66)&amp;"&amp;cc="&amp;'CONCAT Codes'!$A$32&amp;"&amp;body="&amp;D66&amp;"%0A%0APlease see my resume and bio for the above tour.","Click HERE to apply")</f>
        <v>Click HERE to apply</v>
      </c>
      <c r="L66" s="57" t="s">
        <v>63</v>
      </c>
    </row>
    <row r="67" spans="1:12" ht="54.65" customHeight="1">
      <c r="A67" s="1" t="s">
        <v>238</v>
      </c>
      <c r="B67" s="23" t="s">
        <v>6</v>
      </c>
      <c r="C67" s="23" t="s">
        <v>49</v>
      </c>
      <c r="D67" s="15" t="s">
        <v>239</v>
      </c>
      <c r="E67" s="24" t="s">
        <v>240</v>
      </c>
      <c r="F67" s="23" t="s">
        <v>26</v>
      </c>
      <c r="G67" s="23" t="s">
        <v>177</v>
      </c>
      <c r="H67" s="23" t="s">
        <v>50</v>
      </c>
      <c r="I67" s="3" t="s">
        <v>34</v>
      </c>
      <c r="J67" s="53" t="s">
        <v>3</v>
      </c>
      <c r="K67" s="76" t="str">
        <f>HYPERLINK("mailto:"&amp;VLOOKUP(L67,'CONCAT Codes'!$A$14:$G$26,5,FALSE)&amp;"?subject="&amp;_xlfn.CONCAT(C67," - APPLICANT for ",A67)&amp;"&amp;cc="&amp;'CONCAT Codes'!$A$32&amp;"&amp;body="&amp;D67&amp;"%0A%0APlease see my resume and bio for the above tour.","Click HERE to apply")</f>
        <v>Click HERE to apply</v>
      </c>
      <c r="L67" s="57" t="s">
        <v>63</v>
      </c>
    </row>
    <row r="68" spans="1:12" ht="54.65" customHeight="1">
      <c r="A68" s="1" t="s">
        <v>276</v>
      </c>
      <c r="B68" s="23" t="s">
        <v>6</v>
      </c>
      <c r="C68" s="23" t="s">
        <v>49</v>
      </c>
      <c r="D68" s="15" t="s">
        <v>277</v>
      </c>
      <c r="E68" s="24" t="s">
        <v>290</v>
      </c>
      <c r="F68" s="23" t="s">
        <v>26</v>
      </c>
      <c r="G68" s="23" t="s">
        <v>77</v>
      </c>
      <c r="H68" s="23" t="s">
        <v>50</v>
      </c>
      <c r="I68" s="3" t="s">
        <v>34</v>
      </c>
      <c r="J68" s="53" t="s">
        <v>3</v>
      </c>
      <c r="K68" s="76" t="str">
        <f>HYPERLINK("mailto:"&amp;VLOOKUP(L68,'CONCAT Codes'!$A$14:$G$26,5,FALSE)&amp;"?subject="&amp;_xlfn.CONCAT(C68," - APPLICANT for ",A68)&amp;"&amp;cc="&amp;'CONCAT Codes'!$A$32&amp;"&amp;body="&amp;D68&amp;"%0A%0APlease see my resume and bio for the above tour.","Click HERE to apply")</f>
        <v>Click HERE to apply</v>
      </c>
      <c r="L68" s="57" t="s">
        <v>63</v>
      </c>
    </row>
    <row r="69" spans="1:12" ht="54.65" customHeight="1">
      <c r="A69" s="1" t="s">
        <v>283</v>
      </c>
      <c r="B69" s="23" t="s">
        <v>6</v>
      </c>
      <c r="C69" s="23" t="s">
        <v>49</v>
      </c>
      <c r="D69" s="15" t="s">
        <v>284</v>
      </c>
      <c r="E69" s="24" t="s">
        <v>289</v>
      </c>
      <c r="F69" s="23" t="s">
        <v>1</v>
      </c>
      <c r="G69" s="23" t="s">
        <v>177</v>
      </c>
      <c r="H69" s="23" t="s">
        <v>50</v>
      </c>
      <c r="I69" s="3" t="s">
        <v>34</v>
      </c>
      <c r="J69" s="53" t="s">
        <v>3</v>
      </c>
      <c r="K69" s="76" t="str">
        <f>HYPERLINK("mailto:"&amp;VLOOKUP(L69,'CONCAT Codes'!$A$14:$G$26,5,FALSE)&amp;"?subject="&amp;_xlfn.CONCAT(C69," - APPLICANT for ",A69)&amp;"&amp;cc="&amp;'CONCAT Codes'!$A$32&amp;"&amp;body="&amp;D69&amp;"%0A%0APlease see my resume and bio for the above tour.","Click HERE to apply")</f>
        <v>Click HERE to apply</v>
      </c>
      <c r="L69" s="57" t="s">
        <v>63</v>
      </c>
    </row>
    <row r="70" spans="1:12" ht="54.65" customHeight="1">
      <c r="A70" s="1" t="s">
        <v>381</v>
      </c>
      <c r="B70" s="23" t="s">
        <v>6</v>
      </c>
      <c r="C70" s="23" t="s">
        <v>49</v>
      </c>
      <c r="D70" s="15" t="s">
        <v>382</v>
      </c>
      <c r="E70" s="24" t="s">
        <v>389</v>
      </c>
      <c r="F70" s="23" t="s">
        <v>1</v>
      </c>
      <c r="G70" s="23" t="s">
        <v>383</v>
      </c>
      <c r="H70" s="23" t="s">
        <v>50</v>
      </c>
      <c r="I70" s="3" t="s">
        <v>34</v>
      </c>
      <c r="J70" s="53" t="s">
        <v>3</v>
      </c>
      <c r="K70" s="76" t="str">
        <f>HYPERLINK("mailto:"&amp;VLOOKUP(L70,'CONCAT Codes'!$A$14:$G$26,5,FALSE)&amp;"?subject="&amp;_xlfn.CONCAT(C70," - APPLICANT for ",A70)&amp;"&amp;cc="&amp;'CONCAT Codes'!$A$32&amp;"&amp;body="&amp;D70&amp;"%0A%0APlease see my resume and bio for the above tour.","Click HERE to apply")</f>
        <v>Click HERE to apply</v>
      </c>
      <c r="L70" s="57" t="s">
        <v>63</v>
      </c>
    </row>
    <row r="71" spans="1:12" ht="54.65" customHeight="1">
      <c r="A71" s="1" t="s">
        <v>384</v>
      </c>
      <c r="B71" s="23" t="s">
        <v>6</v>
      </c>
      <c r="C71" s="23" t="s">
        <v>49</v>
      </c>
      <c r="D71" s="15" t="s">
        <v>385</v>
      </c>
      <c r="E71" s="24" t="s">
        <v>388</v>
      </c>
      <c r="F71" s="23" t="s">
        <v>16</v>
      </c>
      <c r="G71" s="23" t="s">
        <v>383</v>
      </c>
      <c r="H71" s="23" t="s">
        <v>50</v>
      </c>
      <c r="I71" s="3" t="s">
        <v>34</v>
      </c>
      <c r="J71" s="53" t="s">
        <v>3</v>
      </c>
      <c r="K71" s="76" t="str">
        <f>HYPERLINK("mailto:"&amp;VLOOKUP(L71,'CONCAT Codes'!$A$14:$G$26,5,FALSE)&amp;"?subject="&amp;_xlfn.CONCAT(C71," - APPLICANT for ",A71)&amp;"&amp;cc="&amp;'CONCAT Codes'!$A$32&amp;"&amp;body="&amp;D71&amp;"%0A%0APlease see my resume and bio for the above tour.","Click HERE to apply")</f>
        <v>Click HERE to apply</v>
      </c>
      <c r="L71" s="57" t="s">
        <v>63</v>
      </c>
    </row>
    <row r="72" spans="1:12" ht="54.65" customHeight="1">
      <c r="A72" s="1" t="s">
        <v>498</v>
      </c>
      <c r="B72" s="23" t="s">
        <v>42</v>
      </c>
      <c r="C72" s="23" t="s">
        <v>236</v>
      </c>
      <c r="D72" s="15" t="s">
        <v>499</v>
      </c>
      <c r="E72" s="24" t="s">
        <v>505</v>
      </c>
      <c r="F72" s="23" t="s">
        <v>26</v>
      </c>
      <c r="G72" s="23" t="s">
        <v>500</v>
      </c>
      <c r="H72" s="23" t="s">
        <v>320</v>
      </c>
      <c r="I72" s="3" t="s">
        <v>34</v>
      </c>
      <c r="J72" s="53" t="s">
        <v>3</v>
      </c>
      <c r="K72" s="76" t="str">
        <f>HYPERLINK("mailto:"&amp;VLOOKUP(L72,'CONCAT Codes'!$A$14:$G$26,5,FALSE)&amp;"?subject="&amp;_xlfn.CONCAT(C72," - APPLICANT for ",A72)&amp;"&amp;cc="&amp;'CONCAT Codes'!$A$32&amp;"&amp;body="&amp;D72&amp;"%0A%0APlease see my resume and bio for the above tour.","Click HERE to apply")</f>
        <v>Click HERE to apply</v>
      </c>
      <c r="L72" s="57" t="s">
        <v>63</v>
      </c>
    </row>
    <row r="73" spans="1:12" ht="54.65" customHeight="1">
      <c r="A73" s="1" t="s">
        <v>393</v>
      </c>
      <c r="B73" s="23" t="s">
        <v>42</v>
      </c>
      <c r="C73" s="23" t="s">
        <v>249</v>
      </c>
      <c r="D73" s="15" t="s">
        <v>394</v>
      </c>
      <c r="E73" s="24" t="s">
        <v>406</v>
      </c>
      <c r="F73" s="23" t="s">
        <v>26</v>
      </c>
      <c r="G73" s="23" t="s">
        <v>395</v>
      </c>
      <c r="H73" s="23" t="s">
        <v>320</v>
      </c>
      <c r="I73" s="3" t="s">
        <v>34</v>
      </c>
      <c r="J73" s="53" t="s">
        <v>3</v>
      </c>
      <c r="K73" s="76" t="str">
        <f>HYPERLINK("mailto:"&amp;VLOOKUP(L73,'CONCAT Codes'!$A$14:$G$26,5,FALSE)&amp;"?subject="&amp;_xlfn.CONCAT(C73," - APPLICANT for ",A73)&amp;"&amp;cc="&amp;'CONCAT Codes'!$A$32&amp;"&amp;body="&amp;D73&amp;"%0A%0APlease see my resume and bio for the above tour.","Click HERE to apply")</f>
        <v>Click HERE to apply</v>
      </c>
      <c r="L73" s="57" t="s">
        <v>63</v>
      </c>
    </row>
    <row r="74" spans="1:12" ht="54.65" customHeight="1">
      <c r="A74" s="1" t="s">
        <v>579</v>
      </c>
      <c r="B74" s="23" t="s">
        <v>6</v>
      </c>
      <c r="C74" s="23" t="s">
        <v>158</v>
      </c>
      <c r="D74" s="15" t="s">
        <v>580</v>
      </c>
      <c r="E74" s="24" t="s">
        <v>586</v>
      </c>
      <c r="F74" s="23" t="s">
        <v>1</v>
      </c>
      <c r="G74" s="23" t="s">
        <v>581</v>
      </c>
      <c r="H74" s="23" t="s">
        <v>159</v>
      </c>
      <c r="I74" s="3" t="s">
        <v>34</v>
      </c>
      <c r="J74" s="53" t="s">
        <v>3</v>
      </c>
      <c r="K74" s="76" t="str">
        <f>HYPERLINK("mailto:"&amp;VLOOKUP(L74,'CONCAT Codes'!$A$14:$G$26,5,FALSE)&amp;"?subject="&amp;_xlfn.CONCAT(C74," - APPLICANT for ",A74)&amp;"&amp;cc="&amp;'CONCAT Codes'!$A$32&amp;"&amp;body="&amp;D74&amp;"%0A%0APlease see my resume and bio for the above tour.","Click HERE to apply")</f>
        <v>Click HERE to apply</v>
      </c>
      <c r="L74" s="79" t="s">
        <v>63</v>
      </c>
    </row>
    <row r="75" spans="1:12" ht="54.65" customHeight="1">
      <c r="A75" s="1" t="s">
        <v>582</v>
      </c>
      <c r="B75" s="23" t="s">
        <v>6</v>
      </c>
      <c r="C75" s="23" t="s">
        <v>158</v>
      </c>
      <c r="D75" s="15" t="s">
        <v>583</v>
      </c>
      <c r="E75" s="24" t="s">
        <v>587</v>
      </c>
      <c r="F75" s="23" t="s">
        <v>26</v>
      </c>
      <c r="G75" s="23" t="s">
        <v>584</v>
      </c>
      <c r="H75" s="23" t="s">
        <v>159</v>
      </c>
      <c r="I75" s="3" t="s">
        <v>34</v>
      </c>
      <c r="J75" s="53" t="s">
        <v>3</v>
      </c>
      <c r="K75" s="76" t="str">
        <f>HYPERLINK("mailto:"&amp;VLOOKUP(L75,'CONCAT Codes'!$A$14:$G$26,5,FALSE)&amp;"?subject="&amp;_xlfn.CONCAT(C75," - APPLICANT for ",A75)&amp;"&amp;cc="&amp;'CONCAT Codes'!$A$32&amp;"&amp;body="&amp;D75&amp;"%0A%0APlease see my resume and bio for the above tour.","Click HERE to apply")</f>
        <v>Click HERE to apply</v>
      </c>
      <c r="L75" s="79" t="s">
        <v>63</v>
      </c>
    </row>
    <row r="76" spans="1:12" ht="54.65" customHeight="1">
      <c r="A76" s="80" t="s">
        <v>305</v>
      </c>
      <c r="B76" s="81" t="s">
        <v>37</v>
      </c>
      <c r="C76" s="81" t="s">
        <v>196</v>
      </c>
      <c r="D76" s="82" t="s">
        <v>306</v>
      </c>
      <c r="E76" s="71" t="s">
        <v>311</v>
      </c>
      <c r="F76" s="81" t="s">
        <v>1</v>
      </c>
      <c r="G76" s="81" t="s">
        <v>165</v>
      </c>
      <c r="H76" s="81" t="s">
        <v>307</v>
      </c>
      <c r="I76" s="83" t="s">
        <v>34</v>
      </c>
      <c r="J76" s="84" t="s">
        <v>3</v>
      </c>
      <c r="K76" s="76" t="str">
        <f>HYPERLINK("mailto:"&amp;VLOOKUP(L76,'CONCAT Codes'!$A$14:$G$26,5,FALSE)&amp;"?subject="&amp;_xlfn.CONCAT(C76," - APPLICANT for ",A76)&amp;"&amp;cc="&amp;'CONCAT Codes'!$A$32&amp;"&amp;body="&amp;D76&amp;"%0A%0APlease see my resume and bio for the above tour.","Click HERE to apply")</f>
        <v>Click HERE to apply</v>
      </c>
      <c r="L76" s="74" t="s">
        <v>453</v>
      </c>
    </row>
    <row r="77" spans="1:12" ht="54.65" customHeight="1">
      <c r="A77" s="1" t="s">
        <v>528</v>
      </c>
      <c r="B77" s="23" t="s">
        <v>42</v>
      </c>
      <c r="C77" s="23" t="s">
        <v>496</v>
      </c>
      <c r="D77" s="15" t="s">
        <v>529</v>
      </c>
      <c r="E77" s="24" t="s">
        <v>534</v>
      </c>
      <c r="F77" s="23" t="s">
        <v>26</v>
      </c>
      <c r="G77" s="23" t="s">
        <v>33</v>
      </c>
      <c r="H77" s="23" t="s">
        <v>187</v>
      </c>
      <c r="I77" s="3" t="s">
        <v>477</v>
      </c>
      <c r="J77" s="53" t="s">
        <v>3</v>
      </c>
      <c r="K77" s="76" t="str">
        <f>HYPERLINK("mailto:"&amp;VLOOKUP(L77,'CONCAT Codes'!$A$14:$G$26,5,FALSE)&amp;"?subject="&amp;_xlfn.CONCAT(C77," - APPLICANT for ",A77)&amp;"&amp;cc="&amp;'CONCAT Codes'!$A$32&amp;"&amp;body="&amp;D77&amp;"%0A%0APlease see my resume and bio for the above tour.","Click HERE to apply")</f>
        <v>Click HERE to apply</v>
      </c>
      <c r="L77" s="57" t="s">
        <v>63</v>
      </c>
    </row>
    <row r="78" spans="1:12" ht="54.65" customHeight="1">
      <c r="A78" s="1" t="s">
        <v>332</v>
      </c>
      <c r="B78" s="23" t="s">
        <v>42</v>
      </c>
      <c r="C78" s="23" t="s">
        <v>236</v>
      </c>
      <c r="D78" s="15" t="s">
        <v>333</v>
      </c>
      <c r="E78" s="24" t="s">
        <v>347</v>
      </c>
      <c r="F78" s="23" t="s">
        <v>26</v>
      </c>
      <c r="G78" s="23" t="s">
        <v>28</v>
      </c>
      <c r="H78" s="23" t="s">
        <v>187</v>
      </c>
      <c r="I78" s="3" t="s">
        <v>477</v>
      </c>
      <c r="J78" s="53" t="s">
        <v>3</v>
      </c>
      <c r="K78" s="76" t="str">
        <f>HYPERLINK("mailto:"&amp;VLOOKUP(L78,'CONCAT Codes'!$A$14:$G$26,5,FALSE)&amp;"?subject="&amp;_xlfn.CONCAT(C78," - APPLICANT for ",A78)&amp;"&amp;cc="&amp;'CONCAT Codes'!$A$32&amp;"&amp;body="&amp;D78&amp;"%0A%0APlease see my resume and bio for the above tour.","Click HERE to apply")</f>
        <v>Click HERE to apply</v>
      </c>
      <c r="L78" s="57" t="s">
        <v>63</v>
      </c>
    </row>
    <row r="79" spans="1:12" ht="54.65" customHeight="1">
      <c r="A79" s="1" t="s">
        <v>399</v>
      </c>
      <c r="B79" s="23" t="s">
        <v>42</v>
      </c>
      <c r="C79" s="23" t="s">
        <v>392</v>
      </c>
      <c r="D79" s="15" t="s">
        <v>400</v>
      </c>
      <c r="E79" s="24" t="s">
        <v>405</v>
      </c>
      <c r="F79" s="23" t="s">
        <v>26</v>
      </c>
      <c r="G79" s="23" t="s">
        <v>303</v>
      </c>
      <c r="H79" s="23" t="s">
        <v>187</v>
      </c>
      <c r="I79" s="3" t="s">
        <v>408</v>
      </c>
      <c r="J79" s="53" t="s">
        <v>3</v>
      </c>
      <c r="K79" s="76" t="str">
        <f>HYPERLINK("mailto:"&amp;VLOOKUP(L79,'CONCAT Codes'!$A$14:$G$26,5,FALSE)&amp;"?subject="&amp;_xlfn.CONCAT(C79," - APPLICANT for ",A79)&amp;"&amp;cc="&amp;'CONCAT Codes'!$A$32&amp;"&amp;body="&amp;D79&amp;"%0A%0APlease see my resume and bio for the above tour.","Click HERE to apply")</f>
        <v>Click HERE to apply</v>
      </c>
      <c r="L79" s="57" t="s">
        <v>63</v>
      </c>
    </row>
    <row r="80" spans="1:12" ht="54.65" customHeight="1">
      <c r="A80" s="1" t="s">
        <v>287</v>
      </c>
      <c r="B80" s="23" t="s">
        <v>37</v>
      </c>
      <c r="C80" s="23" t="s">
        <v>184</v>
      </c>
      <c r="D80" s="15" t="s">
        <v>185</v>
      </c>
      <c r="E80" s="24" t="s">
        <v>288</v>
      </c>
      <c r="F80" s="23" t="s">
        <v>1</v>
      </c>
      <c r="G80" s="23" t="s">
        <v>186</v>
      </c>
      <c r="H80" s="23" t="s">
        <v>285</v>
      </c>
      <c r="I80" s="3" t="s">
        <v>286</v>
      </c>
      <c r="J80" s="53" t="s">
        <v>3</v>
      </c>
      <c r="K80" s="76" t="str">
        <f>HYPERLINK("mailto:"&amp;VLOOKUP(L80,'CONCAT Codes'!$A$14:$G$26,5,FALSE)&amp;"?subject="&amp;_xlfn.CONCAT(C80," - APPLICANT for ",A80)&amp;"&amp;cc="&amp;'CONCAT Codes'!$A$32&amp;"&amp;body="&amp;D80&amp;"%0A%0APlease see my resume and bio for the above tour.","Click HERE to apply")</f>
        <v>Click HERE to apply</v>
      </c>
      <c r="L80" s="57" t="s">
        <v>453</v>
      </c>
    </row>
    <row r="81" spans="1:12" ht="54.65" customHeight="1">
      <c r="A81" s="63" t="s">
        <v>351</v>
      </c>
      <c r="B81" s="64" t="s">
        <v>37</v>
      </c>
      <c r="C81" s="64" t="s">
        <v>184</v>
      </c>
      <c r="D81" s="63" t="s">
        <v>352</v>
      </c>
      <c r="E81" s="24" t="s">
        <v>364</v>
      </c>
      <c r="F81" s="64" t="s">
        <v>1</v>
      </c>
      <c r="G81" s="64" t="s">
        <v>353</v>
      </c>
      <c r="H81" s="64" t="s">
        <v>354</v>
      </c>
      <c r="I81" s="65" t="s">
        <v>286</v>
      </c>
      <c r="J81" s="67" t="s">
        <v>3</v>
      </c>
      <c r="K81" s="76" t="str">
        <f>HYPERLINK("mailto:"&amp;VLOOKUP(L81,'CONCAT Codes'!$A$14:$G$26,5,FALSE)&amp;"?subject="&amp;_xlfn.CONCAT(C81," - APPLICANT for ",A81)&amp;"&amp;cc="&amp;'CONCAT Codes'!$A$32&amp;"&amp;body="&amp;D81&amp;"%0A%0APlease see my resume and bio for the above tour.","Click HERE to apply")</f>
        <v>Click HERE to apply</v>
      </c>
      <c r="L81" s="64" t="s">
        <v>453</v>
      </c>
    </row>
    <row r="82" spans="1:12" ht="54.65" customHeight="1">
      <c r="A82" s="63" t="s">
        <v>355</v>
      </c>
      <c r="B82" s="64" t="s">
        <v>37</v>
      </c>
      <c r="C82" s="64" t="s">
        <v>184</v>
      </c>
      <c r="D82" s="63" t="s">
        <v>356</v>
      </c>
      <c r="E82" s="24" t="s">
        <v>365</v>
      </c>
      <c r="F82" s="64" t="s">
        <v>1</v>
      </c>
      <c r="G82" s="64" t="s">
        <v>353</v>
      </c>
      <c r="H82" s="64" t="s">
        <v>354</v>
      </c>
      <c r="I82" s="65" t="s">
        <v>286</v>
      </c>
      <c r="J82" s="67" t="s">
        <v>3</v>
      </c>
      <c r="K82" s="76" t="str">
        <f>HYPERLINK("mailto:"&amp;VLOOKUP(L82,'CONCAT Codes'!$A$14:$G$26,5,FALSE)&amp;"?subject="&amp;_xlfn.CONCAT(C82," - APPLICANT for ",A82)&amp;"&amp;cc="&amp;'CONCAT Codes'!$A$32&amp;"&amp;body="&amp;D82&amp;"%0A%0APlease see my resume and bio for the above tour.","Click HERE to apply")</f>
        <v>Click HERE to apply</v>
      </c>
      <c r="L82" s="64" t="s">
        <v>453</v>
      </c>
    </row>
    <row r="83" spans="1:12" ht="54.65" customHeight="1">
      <c r="A83" s="1" t="s">
        <v>521</v>
      </c>
      <c r="B83" s="23" t="s">
        <v>37</v>
      </c>
      <c r="C83" s="23" t="s">
        <v>522</v>
      </c>
      <c r="D83" s="15" t="s">
        <v>294</v>
      </c>
      <c r="E83" s="24" t="s">
        <v>536</v>
      </c>
      <c r="F83" s="23" t="s">
        <v>1</v>
      </c>
      <c r="G83" s="23" t="s">
        <v>523</v>
      </c>
      <c r="H83" s="23" t="s">
        <v>524</v>
      </c>
      <c r="I83" s="3" t="s">
        <v>525</v>
      </c>
      <c r="J83" s="53" t="s">
        <v>3</v>
      </c>
      <c r="K83" s="76" t="str">
        <f>HYPERLINK("mailto:"&amp;VLOOKUP(L83,'CONCAT Codes'!$A$14:$G$26,5,FALSE)&amp;"?subject="&amp;_xlfn.CONCAT(C83," - APPLICANT for ",A83)&amp;"&amp;cc="&amp;'CONCAT Codes'!$A$32&amp;"&amp;body="&amp;D83&amp;"%0A%0APlease see my resume and bio for the above tour.","Click HERE to apply")</f>
        <v>Click HERE to apply</v>
      </c>
      <c r="L83" s="57" t="s">
        <v>453</v>
      </c>
    </row>
    <row r="84" spans="1:12" ht="54.65" customHeight="1">
      <c r="A84" s="1" t="s">
        <v>314</v>
      </c>
      <c r="B84" s="23" t="s">
        <v>6</v>
      </c>
      <c r="C84" s="23" t="s">
        <v>38</v>
      </c>
      <c r="D84" s="15" t="s">
        <v>315</v>
      </c>
      <c r="E84" s="24" t="s">
        <v>318</v>
      </c>
      <c r="F84" s="23" t="s">
        <v>1</v>
      </c>
      <c r="G84" s="23" t="s">
        <v>160</v>
      </c>
      <c r="H84" s="23" t="s">
        <v>12</v>
      </c>
      <c r="I84" s="3" t="s">
        <v>13</v>
      </c>
      <c r="J84" s="53" t="s">
        <v>3</v>
      </c>
      <c r="K84" s="76" t="str">
        <f>HYPERLINK("mailto:"&amp;VLOOKUP(L84,'CONCAT Codes'!$A$14:$G$26,5,FALSE)&amp;"?subject="&amp;_xlfn.CONCAT(C84," - APPLICANT for ",A84)&amp;"&amp;cc="&amp;'CONCAT Codes'!$A$32&amp;"&amp;body="&amp;D84&amp;"%0A%0APlease see my resume and bio for the above tour.","Click HERE to apply")</f>
        <v>Click HERE to apply</v>
      </c>
      <c r="L84" s="79" t="s">
        <v>63</v>
      </c>
    </row>
    <row r="85" spans="1:12" ht="54.65" customHeight="1">
      <c r="A85" s="1" t="s">
        <v>316</v>
      </c>
      <c r="B85" s="23" t="s">
        <v>6</v>
      </c>
      <c r="C85" s="23" t="s">
        <v>38</v>
      </c>
      <c r="D85" s="15" t="s">
        <v>317</v>
      </c>
      <c r="E85" s="24" t="s">
        <v>319</v>
      </c>
      <c r="F85" s="23" t="s">
        <v>1</v>
      </c>
      <c r="G85" s="23" t="s">
        <v>160</v>
      </c>
      <c r="H85" s="23" t="s">
        <v>12</v>
      </c>
      <c r="I85" s="3" t="s">
        <v>13</v>
      </c>
      <c r="J85" s="53" t="s">
        <v>3</v>
      </c>
      <c r="K85" s="76" t="str">
        <f>HYPERLINK("mailto:"&amp;VLOOKUP(L85,'CONCAT Codes'!$A$14:$G$26,5,FALSE)&amp;"?subject="&amp;_xlfn.CONCAT(C85," - APPLICANT for ",A85)&amp;"&amp;cc="&amp;'CONCAT Codes'!$A$32&amp;"&amp;body="&amp;D85&amp;"%0A%0APlease see my resume and bio for the above tour.","Click HERE to apply")</f>
        <v>Click HERE to apply</v>
      </c>
      <c r="L85" s="79" t="s">
        <v>63</v>
      </c>
    </row>
    <row r="86" spans="1:12" ht="54.65" customHeight="1">
      <c r="A86" s="1" t="s">
        <v>418</v>
      </c>
      <c r="B86" s="23" t="s">
        <v>6</v>
      </c>
      <c r="C86" s="23" t="s">
        <v>38</v>
      </c>
      <c r="D86" s="15" t="s">
        <v>419</v>
      </c>
      <c r="E86" s="24" t="s">
        <v>443</v>
      </c>
      <c r="F86" s="23" t="s">
        <v>1</v>
      </c>
      <c r="G86" s="23" t="s">
        <v>420</v>
      </c>
      <c r="H86" s="23" t="s">
        <v>12</v>
      </c>
      <c r="I86" s="3" t="s">
        <v>13</v>
      </c>
      <c r="J86" s="53" t="s">
        <v>3</v>
      </c>
      <c r="K86" s="76" t="str">
        <f>HYPERLINK("mailto:"&amp;VLOOKUP(L86,'CONCAT Codes'!$A$14:$G$26,5,FALSE)&amp;"?subject="&amp;_xlfn.CONCAT(C86," - APPLICANT for ",A86)&amp;"&amp;cc="&amp;'CONCAT Codes'!$A$32&amp;"&amp;body="&amp;D86&amp;"%0A%0APlease see my resume and bio for the above tour.","Click HERE to apply")</f>
        <v>Click HERE to apply</v>
      </c>
      <c r="L86" s="79" t="s">
        <v>63</v>
      </c>
    </row>
    <row r="87" spans="1:12" ht="54.65" customHeight="1">
      <c r="A87" s="63" t="s">
        <v>541</v>
      </c>
      <c r="B87" s="64" t="s">
        <v>42</v>
      </c>
      <c r="C87" s="64" t="s">
        <v>542</v>
      </c>
      <c r="D87" s="63" t="s">
        <v>543</v>
      </c>
      <c r="E87" s="24" t="s">
        <v>565</v>
      </c>
      <c r="F87" s="24" t="s">
        <v>26</v>
      </c>
      <c r="G87" s="64" t="s">
        <v>33</v>
      </c>
      <c r="H87" s="64" t="s">
        <v>544</v>
      </c>
      <c r="I87" s="65" t="s">
        <v>13</v>
      </c>
      <c r="J87" s="67" t="s">
        <v>3</v>
      </c>
      <c r="K87" s="76" t="str">
        <f>HYPERLINK("mailto:"&amp;VLOOKUP(L87,'CONCAT Codes'!$A$14:$G$26,5,FALSE)&amp;"?subject="&amp;_xlfn.CONCAT(C87," - APPLICANT for ",A87)&amp;"&amp;cc="&amp;'CONCAT Codes'!$A$32&amp;"&amp;body="&amp;D87&amp;"%0A%0APlease see my resume and bio for the above tour.","Click HERE to apply")</f>
        <v>Click HERE to apply</v>
      </c>
      <c r="L87" s="64" t="s">
        <v>63</v>
      </c>
    </row>
    <row r="88" spans="1:12" ht="54.65" customHeight="1">
      <c r="A88" s="1" t="s">
        <v>526</v>
      </c>
      <c r="B88" s="23" t="s">
        <v>0</v>
      </c>
      <c r="C88" s="23" t="s">
        <v>489</v>
      </c>
      <c r="D88" s="15" t="s">
        <v>527</v>
      </c>
      <c r="E88" s="24" t="s">
        <v>535</v>
      </c>
      <c r="F88" s="23" t="s">
        <v>26</v>
      </c>
      <c r="G88" s="23" t="s">
        <v>28</v>
      </c>
      <c r="H88" s="23" t="s">
        <v>512</v>
      </c>
      <c r="I88" s="3" t="s">
        <v>13</v>
      </c>
      <c r="J88" s="53" t="s">
        <v>3</v>
      </c>
      <c r="K88" s="76" t="str">
        <f>HYPERLINK("mailto:"&amp;VLOOKUP(L88,'CONCAT Codes'!$A$14:$G$26,5,FALSE)&amp;"?subject="&amp;_xlfn.CONCAT(C88," - APPLICANT for ",A88)&amp;"&amp;cc="&amp;'CONCAT Codes'!$A$32&amp;"&amp;body="&amp;D88&amp;"%0A%0APlease see my resume and bio for the above tour.","Click HERE to apply")</f>
        <v>Click HERE to apply</v>
      </c>
      <c r="L88" s="57" t="s">
        <v>454</v>
      </c>
    </row>
    <row r="89" spans="1:12" ht="54.65" customHeight="1">
      <c r="A89" s="1" t="s">
        <v>510</v>
      </c>
      <c r="B89" s="23" t="s">
        <v>0</v>
      </c>
      <c r="C89" s="23" t="s">
        <v>182</v>
      </c>
      <c r="D89" s="15" t="s">
        <v>511</v>
      </c>
      <c r="E89" s="24" t="s">
        <v>531</v>
      </c>
      <c r="F89" s="23" t="s">
        <v>26</v>
      </c>
      <c r="G89" s="23" t="s">
        <v>52</v>
      </c>
      <c r="H89" s="23" t="s">
        <v>512</v>
      </c>
      <c r="I89" s="3" t="s">
        <v>13</v>
      </c>
      <c r="J89" s="53" t="s">
        <v>3</v>
      </c>
      <c r="K89" s="76" t="str">
        <f>HYPERLINK("mailto:"&amp;VLOOKUP(L89,'CONCAT Codes'!$A$14:$G$26,5,FALSE)&amp;"?subject="&amp;_xlfn.CONCAT(C89," - APPLICANT for ",A89)&amp;"&amp;cc="&amp;'CONCAT Codes'!$A$32&amp;"&amp;body="&amp;D89&amp;"%0A%0APlease see my resume and bio for the above tour.","Click HERE to apply")</f>
        <v>Click HERE to apply</v>
      </c>
      <c r="L89" s="57" t="s">
        <v>454</v>
      </c>
    </row>
    <row r="90" spans="1:12" ht="54.65" customHeight="1">
      <c r="A90" s="63" t="s">
        <v>551</v>
      </c>
      <c r="B90" s="64" t="s">
        <v>0</v>
      </c>
      <c r="C90" s="64" t="s">
        <v>182</v>
      </c>
      <c r="D90" s="63" t="s">
        <v>552</v>
      </c>
      <c r="E90" s="24" t="s">
        <v>568</v>
      </c>
      <c r="F90" s="24" t="s">
        <v>1</v>
      </c>
      <c r="G90" s="64" t="s">
        <v>28</v>
      </c>
      <c r="H90" s="64" t="s">
        <v>553</v>
      </c>
      <c r="I90" s="65" t="s">
        <v>13</v>
      </c>
      <c r="J90" s="67" t="s">
        <v>3</v>
      </c>
      <c r="K90" s="76" t="str">
        <f>HYPERLINK("mailto:"&amp;VLOOKUP(L90,'CONCAT Codes'!$A$14:$G$26,5,FALSE)&amp;"?subject="&amp;_xlfn.CONCAT(C90," - APPLICANT for ",A90)&amp;"&amp;cc="&amp;'CONCAT Codes'!$A$32&amp;"&amp;body="&amp;D90&amp;"%0A%0APlease see my resume and bio for the above tour.","Click HERE to apply")</f>
        <v>Click HERE to apply</v>
      </c>
      <c r="L90" s="64" t="s">
        <v>454</v>
      </c>
    </row>
    <row r="91" spans="1:12" ht="54.65" customHeight="1">
      <c r="A91" s="1" t="s">
        <v>672</v>
      </c>
      <c r="B91" s="23" t="s">
        <v>6</v>
      </c>
      <c r="C91" s="23" t="s">
        <v>38</v>
      </c>
      <c r="D91" s="15" t="s">
        <v>673</v>
      </c>
      <c r="E91" s="24" t="s">
        <v>722</v>
      </c>
      <c r="F91" s="23" t="s">
        <v>1</v>
      </c>
      <c r="G91" s="23" t="s">
        <v>674</v>
      </c>
      <c r="H91" s="23" t="s">
        <v>12</v>
      </c>
      <c r="I91" s="3" t="s">
        <v>13</v>
      </c>
      <c r="J91" s="53" t="s">
        <v>3</v>
      </c>
      <c r="K91" s="76" t="str">
        <f>HYPERLINK("mailto:"&amp;VLOOKUP(L91,'CONCAT Codes'!$A$14:$G$26,5,FALSE)&amp;"?subject="&amp;_xlfn.CONCAT(C91," - APPLICANT for ",A91)&amp;"&amp;cc="&amp;'CONCAT Codes'!$A$32&amp;"&amp;body="&amp;D91&amp;"%0A%0APlease see my resume and bio for the above tour.","Click HERE to apply")</f>
        <v>Click HERE to apply</v>
      </c>
      <c r="L91" s="57" t="s">
        <v>63</v>
      </c>
    </row>
    <row r="92" spans="1:12" ht="54.65" customHeight="1">
      <c r="A92" s="1" t="s">
        <v>712</v>
      </c>
      <c r="B92" s="23" t="s">
        <v>0</v>
      </c>
      <c r="C92" s="23" t="s">
        <v>489</v>
      </c>
      <c r="D92" s="15" t="s">
        <v>713</v>
      </c>
      <c r="E92" s="24" t="s">
        <v>723</v>
      </c>
      <c r="F92" s="23" t="s">
        <v>26</v>
      </c>
      <c r="G92" s="86" t="s">
        <v>29</v>
      </c>
      <c r="H92" s="23" t="s">
        <v>512</v>
      </c>
      <c r="I92" s="3" t="s">
        <v>13</v>
      </c>
      <c r="J92" s="53" t="s">
        <v>3</v>
      </c>
      <c r="K92" s="76" t="str">
        <f>HYPERLINK("mailto:"&amp;VLOOKUP(L92,'CONCAT Codes'!$A$14:$G$26,5,FALSE)&amp;"?subject="&amp;_xlfn.CONCAT(C92," - APPLICANT for ",A92)&amp;"&amp;cc="&amp;'CONCAT Codes'!$A$32&amp;"&amp;body="&amp;D92&amp;"%0A%0APlease see my resume and bio for the above tour.","Click HERE to apply")</f>
        <v>Click HERE to apply</v>
      </c>
      <c r="L92" s="57" t="s">
        <v>454</v>
      </c>
    </row>
    <row r="93" spans="1:12" ht="54.65" customHeight="1">
      <c r="A93" s="1" t="s">
        <v>256</v>
      </c>
      <c r="B93" s="23" t="s">
        <v>17</v>
      </c>
      <c r="C93" s="23" t="s">
        <v>257</v>
      </c>
      <c r="D93" s="15" t="s">
        <v>258</v>
      </c>
      <c r="E93" s="24" t="s">
        <v>259</v>
      </c>
      <c r="F93" s="23" t="s">
        <v>16</v>
      </c>
      <c r="G93" s="23" t="s">
        <v>29</v>
      </c>
      <c r="H93" s="23" t="s">
        <v>45</v>
      </c>
      <c r="I93" s="3" t="s">
        <v>46</v>
      </c>
      <c r="J93" s="53" t="s">
        <v>3</v>
      </c>
      <c r="K93" s="76" t="str">
        <f>HYPERLINK("mailto:"&amp;VLOOKUP(L93,'CONCAT Codes'!$A$14:$G$26,5,FALSE)&amp;"?subject="&amp;_xlfn.CONCAT(C93," - APPLICANT for ",A93)&amp;"&amp;cc="&amp;'CONCAT Codes'!$A$32&amp;"&amp;body="&amp;D93&amp;"%0A%0APlease see my resume and bio for the above tour.","Click HERE to apply")</f>
        <v>Click HERE to apply</v>
      </c>
      <c r="L93" s="57" t="s">
        <v>59</v>
      </c>
    </row>
    <row r="94" spans="1:12" ht="54.65" customHeight="1">
      <c r="A94" s="63" t="s">
        <v>547</v>
      </c>
      <c r="B94" s="64" t="s">
        <v>6</v>
      </c>
      <c r="C94" s="64" t="s">
        <v>281</v>
      </c>
      <c r="D94" s="63" t="s">
        <v>548</v>
      </c>
      <c r="E94" s="24" t="s">
        <v>629</v>
      </c>
      <c r="F94" s="24" t="s">
        <v>26</v>
      </c>
      <c r="G94" s="64" t="s">
        <v>77</v>
      </c>
      <c r="H94" s="64" t="s">
        <v>282</v>
      </c>
      <c r="I94" s="65" t="s">
        <v>46</v>
      </c>
      <c r="J94" s="67" t="s">
        <v>3</v>
      </c>
      <c r="K94" s="76" t="str">
        <f>HYPERLINK("mailto:"&amp;VLOOKUP(L94,'CONCAT Codes'!$A$14:$G$26,5,FALSE)&amp;"?subject="&amp;_xlfn.CONCAT(C94," - APPLICANT for ",A94)&amp;"&amp;cc="&amp;'CONCAT Codes'!$A$32&amp;"&amp;body="&amp;D94&amp;"%0A%0APlease see my resume and bio for the above tour.","Click HERE to apply")</f>
        <v>Click HERE to apply</v>
      </c>
      <c r="L94" s="57" t="s">
        <v>613</v>
      </c>
    </row>
    <row r="95" spans="1:12" ht="54.65" customHeight="1">
      <c r="A95" s="1" t="s">
        <v>280</v>
      </c>
      <c r="B95" s="23" t="s">
        <v>6</v>
      </c>
      <c r="C95" s="23" t="s">
        <v>281</v>
      </c>
      <c r="D95" s="15" t="s">
        <v>637</v>
      </c>
      <c r="E95" s="24" t="s">
        <v>645</v>
      </c>
      <c r="F95" s="23" t="s">
        <v>26</v>
      </c>
      <c r="G95" s="23" t="s">
        <v>638</v>
      </c>
      <c r="H95" s="23" t="s">
        <v>282</v>
      </c>
      <c r="I95" s="3" t="s">
        <v>46</v>
      </c>
      <c r="J95" s="53" t="s">
        <v>3</v>
      </c>
      <c r="K95" s="76" t="str">
        <f>HYPERLINK("mailto:"&amp;VLOOKUP(L95,'CONCAT Codes'!$A$14:$G$26,5,FALSE)&amp;"?subject="&amp;_xlfn.CONCAT(C95," - APPLICANT for ",A95)&amp;"&amp;cc="&amp;'CONCAT Codes'!$A$32&amp;"&amp;body="&amp;D95&amp;"%0A%0APlease see my resume and bio for the above tour.","Click HERE to apply")</f>
        <v>Click HERE to apply</v>
      </c>
      <c r="L95" s="57" t="s">
        <v>613</v>
      </c>
    </row>
    <row r="96" spans="1:12" ht="54.65" customHeight="1">
      <c r="A96" s="1" t="s">
        <v>435</v>
      </c>
      <c r="B96" s="23" t="s">
        <v>0</v>
      </c>
      <c r="C96" s="23" t="s">
        <v>436</v>
      </c>
      <c r="D96" s="15" t="s">
        <v>437</v>
      </c>
      <c r="E96" s="24" t="s">
        <v>438</v>
      </c>
      <c r="F96" s="23" t="s">
        <v>26</v>
      </c>
      <c r="G96" s="23" t="s">
        <v>165</v>
      </c>
      <c r="H96" s="23" t="s">
        <v>35</v>
      </c>
      <c r="I96" s="3" t="s">
        <v>15</v>
      </c>
      <c r="J96" s="53" t="s">
        <v>3</v>
      </c>
      <c r="K96" s="76" t="str">
        <f>HYPERLINK("mailto:"&amp;VLOOKUP(L96,'CONCAT Codes'!$A$14:$G$26,5,FALSE)&amp;"?subject="&amp;_xlfn.CONCAT(C96," - APPLICANT for ",A96)&amp;"&amp;cc="&amp;'CONCAT Codes'!$A$32&amp;"&amp;body="&amp;D96&amp;"%0A%0APlease see my resume and bio for the above tour.","Click HERE to apply")</f>
        <v>Click HERE to apply</v>
      </c>
      <c r="L96" s="57" t="s">
        <v>60</v>
      </c>
    </row>
    <row r="97" spans="1:12" ht="54.65" customHeight="1">
      <c r="A97" s="1" t="s">
        <v>190</v>
      </c>
      <c r="B97" s="51" t="s">
        <v>191</v>
      </c>
      <c r="C97" s="51" t="s">
        <v>192</v>
      </c>
      <c r="D97" s="1" t="s">
        <v>193</v>
      </c>
      <c r="E97" s="51" t="s">
        <v>195</v>
      </c>
      <c r="F97" s="51" t="s">
        <v>16</v>
      </c>
      <c r="G97" s="51" t="s">
        <v>40</v>
      </c>
      <c r="H97" s="51" t="s">
        <v>194</v>
      </c>
      <c r="I97" s="3" t="s">
        <v>15</v>
      </c>
      <c r="J97" s="53" t="s">
        <v>3</v>
      </c>
      <c r="K97" s="76" t="str">
        <f>HYPERLINK("mailto:"&amp;VLOOKUP(L97,'CONCAT Codes'!$A$14:$G$26,5,FALSE)&amp;"?subject="&amp;_xlfn.CONCAT(C97," - APPLICANT for ",A97)&amp;"&amp;cc="&amp;'CONCAT Codes'!$A$32&amp;"&amp;body="&amp;D97&amp;"%0A%0APlease see my resume and bio for the above tour.","Click HERE to apply")</f>
        <v>Click HERE to apply</v>
      </c>
      <c r="L97" s="56" t="s">
        <v>79</v>
      </c>
    </row>
    <row r="98" spans="1:12" ht="54.65" customHeight="1">
      <c r="A98" s="63" t="s">
        <v>362</v>
      </c>
      <c r="B98" s="64" t="s">
        <v>42</v>
      </c>
      <c r="C98" s="64" t="s">
        <v>278</v>
      </c>
      <c r="D98" s="63" t="s">
        <v>363</v>
      </c>
      <c r="E98" s="24" t="s">
        <v>367</v>
      </c>
      <c r="F98" s="64" t="s">
        <v>26</v>
      </c>
      <c r="G98" s="64" t="s">
        <v>164</v>
      </c>
      <c r="H98" s="64" t="s">
        <v>187</v>
      </c>
      <c r="I98" s="65" t="s">
        <v>15</v>
      </c>
      <c r="J98" s="67" t="s">
        <v>3</v>
      </c>
      <c r="K98" s="76" t="str">
        <f>HYPERLINK("mailto:"&amp;VLOOKUP(L98,'CONCAT Codes'!$A$14:$G$26,5,FALSE)&amp;"?subject="&amp;_xlfn.CONCAT(C98," - APPLICANT for ",A98)&amp;"&amp;cc="&amp;'CONCAT Codes'!$A$32&amp;"&amp;body="&amp;D98&amp;"%0A%0APlease see my resume and bio for the above tour.","Click HERE to apply")</f>
        <v>Click HERE to apply</v>
      </c>
      <c r="L98" s="64" t="s">
        <v>63</v>
      </c>
    </row>
    <row r="99" spans="1:12" ht="54.65" customHeight="1">
      <c r="A99" s="1" t="s">
        <v>321</v>
      </c>
      <c r="B99" s="23" t="s">
        <v>42</v>
      </c>
      <c r="C99" s="23" t="s">
        <v>278</v>
      </c>
      <c r="D99" s="15" t="s">
        <v>322</v>
      </c>
      <c r="E99" s="24" t="s">
        <v>346</v>
      </c>
      <c r="F99" s="23" t="s">
        <v>26</v>
      </c>
      <c r="G99" s="23" t="s">
        <v>215</v>
      </c>
      <c r="H99" s="23" t="s">
        <v>279</v>
      </c>
      <c r="I99" s="3" t="s">
        <v>15</v>
      </c>
      <c r="J99" s="53" t="s">
        <v>3</v>
      </c>
      <c r="K99" s="76" t="str">
        <f>HYPERLINK("mailto:"&amp;VLOOKUP(L99,'CONCAT Codes'!$A$14:$G$26,5,FALSE)&amp;"?subject="&amp;_xlfn.CONCAT(C99," - APPLICANT for ",A99)&amp;"&amp;cc="&amp;'CONCAT Codes'!$A$32&amp;"&amp;body="&amp;D99&amp;"%0A%0APlease see my resume and bio for the above tour.","Click HERE to apply")</f>
        <v>Click HERE to apply</v>
      </c>
      <c r="L99" s="57" t="s">
        <v>63</v>
      </c>
    </row>
    <row r="100" spans="1:12" ht="54.65" customHeight="1">
      <c r="A100" s="63" t="s">
        <v>359</v>
      </c>
      <c r="B100" s="64" t="s">
        <v>42</v>
      </c>
      <c r="C100" s="64" t="s">
        <v>278</v>
      </c>
      <c r="D100" s="63" t="s">
        <v>360</v>
      </c>
      <c r="E100" s="24" t="s">
        <v>366</v>
      </c>
      <c r="F100" s="64" t="s">
        <v>26</v>
      </c>
      <c r="G100" s="64" t="s">
        <v>361</v>
      </c>
      <c r="H100" s="64" t="s">
        <v>279</v>
      </c>
      <c r="I100" s="65" t="s">
        <v>15</v>
      </c>
      <c r="J100" s="67" t="s">
        <v>3</v>
      </c>
      <c r="K100" s="76" t="str">
        <f>HYPERLINK("mailto:"&amp;VLOOKUP(L100,'CONCAT Codes'!$A$14:$G$26,5,FALSE)&amp;"?subject="&amp;_xlfn.CONCAT(C100," - APPLICANT for ",A100)&amp;"&amp;cc="&amp;'CONCAT Codes'!$A$32&amp;"&amp;body="&amp;D100&amp;"%0A%0APlease see my resume and bio for the above tour.","Click HERE to apply")</f>
        <v>Click HERE to apply</v>
      </c>
      <c r="L100" s="64" t="s">
        <v>63</v>
      </c>
    </row>
    <row r="101" spans="1:12" ht="54.65" customHeight="1">
      <c r="A101" s="1" t="s">
        <v>427</v>
      </c>
      <c r="B101" s="23" t="s">
        <v>42</v>
      </c>
      <c r="C101" s="23" t="s">
        <v>428</v>
      </c>
      <c r="D101" s="15" t="s">
        <v>219</v>
      </c>
      <c r="E101" s="24" t="s">
        <v>442</v>
      </c>
      <c r="F101" s="23" t="s">
        <v>26</v>
      </c>
      <c r="G101" s="23" t="s">
        <v>215</v>
      </c>
      <c r="H101" s="23" t="s">
        <v>429</v>
      </c>
      <c r="I101" s="3" t="s">
        <v>15</v>
      </c>
      <c r="J101" s="53" t="s">
        <v>3</v>
      </c>
      <c r="K101" s="76" t="str">
        <f>HYPERLINK("mailto:"&amp;VLOOKUP(L101,'CONCAT Codes'!$A$14:$G$26,5,FALSE)&amp;"?subject="&amp;_xlfn.CONCAT(C101," - APPLICANT for ",A101)&amp;"&amp;cc="&amp;'CONCAT Codes'!$A$32&amp;"&amp;body="&amp;D101&amp;"%0A%0APlease see my resume and bio for the above tour.","Click HERE to apply")</f>
        <v>Click HERE to apply</v>
      </c>
      <c r="L101" s="57" t="s">
        <v>63</v>
      </c>
    </row>
    <row r="102" spans="1:12" ht="54.65" customHeight="1">
      <c r="A102" s="1" t="s">
        <v>430</v>
      </c>
      <c r="B102" s="23" t="s">
        <v>42</v>
      </c>
      <c r="C102" s="23" t="s">
        <v>428</v>
      </c>
      <c r="D102" s="15" t="s">
        <v>431</v>
      </c>
      <c r="E102" s="24" t="s">
        <v>440</v>
      </c>
      <c r="F102" s="23" t="s">
        <v>1</v>
      </c>
      <c r="G102" s="23" t="s">
        <v>28</v>
      </c>
      <c r="H102" s="23" t="s">
        <v>429</v>
      </c>
      <c r="I102" s="3" t="s">
        <v>15</v>
      </c>
      <c r="J102" s="53" t="s">
        <v>3</v>
      </c>
      <c r="K102" s="76" t="str">
        <f>HYPERLINK("mailto:"&amp;VLOOKUP(L102,'CONCAT Codes'!$A$14:$G$26,5,FALSE)&amp;"?subject="&amp;_xlfn.CONCAT(C102," - APPLICANT for ",A102)&amp;"&amp;cc="&amp;'CONCAT Codes'!$A$32&amp;"&amp;body="&amp;D102&amp;"%0A%0APlease see my resume and bio for the above tour.","Click HERE to apply")</f>
        <v>Click HERE to apply</v>
      </c>
      <c r="L102" s="57" t="s">
        <v>63</v>
      </c>
    </row>
    <row r="103" spans="1:12" ht="54.65" customHeight="1">
      <c r="A103" s="1" t="s">
        <v>495</v>
      </c>
      <c r="B103" s="23" t="s">
        <v>42</v>
      </c>
      <c r="C103" s="23" t="s">
        <v>496</v>
      </c>
      <c r="D103" s="15" t="s">
        <v>497</v>
      </c>
      <c r="E103" s="24" t="s">
        <v>506</v>
      </c>
      <c r="F103" s="23" t="s">
        <v>26</v>
      </c>
      <c r="G103" s="23" t="s">
        <v>33</v>
      </c>
      <c r="H103" s="23" t="s">
        <v>279</v>
      </c>
      <c r="I103" s="3" t="s">
        <v>15</v>
      </c>
      <c r="J103" s="53" t="s">
        <v>3</v>
      </c>
      <c r="K103" s="76" t="str">
        <f>HYPERLINK("mailto:"&amp;VLOOKUP(L103,'CONCAT Codes'!$A$14:$G$26,5,FALSE)&amp;"?subject="&amp;_xlfn.CONCAT(C103," - APPLICANT for ",A103)&amp;"&amp;cc="&amp;'CONCAT Codes'!$A$32&amp;"&amp;body="&amp;D103&amp;"%0A%0APlease see my resume and bio for the above tour.","Click HERE to apply")</f>
        <v>Click HERE to apply</v>
      </c>
      <c r="L103" s="57" t="s">
        <v>63</v>
      </c>
    </row>
    <row r="104" spans="1:12" ht="54.65" customHeight="1">
      <c r="A104" s="1" t="s">
        <v>501</v>
      </c>
      <c r="B104" s="23" t="s">
        <v>42</v>
      </c>
      <c r="C104" s="23" t="s">
        <v>496</v>
      </c>
      <c r="D104" s="15" t="s">
        <v>502</v>
      </c>
      <c r="E104" s="24" t="s">
        <v>504</v>
      </c>
      <c r="F104" s="23" t="s">
        <v>26</v>
      </c>
      <c r="G104" s="23" t="s">
        <v>164</v>
      </c>
      <c r="H104" s="23" t="s">
        <v>279</v>
      </c>
      <c r="I104" s="3" t="s">
        <v>15</v>
      </c>
      <c r="J104" s="53" t="s">
        <v>3</v>
      </c>
      <c r="K104" s="76" t="str">
        <f>HYPERLINK("mailto:"&amp;VLOOKUP(L104,'CONCAT Codes'!$A$14:$G$26,5,FALSE)&amp;"?subject="&amp;_xlfn.CONCAT(C104," - APPLICANT for ",A104)&amp;"&amp;cc="&amp;'CONCAT Codes'!$A$32&amp;"&amp;body="&amp;D104&amp;"%0A%0APlease see my resume and bio for the above tour.","Click HERE to apply")</f>
        <v>Click HERE to apply</v>
      </c>
      <c r="L104" s="57" t="s">
        <v>63</v>
      </c>
    </row>
    <row r="105" spans="1:12" ht="54.65" customHeight="1">
      <c r="A105" s="80" t="s">
        <v>492</v>
      </c>
      <c r="B105" s="81" t="s">
        <v>42</v>
      </c>
      <c r="C105" s="81" t="s">
        <v>493</v>
      </c>
      <c r="D105" s="82" t="s">
        <v>193</v>
      </c>
      <c r="E105" s="71" t="s">
        <v>503</v>
      </c>
      <c r="F105" s="81" t="s">
        <v>26</v>
      </c>
      <c r="G105" s="81" t="s">
        <v>494</v>
      </c>
      <c r="H105" s="81" t="s">
        <v>279</v>
      </c>
      <c r="I105" s="83" t="s">
        <v>15</v>
      </c>
      <c r="J105" s="84" t="s">
        <v>3</v>
      </c>
      <c r="K105" s="76" t="str">
        <f>HYPERLINK("mailto:"&amp;VLOOKUP(L105,'CONCAT Codes'!$A$14:$G$26,5,FALSE)&amp;"?subject="&amp;_xlfn.CONCAT(C105," - APPLICANT for ",A105)&amp;"&amp;cc="&amp;'CONCAT Codes'!$A$32&amp;"&amp;body="&amp;D105&amp;"%0A%0APlease see my resume and bio for the above tour.","Click HERE to apply")</f>
        <v>Click HERE to apply</v>
      </c>
      <c r="L105" s="74" t="s">
        <v>63</v>
      </c>
    </row>
    <row r="106" spans="1:12" ht="54.65" customHeight="1">
      <c r="A106" s="63" t="s">
        <v>545</v>
      </c>
      <c r="B106" s="64" t="s">
        <v>42</v>
      </c>
      <c r="C106" s="64" t="s">
        <v>236</v>
      </c>
      <c r="D106" s="63" t="s">
        <v>331</v>
      </c>
      <c r="E106" s="24" t="s">
        <v>566</v>
      </c>
      <c r="F106" s="24" t="s">
        <v>26</v>
      </c>
      <c r="G106" s="64" t="s">
        <v>546</v>
      </c>
      <c r="H106" s="64" t="s">
        <v>279</v>
      </c>
      <c r="I106" s="65" t="s">
        <v>15</v>
      </c>
      <c r="J106" s="67" t="s">
        <v>3</v>
      </c>
      <c r="K106" s="77" t="str">
        <f>HYPERLINK("mailto:"&amp;VLOOKUP(L106,'CONCAT Codes'!$A$14:$G$26,5,FALSE)&amp;"?subject="&amp;_xlfn.CONCAT(C106," - APPLICANT for ",A106)&amp;"&amp;cc="&amp;'CONCAT Codes'!$A$32&amp;"&amp;body="&amp;D106&amp;"%0A%0APlease see my resume and bio for the above tour.","Click HERE to apply")</f>
        <v>Click HERE to apply</v>
      </c>
      <c r="L106" s="64" t="s">
        <v>63</v>
      </c>
    </row>
    <row r="107" spans="1:12" ht="54.65" customHeight="1">
      <c r="A107" s="1" t="s">
        <v>576</v>
      </c>
      <c r="B107" s="23" t="s">
        <v>0</v>
      </c>
      <c r="C107" s="23" t="s">
        <v>577</v>
      </c>
      <c r="D107" s="15" t="s">
        <v>578</v>
      </c>
      <c r="E107" s="24" t="s">
        <v>585</v>
      </c>
      <c r="F107" s="23" t="s">
        <v>26</v>
      </c>
      <c r="G107" s="23" t="s">
        <v>491</v>
      </c>
      <c r="H107" s="23" t="s">
        <v>35</v>
      </c>
      <c r="I107" s="3" t="s">
        <v>15</v>
      </c>
      <c r="J107" s="53" t="s">
        <v>3</v>
      </c>
      <c r="K107" s="77" t="str">
        <f>HYPERLINK("mailto:"&amp;VLOOKUP(L107,'CONCAT Codes'!$A$14:$G$26,5,FALSE)&amp;"?subject="&amp;_xlfn.CONCAT(C107," - APPLICANT for ",A107)&amp;"&amp;cc="&amp;'CONCAT Codes'!$A$32&amp;"&amp;body="&amp;D107&amp;"%0A%0APlease see my resume and bio for the above tour.","Click HERE to apply")</f>
        <v>Click HERE to apply</v>
      </c>
      <c r="L107" s="57" t="s">
        <v>62</v>
      </c>
    </row>
    <row r="108" spans="1:12" ht="54.65" customHeight="1">
      <c r="A108" s="1" t="s">
        <v>488</v>
      </c>
      <c r="B108" s="23" t="s">
        <v>0</v>
      </c>
      <c r="C108" s="23" t="s">
        <v>489</v>
      </c>
      <c r="D108" s="15" t="s">
        <v>490</v>
      </c>
      <c r="E108" s="24" t="s">
        <v>507</v>
      </c>
      <c r="F108" s="23" t="s">
        <v>26</v>
      </c>
      <c r="G108" s="23" t="s">
        <v>491</v>
      </c>
      <c r="H108" s="23" t="s">
        <v>35</v>
      </c>
      <c r="I108" s="3" t="s">
        <v>15</v>
      </c>
      <c r="J108" s="53" t="s">
        <v>3</v>
      </c>
      <c r="K108" s="77" t="str">
        <f>HYPERLINK("mailto:"&amp;VLOOKUP(L108,'CONCAT Codes'!$A$14:$G$26,5,FALSE)&amp;"?subject="&amp;_xlfn.CONCAT(C108," - APPLICANT for ",A108)&amp;"&amp;cc="&amp;'CONCAT Codes'!$A$32&amp;"&amp;body="&amp;D108&amp;"%0A%0APlease see my resume and bio for the above tour.","Click HERE to apply")</f>
        <v>Click HERE to apply</v>
      </c>
      <c r="L108" s="57" t="s">
        <v>454</v>
      </c>
    </row>
    <row r="109" spans="1:12" ht="54.65" customHeight="1">
      <c r="A109" s="1" t="s">
        <v>634</v>
      </c>
      <c r="B109" s="23" t="s">
        <v>0</v>
      </c>
      <c r="C109" s="23" t="s">
        <v>635</v>
      </c>
      <c r="D109" s="15" t="s">
        <v>636</v>
      </c>
      <c r="E109" s="24" t="s">
        <v>643</v>
      </c>
      <c r="F109" s="23" t="s">
        <v>1</v>
      </c>
      <c r="G109" s="23" t="s">
        <v>450</v>
      </c>
      <c r="H109" s="23" t="s">
        <v>35</v>
      </c>
      <c r="I109" s="3" t="s">
        <v>15</v>
      </c>
      <c r="J109" s="53" t="s">
        <v>3</v>
      </c>
      <c r="K109" s="77" t="str">
        <f>HYPERLINK("mailto:"&amp;VLOOKUP(L109,'CONCAT Codes'!$A$14:$G$26,5,FALSE)&amp;"?subject="&amp;_xlfn.CONCAT(C109," - APPLICANT for ",A109)&amp;"&amp;cc="&amp;'CONCAT Codes'!$A$32&amp;"&amp;body="&amp;D109&amp;"%0A%0APlease see my resume and bio for the above tour.","Click HERE to apply")</f>
        <v>Click HERE to apply</v>
      </c>
      <c r="L109" s="57" t="s">
        <v>454</v>
      </c>
    </row>
    <row r="110" spans="1:12" ht="54.65" customHeight="1">
      <c r="A110" s="1" t="s">
        <v>675</v>
      </c>
      <c r="B110" s="23" t="s">
        <v>42</v>
      </c>
      <c r="C110" s="23" t="s">
        <v>278</v>
      </c>
      <c r="D110" s="15" t="s">
        <v>676</v>
      </c>
      <c r="E110" s="24" t="s">
        <v>721</v>
      </c>
      <c r="F110" s="23" t="s">
        <v>26</v>
      </c>
      <c r="G110" s="23" t="s">
        <v>40</v>
      </c>
      <c r="H110" s="23" t="s">
        <v>279</v>
      </c>
      <c r="I110" s="3" t="s">
        <v>15</v>
      </c>
      <c r="J110" s="53" t="s">
        <v>3</v>
      </c>
      <c r="K110" s="77" t="str">
        <f>HYPERLINK("mailto:"&amp;VLOOKUP(L110,'CONCAT Codes'!$A$14:$G$26,5,FALSE)&amp;"?subject="&amp;_xlfn.CONCAT(C110," - APPLICANT for ",A110)&amp;"&amp;cc="&amp;'CONCAT Codes'!$A$32&amp;"&amp;body="&amp;D110&amp;"%0A%0APlease see my resume and bio for the above tour.","Click HERE to apply")</f>
        <v>Click HERE to apply</v>
      </c>
      <c r="L110" s="57" t="s">
        <v>63</v>
      </c>
    </row>
    <row r="111" spans="1:12" ht="54.65" customHeight="1">
      <c r="A111" s="1" t="s">
        <v>689</v>
      </c>
      <c r="B111" s="23" t="s">
        <v>42</v>
      </c>
      <c r="C111" s="23" t="s">
        <v>690</v>
      </c>
      <c r="D111" s="15" t="s">
        <v>691</v>
      </c>
      <c r="E111" s="24" t="s">
        <v>724</v>
      </c>
      <c r="F111" s="23" t="s">
        <v>26</v>
      </c>
      <c r="G111" s="23" t="s">
        <v>28</v>
      </c>
      <c r="H111" s="23" t="s">
        <v>279</v>
      </c>
      <c r="I111" s="3" t="s">
        <v>15</v>
      </c>
      <c r="J111" s="53" t="s">
        <v>3</v>
      </c>
      <c r="K111" s="77" t="str">
        <f>HYPERLINK("mailto:"&amp;VLOOKUP(L111,'CONCAT Codes'!$A$14:$G$26,5,FALSE)&amp;"?subject="&amp;_xlfn.CONCAT(C111," - APPLICANT for ",A111)&amp;"&amp;cc="&amp;'CONCAT Codes'!$A$32&amp;"&amp;body="&amp;D111&amp;"%0A%0APlease see my resume and bio for the above tour.","Click HERE to apply")</f>
        <v>Click HERE to apply</v>
      </c>
      <c r="L111" s="57" t="s">
        <v>63</v>
      </c>
    </row>
    <row r="112" spans="1:12" ht="54.65" customHeight="1">
      <c r="A112" s="1" t="s">
        <v>692</v>
      </c>
      <c r="B112" s="23" t="s">
        <v>42</v>
      </c>
      <c r="C112" s="23" t="s">
        <v>218</v>
      </c>
      <c r="D112" s="15" t="s">
        <v>693</v>
      </c>
      <c r="E112" s="24" t="s">
        <v>716</v>
      </c>
      <c r="F112" s="23" t="s">
        <v>26</v>
      </c>
      <c r="G112" s="23" t="s">
        <v>694</v>
      </c>
      <c r="H112" s="23" t="s">
        <v>279</v>
      </c>
      <c r="I112" s="3" t="s">
        <v>15</v>
      </c>
      <c r="J112" s="53" t="s">
        <v>3</v>
      </c>
      <c r="K112" s="77" t="str">
        <f>HYPERLINK("mailto:"&amp;VLOOKUP(L112,'CONCAT Codes'!$A$14:$G$26,5,FALSE)&amp;"?subject="&amp;_xlfn.CONCAT(C112," - APPLICANT for ",A112)&amp;"&amp;cc="&amp;'CONCAT Codes'!$A$32&amp;"&amp;body="&amp;D112&amp;"%0A%0APlease see my resume and bio for the above tour.","Click HERE to apply")</f>
        <v>Click HERE to apply</v>
      </c>
      <c r="L112" s="57" t="s">
        <v>63</v>
      </c>
    </row>
    <row r="113" spans="1:12" ht="54.65" customHeight="1">
      <c r="A113" s="1" t="s">
        <v>369</v>
      </c>
      <c r="B113" s="23" t="s">
        <v>42</v>
      </c>
      <c r="C113" s="23" t="s">
        <v>370</v>
      </c>
      <c r="D113" s="15" t="s">
        <v>371</v>
      </c>
      <c r="E113" s="24" t="s">
        <v>391</v>
      </c>
      <c r="F113" s="23" t="s">
        <v>26</v>
      </c>
      <c r="G113" s="23" t="s">
        <v>28</v>
      </c>
      <c r="H113" s="23" t="s">
        <v>187</v>
      </c>
      <c r="I113" s="3" t="s">
        <v>478</v>
      </c>
      <c r="J113" s="53" t="s">
        <v>3</v>
      </c>
      <c r="K113" s="77" t="str">
        <f>HYPERLINK("mailto:"&amp;VLOOKUP(L113,'CONCAT Codes'!$A$14:$G$26,5,FALSE)&amp;"?subject="&amp;_xlfn.CONCAT(C113," - APPLICANT for ",A113)&amp;"&amp;cc="&amp;'CONCAT Codes'!$A$32&amp;"&amp;body="&amp;D113&amp;"%0A%0APlease see my resume and bio for the above tour.","Click HERE to apply")</f>
        <v>Click HERE to apply</v>
      </c>
      <c r="L113" s="57" t="s">
        <v>63</v>
      </c>
    </row>
    <row r="114" spans="1:12" ht="132" customHeight="1">
      <c r="A114" s="1" t="s">
        <v>373</v>
      </c>
      <c r="B114" s="23" t="s">
        <v>37</v>
      </c>
      <c r="C114" s="23" t="s">
        <v>374</v>
      </c>
      <c r="D114" s="15" t="s">
        <v>375</v>
      </c>
      <c r="E114" s="24" t="s">
        <v>386</v>
      </c>
      <c r="F114" s="23" t="s">
        <v>1</v>
      </c>
      <c r="G114" s="23" t="s">
        <v>52</v>
      </c>
      <c r="H114" s="23" t="s">
        <v>376</v>
      </c>
      <c r="I114" s="3" t="s">
        <v>47</v>
      </c>
      <c r="J114" s="53" t="s">
        <v>3</v>
      </c>
      <c r="K114" s="77" t="str">
        <f>HYPERLINK("mailto:"&amp;VLOOKUP(L114,'CONCAT Codes'!$A$14:$G$26,5,FALSE)&amp;"?subject="&amp;_xlfn.CONCAT(C114," - APPLICANT for ",A114)&amp;"&amp;cc="&amp;'CONCAT Codes'!$A$32&amp;"&amp;body="&amp;D114&amp;"%0A%0APlease see my resume and bio for the above tour.","Click HERE to apply")</f>
        <v>Click HERE to apply</v>
      </c>
      <c r="L114" s="57" t="s">
        <v>453</v>
      </c>
    </row>
    <row r="115" spans="1:12" ht="54.65" customHeight="1">
      <c r="A115" s="1" t="s">
        <v>704</v>
      </c>
      <c r="B115" s="23" t="s">
        <v>10</v>
      </c>
      <c r="C115" s="23" t="s">
        <v>705</v>
      </c>
      <c r="D115" s="15" t="s">
        <v>706</v>
      </c>
      <c r="E115" s="24" t="s">
        <v>717</v>
      </c>
      <c r="F115" s="23" t="s">
        <v>1</v>
      </c>
      <c r="G115" s="23" t="s">
        <v>66</v>
      </c>
      <c r="H115" s="23" t="s">
        <v>707</v>
      </c>
      <c r="I115" s="3" t="s">
        <v>708</v>
      </c>
      <c r="J115" s="53" t="s">
        <v>3</v>
      </c>
      <c r="K115" s="77" t="str">
        <f>HYPERLINK("mailto:"&amp;VLOOKUP(L115,'CONCAT Codes'!$A$14:$G$26,5,FALSE)&amp;"?subject="&amp;_xlfn.CONCAT(C115," - APPLICANT for ",A115)&amp;"&amp;cc="&amp;'CONCAT Codes'!$A$32&amp;"&amp;body="&amp;D115&amp;"%0A%0APlease see my resume and bio for the above tour.","Click HERE to apply")</f>
        <v>Click HERE to apply</v>
      </c>
      <c r="L115" s="57" t="s">
        <v>60</v>
      </c>
    </row>
    <row r="116" spans="1:12" ht="54.65" customHeight="1">
      <c r="A116" s="1" t="s">
        <v>482</v>
      </c>
      <c r="B116" s="23" t="s">
        <v>6</v>
      </c>
      <c r="C116" s="23" t="s">
        <v>39</v>
      </c>
      <c r="D116" s="15" t="s">
        <v>483</v>
      </c>
      <c r="E116" s="24" t="s">
        <v>484</v>
      </c>
      <c r="F116" s="23" t="s">
        <v>1</v>
      </c>
      <c r="G116" s="23" t="s">
        <v>41</v>
      </c>
      <c r="H116" s="23" t="s">
        <v>4</v>
      </c>
      <c r="I116" s="3"/>
      <c r="J116" s="53" t="s">
        <v>5</v>
      </c>
      <c r="K116" s="77" t="str">
        <f>HYPERLINK("mailto:"&amp;VLOOKUP(L116,'CONCAT Codes'!$A$14:$G$26,5,FALSE)&amp;"?subject="&amp;_xlfn.CONCAT(C116," - APPLICANT for ",A116)&amp;"&amp;cc="&amp;'CONCAT Codes'!$A$32&amp;"&amp;body="&amp;D116&amp;"%0A%0APlease see my resume and bio for the above tour.","Click HERE to apply")</f>
        <v>Click HERE to apply</v>
      </c>
      <c r="L116" s="57" t="s">
        <v>61</v>
      </c>
    </row>
    <row r="117" spans="1:12" ht="54.65" customHeight="1">
      <c r="A117" s="1" t="s">
        <v>173</v>
      </c>
      <c r="B117" s="23" t="s">
        <v>6</v>
      </c>
      <c r="C117" s="23" t="s">
        <v>39</v>
      </c>
      <c r="D117" s="15" t="s">
        <v>174</v>
      </c>
      <c r="E117" s="24" t="s">
        <v>203</v>
      </c>
      <c r="F117" s="23" t="s">
        <v>1</v>
      </c>
      <c r="G117" s="23" t="s">
        <v>51</v>
      </c>
      <c r="H117" s="23" t="s">
        <v>4</v>
      </c>
      <c r="I117" s="3"/>
      <c r="J117" s="53" t="s">
        <v>5</v>
      </c>
      <c r="K117" s="77" t="str">
        <f>HYPERLINK("mailto:"&amp;VLOOKUP(L117,'CONCAT Codes'!$A$14:$G$26,5,FALSE)&amp;"?subject="&amp;_xlfn.CONCAT(C117," - APPLICANT for ",A117)&amp;"&amp;cc="&amp;'CONCAT Codes'!$A$32&amp;"&amp;body="&amp;D117&amp;"%0A%0APlease see my resume and bio for the above tour.","Click HERE to apply")</f>
        <v>Click HERE to apply</v>
      </c>
      <c r="L117" s="57" t="s">
        <v>61</v>
      </c>
    </row>
    <row r="118" spans="1:12" ht="54.65" customHeight="1">
      <c r="A118" s="1" t="s">
        <v>224</v>
      </c>
      <c r="B118" s="23" t="s">
        <v>6</v>
      </c>
      <c r="C118" s="23" t="s">
        <v>39</v>
      </c>
      <c r="D118" s="15" t="s">
        <v>225</v>
      </c>
      <c r="E118" s="24" t="s">
        <v>241</v>
      </c>
      <c r="F118" s="23" t="s">
        <v>1</v>
      </c>
      <c r="G118" s="23" t="s">
        <v>223</v>
      </c>
      <c r="H118" s="23" t="s">
        <v>4</v>
      </c>
      <c r="I118" s="3"/>
      <c r="J118" s="53" t="s">
        <v>5</v>
      </c>
      <c r="K118" s="77" t="str">
        <f>HYPERLINK("mailto:"&amp;VLOOKUP(L118,'CONCAT Codes'!$A$14:$G$26,5,FALSE)&amp;"?subject="&amp;_xlfn.CONCAT(C118," - APPLICANT for ",A118)&amp;"&amp;cc="&amp;'CONCAT Codes'!$A$32&amp;"&amp;body="&amp;D118&amp;"%0A%0APlease see my resume and bio for the above tour.","Click HERE to apply")</f>
        <v>Click HERE to apply</v>
      </c>
      <c r="L118" s="57" t="s">
        <v>61</v>
      </c>
    </row>
    <row r="119" spans="1:12" ht="54.65" customHeight="1">
      <c r="A119" s="1" t="s">
        <v>226</v>
      </c>
      <c r="B119" s="23" t="s">
        <v>6</v>
      </c>
      <c r="C119" s="23" t="s">
        <v>39</v>
      </c>
      <c r="D119" s="15" t="s">
        <v>227</v>
      </c>
      <c r="E119" s="24" t="s">
        <v>245</v>
      </c>
      <c r="F119" s="23" t="s">
        <v>1</v>
      </c>
      <c r="G119" s="23" t="s">
        <v>41</v>
      </c>
      <c r="H119" s="23" t="s">
        <v>4</v>
      </c>
      <c r="I119" s="3"/>
      <c r="J119" s="53" t="s">
        <v>5</v>
      </c>
      <c r="K119" s="77" t="str">
        <f>HYPERLINK("mailto:"&amp;VLOOKUP(L119,'CONCAT Codes'!$A$14:$G$26,5,FALSE)&amp;"?subject="&amp;_xlfn.CONCAT(C119," - APPLICANT for ",A119)&amp;"&amp;cc="&amp;'CONCAT Codes'!$A$32&amp;"&amp;body="&amp;D119&amp;"%0A%0APlease see my resume and bio for the above tour.","Click HERE to apply")</f>
        <v>Click HERE to apply</v>
      </c>
      <c r="L119" s="57" t="s">
        <v>61</v>
      </c>
    </row>
    <row r="120" spans="1:12" ht="54.65" customHeight="1">
      <c r="A120" s="1" t="s">
        <v>228</v>
      </c>
      <c r="B120" s="23" t="s">
        <v>6</v>
      </c>
      <c r="C120" s="23" t="s">
        <v>39</v>
      </c>
      <c r="D120" s="15" t="s">
        <v>229</v>
      </c>
      <c r="E120" s="24" t="s">
        <v>244</v>
      </c>
      <c r="F120" s="23" t="s">
        <v>1</v>
      </c>
      <c r="G120" s="23" t="s">
        <v>41</v>
      </c>
      <c r="H120" s="23" t="s">
        <v>4</v>
      </c>
      <c r="I120" s="3"/>
      <c r="J120" s="53" t="s">
        <v>5</v>
      </c>
      <c r="K120" s="77" t="str">
        <f>HYPERLINK("mailto:"&amp;VLOOKUP(L120,'CONCAT Codes'!$A$14:$G$26,5,FALSE)&amp;"?subject="&amp;_xlfn.CONCAT(C120," - APPLICANT for ",A120)&amp;"&amp;cc="&amp;'CONCAT Codes'!$A$32&amp;"&amp;body="&amp;D120&amp;"%0A%0APlease see my resume and bio for the above tour.","Click HERE to apply")</f>
        <v>Click HERE to apply</v>
      </c>
      <c r="L120" s="57" t="s">
        <v>61</v>
      </c>
    </row>
    <row r="121" spans="1:12" ht="54.65" customHeight="1">
      <c r="A121" s="1" t="s">
        <v>230</v>
      </c>
      <c r="B121" s="23" t="s">
        <v>6</v>
      </c>
      <c r="C121" s="23" t="s">
        <v>39</v>
      </c>
      <c r="D121" s="15" t="s">
        <v>231</v>
      </c>
      <c r="E121" s="24" t="s">
        <v>243</v>
      </c>
      <c r="F121" s="23" t="s">
        <v>1</v>
      </c>
      <c r="G121" s="23" t="s">
        <v>41</v>
      </c>
      <c r="H121" s="23" t="s">
        <v>4</v>
      </c>
      <c r="I121" s="3"/>
      <c r="J121" s="53" t="s">
        <v>5</v>
      </c>
      <c r="K121" s="77" t="str">
        <f>HYPERLINK("mailto:"&amp;VLOOKUP(L121,'CONCAT Codes'!$A$14:$G$26,5,FALSE)&amp;"?subject="&amp;_xlfn.CONCAT(C121," - APPLICANT for ",A121)&amp;"&amp;cc="&amp;'CONCAT Codes'!$A$32&amp;"&amp;body="&amp;D121&amp;"%0A%0APlease see my resume and bio for the above tour.","Click HERE to apply")</f>
        <v>Click HERE to apply</v>
      </c>
      <c r="L121" s="57" t="s">
        <v>61</v>
      </c>
    </row>
    <row r="122" spans="1:12" ht="54.65" customHeight="1">
      <c r="A122" s="1" t="s">
        <v>232</v>
      </c>
      <c r="B122" s="23" t="s">
        <v>6</v>
      </c>
      <c r="C122" s="23" t="s">
        <v>39</v>
      </c>
      <c r="D122" s="15" t="s">
        <v>233</v>
      </c>
      <c r="E122" s="24" t="s">
        <v>242</v>
      </c>
      <c r="F122" s="23" t="s">
        <v>1</v>
      </c>
      <c r="G122" s="23" t="s">
        <v>41</v>
      </c>
      <c r="H122" s="23" t="s">
        <v>4</v>
      </c>
      <c r="I122" s="3"/>
      <c r="J122" s="53" t="s">
        <v>5</v>
      </c>
      <c r="K122" s="77" t="str">
        <f>HYPERLINK("mailto:"&amp;VLOOKUP(L122,'CONCAT Codes'!$A$14:$G$26,5,FALSE)&amp;"?subject="&amp;_xlfn.CONCAT(C122," - APPLICANT for ",A122)&amp;"&amp;cc="&amp;'CONCAT Codes'!$A$32&amp;"&amp;body="&amp;D122&amp;"%0A%0APlease see my resume and bio for the above tour.","Click HERE to apply")</f>
        <v>Click HERE to apply</v>
      </c>
      <c r="L122" s="57" t="s">
        <v>61</v>
      </c>
    </row>
    <row r="123" spans="1:12" ht="54.65" customHeight="1">
      <c r="A123" s="1" t="s">
        <v>234</v>
      </c>
      <c r="B123" s="23" t="s">
        <v>6</v>
      </c>
      <c r="C123" s="23" t="s">
        <v>39</v>
      </c>
      <c r="D123" s="15" t="s">
        <v>235</v>
      </c>
      <c r="E123" s="24" t="s">
        <v>345</v>
      </c>
      <c r="F123" s="23" t="s">
        <v>1</v>
      </c>
      <c r="G123" s="23" t="s">
        <v>41</v>
      </c>
      <c r="H123" s="23" t="s">
        <v>4</v>
      </c>
      <c r="I123" s="3"/>
      <c r="J123" s="53" t="s">
        <v>5</v>
      </c>
      <c r="K123" s="77" t="str">
        <f>HYPERLINK("mailto:"&amp;VLOOKUP(L123,'CONCAT Codes'!$A$14:$G$26,5,FALSE)&amp;"?subject="&amp;_xlfn.CONCAT(C123," - APPLICANT for ",A123)&amp;"&amp;cc="&amp;'CONCAT Codes'!$A$32&amp;"&amp;body="&amp;D123&amp;"%0A%0APlease see my resume and bio for the above tour.","Click HERE to apply")</f>
        <v>Click HERE to apply</v>
      </c>
      <c r="L123" s="57" t="s">
        <v>61</v>
      </c>
    </row>
    <row r="124" spans="1:12" ht="54.65" customHeight="1">
      <c r="A124" s="1" t="s">
        <v>329</v>
      </c>
      <c r="B124" s="23" t="s">
        <v>6</v>
      </c>
      <c r="C124" s="23" t="s">
        <v>39</v>
      </c>
      <c r="D124" s="15" t="s">
        <v>267</v>
      </c>
      <c r="E124" s="24" t="s">
        <v>633</v>
      </c>
      <c r="F124" s="23" t="s">
        <v>16</v>
      </c>
      <c r="G124" s="23" t="s">
        <v>40</v>
      </c>
      <c r="H124" s="23" t="s">
        <v>4</v>
      </c>
      <c r="I124" s="3"/>
      <c r="J124" s="53" t="s">
        <v>5</v>
      </c>
      <c r="K124" s="77" t="str">
        <f>HYPERLINK("mailto:"&amp;VLOOKUP(L124,'CONCAT Codes'!$A$14:$G$26,5,FALSE)&amp;"?subject="&amp;_xlfn.CONCAT(C124," - APPLICANT for ",A124)&amp;"&amp;cc="&amp;'CONCAT Codes'!$A$32&amp;"&amp;body="&amp;D124&amp;"%0A%0APlease see my resume and bio for the above tour.","Click HERE to apply")</f>
        <v>Click HERE to apply</v>
      </c>
      <c r="L124" s="57" t="s">
        <v>61</v>
      </c>
    </row>
    <row r="125" spans="1:12" ht="54.65" customHeight="1">
      <c r="A125" s="1" t="s">
        <v>330</v>
      </c>
      <c r="B125" s="23" t="s">
        <v>6</v>
      </c>
      <c r="C125" s="23" t="s">
        <v>39</v>
      </c>
      <c r="D125" s="15" t="s">
        <v>304</v>
      </c>
      <c r="E125" s="24" t="s">
        <v>632</v>
      </c>
      <c r="F125" s="23" t="s">
        <v>16</v>
      </c>
      <c r="G125" s="23" t="s">
        <v>28</v>
      </c>
      <c r="H125" s="23" t="s">
        <v>4</v>
      </c>
      <c r="I125" s="3"/>
      <c r="J125" s="53" t="s">
        <v>5</v>
      </c>
      <c r="K125" s="77" t="str">
        <f>HYPERLINK("mailto:"&amp;VLOOKUP(L125,'CONCAT Codes'!$A$14:$G$26,5,FALSE)&amp;"?subject="&amp;_xlfn.CONCAT(C125," - APPLICANT for ",A125)&amp;"&amp;cc="&amp;'CONCAT Codes'!$A$32&amp;"&amp;body="&amp;D125&amp;"%0A%0APlease see my resume and bio for the above tour.","Click HERE to apply")</f>
        <v>Click HERE to apply</v>
      </c>
      <c r="L125" s="57" t="s">
        <v>61</v>
      </c>
    </row>
    <row r="126" spans="1:12" ht="54.65" customHeight="1">
      <c r="A126" s="63" t="s">
        <v>554</v>
      </c>
      <c r="B126" s="64" t="s">
        <v>6</v>
      </c>
      <c r="C126" s="64" t="s">
        <v>555</v>
      </c>
      <c r="D126" s="63" t="s">
        <v>556</v>
      </c>
      <c r="E126" s="24" t="s">
        <v>631</v>
      </c>
      <c r="F126" s="24" t="s">
        <v>1</v>
      </c>
      <c r="G126" s="64" t="s">
        <v>557</v>
      </c>
      <c r="H126" s="64" t="s">
        <v>558</v>
      </c>
      <c r="I126" s="65"/>
      <c r="J126" s="67" t="s">
        <v>558</v>
      </c>
      <c r="K126" s="77" t="str">
        <f>HYPERLINK("mailto:"&amp;VLOOKUP(L126,'CONCAT Codes'!$A$14:$G$26,5,FALSE)&amp;"?subject="&amp;_xlfn.CONCAT(C126," - APPLICANT for ",A126)&amp;"&amp;cc="&amp;'CONCAT Codes'!$A$32&amp;"&amp;body="&amp;D126&amp;"%0A%0APlease see my resume and bio for the above tour.","Click HERE to apply")</f>
        <v>Click HERE to apply</v>
      </c>
      <c r="L126" s="64" t="s">
        <v>61</v>
      </c>
    </row>
    <row r="127" spans="1:12" ht="54.65" customHeight="1">
      <c r="A127" s="63" t="s">
        <v>559</v>
      </c>
      <c r="B127" s="64" t="s">
        <v>6</v>
      </c>
      <c r="C127" s="64" t="s">
        <v>39</v>
      </c>
      <c r="D127" s="63" t="s">
        <v>560</v>
      </c>
      <c r="E127" s="24" t="s">
        <v>569</v>
      </c>
      <c r="F127" s="24" t="s">
        <v>1</v>
      </c>
      <c r="G127" s="64" t="s">
        <v>40</v>
      </c>
      <c r="H127" s="64" t="s">
        <v>4</v>
      </c>
      <c r="I127" s="65"/>
      <c r="J127" s="67" t="s">
        <v>5</v>
      </c>
      <c r="K127" s="77" t="str">
        <f>HYPERLINK("mailto:"&amp;VLOOKUP(L127,'CONCAT Codes'!$A$14:$G$26,5,FALSE)&amp;"?subject="&amp;_xlfn.CONCAT(C127," - APPLICANT for ",A127)&amp;"&amp;cc="&amp;'CONCAT Codes'!$A$32&amp;"&amp;body="&amp;D127&amp;"%0A%0APlease see my resume and bio for the above tour.","Click HERE to apply")</f>
        <v>Click HERE to apply</v>
      </c>
      <c r="L127" s="64" t="s">
        <v>61</v>
      </c>
    </row>
    <row r="128" spans="1:12" ht="54.65" customHeight="1">
      <c r="A128" s="63" t="s">
        <v>561</v>
      </c>
      <c r="B128" s="64" t="s">
        <v>6</v>
      </c>
      <c r="C128" s="64" t="s">
        <v>39</v>
      </c>
      <c r="D128" s="63" t="s">
        <v>562</v>
      </c>
      <c r="E128" s="24" t="s">
        <v>630</v>
      </c>
      <c r="F128" s="24" t="s">
        <v>1</v>
      </c>
      <c r="G128" s="64" t="s">
        <v>40</v>
      </c>
      <c r="H128" s="64" t="s">
        <v>4</v>
      </c>
      <c r="I128" s="65"/>
      <c r="J128" s="67" t="s">
        <v>5</v>
      </c>
      <c r="K128" s="77" t="str">
        <f>HYPERLINK("mailto:"&amp;VLOOKUP(L128,'CONCAT Codes'!$A$14:$G$26,5,FALSE)&amp;"?subject="&amp;_xlfn.CONCAT(C128," - APPLICANT for ",A128)&amp;"&amp;cc="&amp;'CONCAT Codes'!$A$32&amp;"&amp;body="&amp;D128&amp;"%0A%0APlease see my resume and bio for the above tour.","Click HERE to apply")</f>
        <v>Click HERE to apply</v>
      </c>
      <c r="L128" s="64" t="s">
        <v>61</v>
      </c>
    </row>
    <row r="129" spans="1:12" ht="54.65" customHeight="1">
      <c r="A129" s="63" t="s">
        <v>563</v>
      </c>
      <c r="B129" s="64" t="s">
        <v>6</v>
      </c>
      <c r="C129" s="64" t="s">
        <v>39</v>
      </c>
      <c r="D129" s="63" t="s">
        <v>564</v>
      </c>
      <c r="E129" s="24" t="s">
        <v>570</v>
      </c>
      <c r="F129" s="24" t="s">
        <v>1</v>
      </c>
      <c r="G129" s="64" t="s">
        <v>40</v>
      </c>
      <c r="H129" s="64" t="s">
        <v>4</v>
      </c>
      <c r="I129" s="65"/>
      <c r="J129" s="67" t="s">
        <v>5</v>
      </c>
      <c r="K129" s="77" t="str">
        <f>HYPERLINK("mailto:"&amp;VLOOKUP(L129,'CONCAT Codes'!$A$14:$G$26,5,FALSE)&amp;"?subject="&amp;_xlfn.CONCAT(C129," - APPLICANT for ",A129)&amp;"&amp;cc="&amp;'CONCAT Codes'!$A$32&amp;"&amp;body="&amp;D129&amp;"%0A%0APlease see my resume and bio for the above tour.","Click HERE to apply")</f>
        <v>Click HERE to apply</v>
      </c>
      <c r="L129" s="64" t="s">
        <v>61</v>
      </c>
    </row>
    <row r="130" spans="1:12" ht="54.65" customHeight="1">
      <c r="A130" s="1" t="s">
        <v>695</v>
      </c>
      <c r="B130" s="23" t="s">
        <v>10</v>
      </c>
      <c r="C130" s="23" t="s">
        <v>696</v>
      </c>
      <c r="D130" s="15" t="s">
        <v>697</v>
      </c>
      <c r="E130" s="24" t="s">
        <v>725</v>
      </c>
      <c r="F130" s="23" t="s">
        <v>26</v>
      </c>
      <c r="G130" s="23" t="s">
        <v>29</v>
      </c>
      <c r="H130" s="23" t="s">
        <v>698</v>
      </c>
      <c r="I130" s="3"/>
      <c r="J130" s="53" t="s">
        <v>698</v>
      </c>
      <c r="K130" s="77" t="str">
        <f>HYPERLINK("mailto:"&amp;VLOOKUP(L130,'CONCAT Codes'!$A$14:$G$26,5,FALSE)&amp;"?subject="&amp;_xlfn.CONCAT(C130," - APPLICANT for ",A130)&amp;"&amp;cc="&amp;'CONCAT Codes'!$A$32&amp;"&amp;body="&amp;D130&amp;"%0A%0APlease see my resume and bio for the above tour.","Click HERE to apply")</f>
        <v>Click HERE to apply</v>
      </c>
      <c r="L130" s="57" t="s">
        <v>60</v>
      </c>
    </row>
    <row r="131" spans="1:12" ht="54.65" customHeight="1">
      <c r="A131" s="1" t="s">
        <v>701</v>
      </c>
      <c r="B131" s="23" t="s">
        <v>10</v>
      </c>
      <c r="C131" s="23" t="s">
        <v>696</v>
      </c>
      <c r="D131" s="15" t="s">
        <v>700</v>
      </c>
      <c r="E131" s="24" t="s">
        <v>726</v>
      </c>
      <c r="F131" s="23" t="s">
        <v>26</v>
      </c>
      <c r="G131" s="23" t="s">
        <v>29</v>
      </c>
      <c r="H131" s="23" t="s">
        <v>702</v>
      </c>
      <c r="I131" s="3"/>
      <c r="J131" s="53" t="s">
        <v>703</v>
      </c>
      <c r="K131" s="77" t="str">
        <f>HYPERLINK("mailto:"&amp;VLOOKUP(L131,'CONCAT Codes'!$A$14:$G$26,5,FALSE)&amp;"?subject="&amp;_xlfn.CONCAT(C131," - APPLICANT for ",A131)&amp;"&amp;cc="&amp;'CONCAT Codes'!$A$32&amp;"&amp;body="&amp;D131&amp;"%0A%0APlease see my resume and bio for the above tour.","Click HERE to apply")</f>
        <v>Click HERE to apply</v>
      </c>
      <c r="L131" s="57" t="s">
        <v>60</v>
      </c>
    </row>
  </sheetData>
  <autoFilter ref="A1:L105" xr:uid="{00000000-0001-0000-0000-000000000000}">
    <sortState xmlns:xlrd2="http://schemas.microsoft.com/office/spreadsheetml/2017/richdata2" ref="A2:L131">
      <sortCondition ref="I1:I105"/>
    </sortState>
  </autoFilter>
  <sortState xmlns:xlrd2="http://schemas.microsoft.com/office/spreadsheetml/2017/richdata2" ref="A2:M84">
    <sortCondition ref="M2:M84"/>
    <sortCondition ref="B2:B84"/>
    <sortCondition ref="C2:C84"/>
  </sortState>
  <conditionalFormatting sqref="A1:A114 A132:A1048576">
    <cfRule type="duplicateValues" dxfId="27" priority="3"/>
  </conditionalFormatting>
  <conditionalFormatting sqref="K1:K114 K132:K1048576">
    <cfRule type="containsText" dxfId="26" priority="6" operator="containsText" text="Click HERE to apply">
      <formula>NOT(ISERROR(SEARCH("Click HERE to apply",K1)))</formula>
    </cfRule>
  </conditionalFormatting>
  <conditionalFormatting sqref="K115:K131">
    <cfRule type="containsText" dxfId="25" priority="1" operator="containsText" text="Click HERE to apply">
      <formula>NOT(ISERROR(SEARCH("Click HERE to apply",K115)))</formula>
    </cfRule>
  </conditionalFormatting>
  <conditionalFormatting sqref="A115:A131">
    <cfRule type="duplicateValues" dxfId="24" priority="2"/>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5"/>
  <sheetViews>
    <sheetView zoomScale="90" zoomScaleNormal="90" workbookViewId="0">
      <selection activeCell="D8" sqref="D8"/>
    </sheetView>
  </sheetViews>
  <sheetFormatPr defaultRowHeight="56.4" customHeight="1"/>
  <cols>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54</v>
      </c>
      <c r="J1" s="7" t="s">
        <v>55</v>
      </c>
      <c r="K1" s="5" t="s">
        <v>27</v>
      </c>
      <c r="L1" s="7" t="s">
        <v>57</v>
      </c>
    </row>
    <row r="2" spans="1:14" s="25" customFormat="1" ht="56.4" customHeight="1">
      <c r="A2" s="1" t="s">
        <v>296</v>
      </c>
      <c r="B2" s="23" t="s">
        <v>204</v>
      </c>
      <c r="C2" s="23" t="s">
        <v>481</v>
      </c>
      <c r="D2" s="15" t="s">
        <v>297</v>
      </c>
      <c r="E2" s="24" t="s">
        <v>308</v>
      </c>
      <c r="F2" s="23" t="s">
        <v>26</v>
      </c>
      <c r="G2" s="23" t="s">
        <v>28</v>
      </c>
      <c r="H2" s="23" t="s">
        <v>166</v>
      </c>
      <c r="I2" s="3" t="s">
        <v>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79</v>
      </c>
    </row>
    <row r="3" spans="1:14" s="25" customFormat="1" ht="56.4" customHeight="1">
      <c r="A3" s="1" t="s">
        <v>424</v>
      </c>
      <c r="B3" s="23" t="s">
        <v>204</v>
      </c>
      <c r="C3" s="23" t="s">
        <v>425</v>
      </c>
      <c r="D3" s="15" t="s">
        <v>426</v>
      </c>
      <c r="E3" s="24" t="s">
        <v>439</v>
      </c>
      <c r="F3" s="23" t="s">
        <v>1</v>
      </c>
      <c r="G3" s="23" t="s">
        <v>215</v>
      </c>
      <c r="H3" s="23" t="s">
        <v>166</v>
      </c>
      <c r="I3" s="3" t="s">
        <v>2</v>
      </c>
      <c r="J3" s="53" t="s">
        <v>3</v>
      </c>
      <c r="K3" s="76" t="str">
        <f>HYPERLINK("mailto:"&amp;VLOOKUP(L3,'CONCAT Codes'!$A$14:$G$26,5,FALSE)&amp;"?subject="&amp;_xlfn.CONCAT(C3," - APPLICANT for ",A3)&amp;"&amp;cc="&amp;'CONCAT Codes'!$A$32&amp;"&amp;body="&amp;D3&amp;"%0A%0APlease see my resume and bio for the above tour.","Click HERE to apply")</f>
        <v>Click HERE to apply</v>
      </c>
      <c r="L3" s="57" t="s">
        <v>79</v>
      </c>
      <c r="M3" s="49"/>
    </row>
    <row r="4" spans="1:14" s="25" customFormat="1" ht="56.4" customHeight="1">
      <c r="A4" s="1" t="s">
        <v>217</v>
      </c>
      <c r="B4" s="23" t="s">
        <v>42</v>
      </c>
      <c r="C4" s="23" t="s">
        <v>218</v>
      </c>
      <c r="D4" s="15" t="s">
        <v>219</v>
      </c>
      <c r="E4" s="24" t="s">
        <v>222</v>
      </c>
      <c r="F4" s="23" t="s">
        <v>26</v>
      </c>
      <c r="G4" s="23" t="s">
        <v>215</v>
      </c>
      <c r="H4" s="23" t="s">
        <v>220</v>
      </c>
      <c r="I4" s="3" t="s">
        <v>221</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63</v>
      </c>
    </row>
    <row r="5" spans="1:14" s="25" customFormat="1" ht="56.4" customHeight="1">
      <c r="A5" s="1"/>
      <c r="B5" s="23"/>
      <c r="C5" s="23"/>
      <c r="D5" s="15"/>
      <c r="E5" s="24"/>
      <c r="F5" s="23"/>
      <c r="G5" s="23"/>
      <c r="H5" s="23"/>
      <c r="I5" s="3"/>
      <c r="J5" s="53"/>
      <c r="K5" s="76"/>
      <c r="L5" s="57"/>
    </row>
    <row r="6" spans="1:14" s="25" customFormat="1" ht="56.4" customHeight="1">
      <c r="A6" s="1"/>
      <c r="B6" s="23"/>
      <c r="C6" s="23"/>
      <c r="D6" s="15"/>
      <c r="E6" s="24"/>
      <c r="F6" s="23"/>
      <c r="G6" s="23"/>
      <c r="H6" s="23"/>
      <c r="I6" s="3"/>
      <c r="J6" s="53"/>
      <c r="K6" s="76"/>
      <c r="L6" s="57"/>
    </row>
    <row r="7" spans="1:14" s="25" customFormat="1" ht="56.4" customHeight="1">
      <c r="A7" s="1"/>
      <c r="B7" s="23"/>
      <c r="C7" s="23"/>
      <c r="D7" s="15"/>
      <c r="E7" s="24"/>
      <c r="F7" s="23"/>
      <c r="G7" s="23"/>
      <c r="H7" s="23"/>
      <c r="I7" s="3"/>
      <c r="J7" s="53"/>
      <c r="K7" s="73"/>
      <c r="L7" s="57"/>
    </row>
    <row r="8" spans="1:14" s="25" customFormat="1" ht="56.4" customHeight="1">
      <c r="A8" s="1"/>
      <c r="B8" s="23"/>
      <c r="C8" s="23"/>
      <c r="D8" s="15"/>
      <c r="E8" s="24"/>
      <c r="F8" s="23"/>
      <c r="G8" s="23"/>
      <c r="H8" s="23"/>
      <c r="I8" s="3"/>
      <c r="J8" s="53"/>
      <c r="K8" s="73"/>
      <c r="L8" s="57"/>
    </row>
    <row r="9" spans="1:14" s="50" customFormat="1" ht="56.4" customHeight="1">
      <c r="A9" s="1"/>
      <c r="B9" s="23"/>
      <c r="C9" s="23"/>
      <c r="D9" s="15"/>
      <c r="E9" s="24"/>
      <c r="F9" s="23"/>
      <c r="G9" s="23"/>
      <c r="H9" s="23"/>
      <c r="I9" s="3"/>
      <c r="J9" s="53"/>
      <c r="K9" s="70"/>
      <c r="L9" s="57"/>
      <c r="M9" s="25"/>
      <c r="N9" s="25"/>
    </row>
    <row r="10" spans="1:14" s="50" customFormat="1" ht="56.4" customHeight="1">
      <c r="A10" s="1"/>
      <c r="B10" s="23"/>
      <c r="C10" s="23"/>
      <c r="D10" s="15"/>
      <c r="E10" s="24"/>
      <c r="F10" s="23"/>
      <c r="G10" s="23"/>
      <c r="H10" s="23"/>
      <c r="I10" s="3"/>
      <c r="J10" s="53"/>
      <c r="K10" s="70"/>
      <c r="L10" s="57"/>
      <c r="M10" s="25"/>
      <c r="N10" s="25"/>
    </row>
    <row r="11" spans="1:14" s="25" customFormat="1" ht="56.4" customHeight="1">
      <c r="A11" s="1"/>
      <c r="B11" s="23"/>
      <c r="C11" s="23"/>
      <c r="D11" s="1"/>
      <c r="E11" s="23"/>
      <c r="F11" s="23"/>
      <c r="G11" s="23"/>
      <c r="H11" s="23"/>
      <c r="I11" s="3"/>
      <c r="J11" s="53"/>
      <c r="K11" s="70"/>
      <c r="L11" s="56"/>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1"/>
      <c r="B16" s="23"/>
      <c r="C16" s="23"/>
      <c r="D16" s="15"/>
      <c r="E16" s="24"/>
      <c r="F16" s="23"/>
      <c r="G16" s="23"/>
      <c r="H16" s="23"/>
      <c r="I16" s="3"/>
      <c r="J16" s="53"/>
      <c r="K16" s="70"/>
      <c r="L16" s="57"/>
    </row>
    <row r="17" spans="1:13" s="25" customFormat="1" ht="56.4" customHeight="1">
      <c r="A17" s="63"/>
      <c r="B17" s="64"/>
      <c r="C17" s="64"/>
      <c r="D17" s="63"/>
      <c r="E17" s="24"/>
      <c r="F17" s="23"/>
      <c r="G17" s="64"/>
      <c r="H17" s="64"/>
      <c r="I17" s="65"/>
      <c r="J17" s="67"/>
      <c r="K17" s="70"/>
      <c r="L17" s="64"/>
    </row>
    <row r="18" spans="1:13" s="25" customFormat="1" ht="56.4" customHeight="1">
      <c r="A18" s="63"/>
      <c r="B18" s="64"/>
      <c r="C18" s="64"/>
      <c r="D18" s="63"/>
      <c r="E18" s="24"/>
      <c r="F18" s="64"/>
      <c r="G18" s="64"/>
      <c r="H18" s="64"/>
      <c r="I18" s="65"/>
      <c r="J18" s="67"/>
      <c r="K18" s="70"/>
      <c r="L18" s="64"/>
    </row>
    <row r="19" spans="1:13" s="25" customFormat="1" ht="56.4" customHeight="1">
      <c r="A19" s="1"/>
      <c r="B19" s="23"/>
      <c r="C19" s="23"/>
      <c r="D19" s="15"/>
      <c r="E19" s="24"/>
      <c r="F19" s="23"/>
      <c r="G19" s="23"/>
      <c r="H19" s="23"/>
      <c r="I19" s="3"/>
      <c r="J19" s="53"/>
      <c r="K19" s="70"/>
      <c r="L19" s="57"/>
      <c r="M19" s="49"/>
    </row>
    <row r="20" spans="1:13" s="25" customFormat="1" ht="56.4" customHeight="1">
      <c r="A20" s="1"/>
      <c r="B20" s="23"/>
      <c r="C20" s="23"/>
      <c r="D20" s="15"/>
      <c r="E20" s="24"/>
      <c r="F20" s="23"/>
      <c r="G20" s="23"/>
      <c r="H20" s="23"/>
      <c r="I20" s="3"/>
      <c r="J20" s="53"/>
      <c r="K20" s="73"/>
      <c r="L20" s="57"/>
      <c r="M20" s="50"/>
    </row>
    <row r="21" spans="1:13" s="25" customFormat="1" ht="56.4" customHeight="1">
      <c r="A21" s="1"/>
      <c r="B21" s="23"/>
      <c r="C21" s="23"/>
      <c r="D21" s="15"/>
      <c r="E21" s="24"/>
      <c r="F21" s="23"/>
      <c r="G21" s="23"/>
      <c r="H21" s="23"/>
      <c r="I21" s="3"/>
      <c r="J21" s="53"/>
      <c r="K21" s="73"/>
      <c r="L21" s="57"/>
    </row>
    <row r="22" spans="1:13" s="25" customFormat="1" ht="56.4" customHeight="1">
      <c r="A22" s="1"/>
      <c r="B22" s="23"/>
      <c r="C22" s="23"/>
      <c r="D22" s="15"/>
      <c r="E22" s="24"/>
      <c r="F22" s="23"/>
      <c r="G22" s="23"/>
      <c r="H22" s="23"/>
      <c r="I22" s="3"/>
      <c r="J22" s="53"/>
      <c r="K22" s="70"/>
      <c r="L22" s="57"/>
    </row>
    <row r="23" spans="1:13" s="25" customFormat="1" ht="56.4" customHeight="1">
      <c r="A23" s="1"/>
      <c r="B23" s="23"/>
      <c r="C23" s="23"/>
      <c r="D23" s="1"/>
      <c r="E23" s="23"/>
      <c r="F23" s="23"/>
      <c r="G23" s="23"/>
      <c r="H23" s="23"/>
      <c r="I23" s="3"/>
      <c r="J23" s="53"/>
      <c r="K23" s="70"/>
      <c r="L23" s="56"/>
    </row>
    <row r="24" spans="1:13" s="25" customFormat="1" ht="56.4" customHeight="1">
      <c r="A24" s="1"/>
      <c r="B24" s="23"/>
      <c r="C24" s="23"/>
      <c r="D24" s="15"/>
      <c r="E24" s="24"/>
      <c r="F24" s="23"/>
      <c r="G24" s="23"/>
      <c r="H24" s="23"/>
      <c r="I24" s="3"/>
      <c r="J24" s="53"/>
      <c r="K24" s="70"/>
      <c r="L24" s="57"/>
    </row>
    <row r="25" spans="1:13" s="25" customFormat="1" ht="56.4" customHeight="1">
      <c r="A25" s="1"/>
      <c r="B25" s="23"/>
      <c r="C25" s="23"/>
      <c r="D25" s="15"/>
      <c r="E25" s="24"/>
      <c r="F25" s="23"/>
      <c r="G25" s="23"/>
      <c r="H25" s="23"/>
      <c r="I25" s="3"/>
      <c r="J25" s="53"/>
      <c r="K25" s="73"/>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0"/>
      <c r="L27" s="57"/>
    </row>
    <row r="28" spans="1:13" s="25" customFormat="1" ht="56.4" customHeight="1">
      <c r="A28" s="1"/>
      <c r="B28" s="23"/>
      <c r="C28" s="23"/>
      <c r="D28" s="15"/>
      <c r="E28" s="24"/>
      <c r="F28" s="23"/>
      <c r="G28" s="23"/>
      <c r="H28" s="23"/>
      <c r="I28" s="3"/>
      <c r="J28" s="53"/>
      <c r="K28" s="73"/>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1"/>
      <c r="B33" s="23"/>
      <c r="C33" s="23"/>
      <c r="D33" s="15"/>
      <c r="E33" s="24"/>
      <c r="F33" s="23"/>
      <c r="G33" s="23"/>
      <c r="H33" s="23"/>
      <c r="I33" s="3"/>
      <c r="J33" s="53"/>
      <c r="K33" s="70"/>
      <c r="L33" s="57"/>
    </row>
    <row r="34" spans="1:12" s="25" customFormat="1" ht="56.4" customHeight="1">
      <c r="A34" s="23"/>
      <c r="B34" s="23"/>
      <c r="C34" s="23"/>
      <c r="D34" s="1"/>
      <c r="E34" s="23"/>
      <c r="F34" s="24"/>
      <c r="G34" s="24"/>
      <c r="H34" s="24"/>
      <c r="I34" s="3"/>
      <c r="J34" s="62"/>
      <c r="K34" s="70"/>
      <c r="L34" s="24"/>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1"/>
      <c r="B39" s="23"/>
      <c r="C39" s="23"/>
      <c r="D39" s="15"/>
      <c r="E39" s="24"/>
      <c r="F39" s="23"/>
      <c r="G39" s="23"/>
      <c r="H39" s="23"/>
      <c r="I39" s="3"/>
      <c r="J39" s="53"/>
      <c r="K39" s="73"/>
      <c r="L39" s="57"/>
    </row>
    <row r="40" spans="1:12" s="25" customFormat="1" ht="56.4" customHeight="1">
      <c r="A40" s="23"/>
      <c r="B40" s="23"/>
      <c r="C40" s="23"/>
      <c r="D40" s="1"/>
      <c r="E40" s="23"/>
      <c r="F40" s="24"/>
      <c r="G40" s="24"/>
      <c r="H40" s="24"/>
      <c r="I40" s="3"/>
      <c r="J40" s="62"/>
      <c r="K40" s="70"/>
      <c r="L40" s="24"/>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1"/>
      <c r="B47" s="23"/>
      <c r="C47" s="23"/>
      <c r="D47" s="15"/>
      <c r="E47" s="24"/>
      <c r="F47" s="23"/>
      <c r="G47" s="23"/>
      <c r="H47" s="23"/>
      <c r="I47" s="3"/>
      <c r="J47" s="53"/>
      <c r="K47" s="73"/>
      <c r="L47" s="57"/>
    </row>
    <row r="48" spans="1:12" s="25" customFormat="1" ht="54.65" customHeight="1">
      <c r="A48" s="23"/>
      <c r="B48" s="23"/>
      <c r="C48" s="23"/>
      <c r="D48" s="1"/>
      <c r="E48" s="23"/>
      <c r="F48" s="24"/>
      <c r="G48" s="24"/>
      <c r="H48" s="24"/>
      <c r="I48" s="3"/>
      <c r="J48" s="62"/>
      <c r="K48" s="70"/>
      <c r="L48" s="24"/>
    </row>
    <row r="49" spans="1:12" s="25" customFormat="1" ht="54.65" customHeight="1">
      <c r="A49" s="1"/>
      <c r="B49" s="23"/>
      <c r="C49" s="23"/>
      <c r="D49" s="15"/>
      <c r="E49" s="24"/>
      <c r="F49" s="23"/>
      <c r="G49" s="23"/>
      <c r="H49" s="23"/>
      <c r="I49" s="3"/>
      <c r="J49" s="53"/>
      <c r="K49" s="70"/>
      <c r="L49" s="57"/>
    </row>
    <row r="50" spans="1:12" s="25" customFormat="1" ht="54.65" customHeight="1">
      <c r="A50" s="1"/>
      <c r="B50" s="23"/>
      <c r="C50" s="23"/>
      <c r="D50" s="15"/>
      <c r="E50" s="24"/>
      <c r="F50" s="23"/>
      <c r="G50" s="23"/>
      <c r="H50" s="23"/>
      <c r="I50" s="3"/>
      <c r="J50" s="53"/>
      <c r="K50" s="73"/>
      <c r="L50" s="57"/>
    </row>
    <row r="51" spans="1:12" s="25" customFormat="1" ht="54.65" customHeight="1">
      <c r="A51" s="1"/>
      <c r="B51" s="23"/>
      <c r="C51" s="23"/>
      <c r="D51" s="15"/>
      <c r="E51" s="66"/>
      <c r="F51" s="23"/>
      <c r="G51" s="23"/>
      <c r="H51" s="23"/>
      <c r="I51" s="3"/>
      <c r="J51" s="53"/>
      <c r="K51" s="70"/>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23"/>
      <c r="C56" s="23"/>
      <c r="D56" s="15"/>
      <c r="E56" s="24"/>
      <c r="F56" s="23"/>
      <c r="G56" s="23"/>
      <c r="H56" s="23"/>
      <c r="I56" s="3"/>
      <c r="J56" s="53"/>
      <c r="K56" s="72"/>
      <c r="L56" s="57"/>
    </row>
    <row r="57" spans="1:12" s="25" customFormat="1" ht="54.65" customHeight="1">
      <c r="A57" s="1"/>
      <c r="B57" s="51"/>
      <c r="C57" s="51"/>
      <c r="D57" s="1"/>
      <c r="E57" s="51"/>
      <c r="F57" s="51"/>
      <c r="G57" s="51"/>
      <c r="H57" s="51"/>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
      <c r="E59" s="23"/>
      <c r="F59" s="23"/>
      <c r="G59" s="23"/>
      <c r="H59" s="23"/>
      <c r="I59" s="3"/>
      <c r="J59" s="53"/>
      <c r="K59" s="72"/>
      <c r="L59" s="56"/>
    </row>
    <row r="60" spans="1:12" s="25" customFormat="1" ht="54.65" customHeight="1">
      <c r="A60" s="1"/>
      <c r="B60" s="23"/>
      <c r="C60" s="23"/>
      <c r="D60" s="15"/>
      <c r="E60" s="23"/>
      <c r="F60" s="24"/>
      <c r="G60" s="23"/>
      <c r="H60" s="23"/>
      <c r="I60" s="3"/>
      <c r="J60" s="53"/>
      <c r="K60" s="72"/>
      <c r="L60" s="56"/>
    </row>
    <row r="61" spans="1:12" s="25" customFormat="1" ht="54.65" customHeight="1">
      <c r="A61" s="1"/>
      <c r="B61" s="23"/>
      <c r="C61" s="23"/>
      <c r="D61" s="15"/>
      <c r="E61" s="24"/>
      <c r="F61" s="23"/>
      <c r="G61" s="23"/>
      <c r="H61" s="23"/>
      <c r="I61" s="3"/>
      <c r="J61" s="53"/>
      <c r="K61" s="72"/>
      <c r="L61" s="57"/>
    </row>
    <row r="62" spans="1:12" s="25" customFormat="1" ht="54.65" customHeight="1">
      <c r="A62" s="1"/>
      <c r="B62" s="23"/>
      <c r="C62" s="23"/>
      <c r="D62" s="15"/>
      <c r="E62" s="23"/>
      <c r="F62" s="24"/>
      <c r="G62" s="23"/>
      <c r="H62" s="23"/>
      <c r="I62" s="3"/>
      <c r="J62" s="53"/>
      <c r="K62" s="72"/>
      <c r="L62" s="56"/>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row>
    <row r="67" spans="1:13" s="25" customFormat="1" ht="54.65" customHeight="1">
      <c r="A67" s="1"/>
      <c r="B67" s="23"/>
      <c r="C67" s="23"/>
      <c r="D67" s="15"/>
      <c r="E67" s="24"/>
      <c r="F67" s="23"/>
      <c r="G67" s="23"/>
      <c r="H67" s="23"/>
      <c r="I67" s="3"/>
      <c r="J67" s="53"/>
      <c r="K67" s="72"/>
      <c r="L67" s="57"/>
      <c r="M67" s="49"/>
    </row>
    <row r="68" spans="1:13" s="25" customFormat="1" ht="54.65" customHeight="1">
      <c r="A68" s="1"/>
      <c r="B68" s="23"/>
      <c r="C68" s="23"/>
      <c r="D68" s="15"/>
      <c r="E68" s="24"/>
      <c r="F68" s="23"/>
      <c r="G68" s="23"/>
      <c r="H68" s="23"/>
      <c r="I68" s="3"/>
      <c r="J68" s="53"/>
      <c r="K68" s="72"/>
      <c r="L68" s="57"/>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1"/>
      <c r="B71" s="23"/>
      <c r="C71" s="23"/>
      <c r="D71" s="15"/>
      <c r="E71" s="24"/>
      <c r="F71" s="23"/>
      <c r="G71" s="23"/>
      <c r="H71" s="23"/>
      <c r="I71" s="3"/>
      <c r="J71" s="62"/>
      <c r="K71" s="72"/>
      <c r="L71" s="24"/>
    </row>
    <row r="72" spans="1:13" s="25" customFormat="1" ht="54.65" customHeight="1">
      <c r="A72" s="63"/>
      <c r="B72" s="64"/>
      <c r="C72" s="64"/>
      <c r="D72" s="63"/>
      <c r="E72" s="24"/>
      <c r="F72" s="64"/>
      <c r="G72" s="64"/>
      <c r="H72" s="64"/>
      <c r="I72" s="65"/>
      <c r="J72" s="67"/>
      <c r="K72" s="72"/>
      <c r="L72" s="64"/>
    </row>
    <row r="73" spans="1:13" s="25" customFormat="1" ht="54.65" customHeight="1">
      <c r="A73" s="23"/>
      <c r="B73" s="23"/>
      <c r="C73" s="23"/>
      <c r="D73" s="1"/>
      <c r="E73" s="23"/>
      <c r="F73" s="24"/>
      <c r="G73" s="24"/>
      <c r="H73" s="24"/>
      <c r="I73" s="3"/>
      <c r="J73" s="62"/>
      <c r="K73" s="72"/>
      <c r="L73" s="24"/>
    </row>
    <row r="74" spans="1:13" s="25" customFormat="1" ht="54.65" customHeight="1">
      <c r="A74" s="1"/>
      <c r="B74" s="23"/>
      <c r="C74" s="23"/>
      <c r="D74" s="15"/>
      <c r="E74" s="24"/>
      <c r="F74" s="23"/>
      <c r="G74" s="23"/>
      <c r="H74" s="23"/>
      <c r="I74" s="3"/>
      <c r="J74" s="53"/>
      <c r="K74" s="72"/>
      <c r="L74" s="57"/>
    </row>
    <row r="75" spans="1:13" s="25" customFormat="1" ht="54.65" customHeight="1">
      <c r="A75" s="1"/>
      <c r="B75" s="23"/>
      <c r="C75" s="23"/>
      <c r="D75" s="15"/>
      <c r="E75" s="24"/>
      <c r="F75" s="23"/>
      <c r="G75" s="23"/>
      <c r="H75" s="23"/>
      <c r="I75" s="3"/>
      <c r="J75" s="53"/>
      <c r="K75" s="72"/>
      <c r="L75" s="57"/>
    </row>
  </sheetData>
  <autoFilter ref="A1:M1" xr:uid="{B5FBFB39-075C-4F6B-9827-2D18833EDED2}">
    <sortState xmlns:xlrd2="http://schemas.microsoft.com/office/spreadsheetml/2017/richdata2" ref="A2:M11">
      <sortCondition ref="C1"/>
    </sortState>
  </autoFilter>
  <conditionalFormatting sqref="A1">
    <cfRule type="duplicateValues" dxfId="23" priority="419"/>
  </conditionalFormatting>
  <conditionalFormatting sqref="A2:A3">
    <cfRule type="duplicateValues" dxfId="22" priority="3"/>
  </conditionalFormatting>
  <conditionalFormatting sqref="A4">
    <cfRule type="duplicateValues" dxfId="21" priority="1"/>
  </conditionalFormatting>
  <conditionalFormatting sqref="A5">
    <cfRule type="duplicateValues" dxfId="20" priority="5"/>
  </conditionalFormatting>
  <conditionalFormatting sqref="A6">
    <cfRule type="duplicateValues" dxfId="19" priority="13"/>
  </conditionalFormatting>
  <conditionalFormatting sqref="A7:A8">
    <cfRule type="duplicateValues" dxfId="18" priority="51"/>
  </conditionalFormatting>
  <conditionalFormatting sqref="A9:A25">
    <cfRule type="duplicateValues" dxfId="17" priority="49"/>
  </conditionalFormatting>
  <conditionalFormatting sqref="A26:A39">
    <cfRule type="duplicateValues" dxfId="16" priority="47"/>
  </conditionalFormatting>
  <conditionalFormatting sqref="A40">
    <cfRule type="duplicateValues" dxfId="15" priority="45"/>
  </conditionalFormatting>
  <conditionalFormatting sqref="A41:A43">
    <cfRule type="duplicateValues" dxfId="14" priority="43"/>
  </conditionalFormatting>
  <conditionalFormatting sqref="A44:A47">
    <cfRule type="duplicateValues" dxfId="13" priority="41"/>
  </conditionalFormatting>
  <conditionalFormatting sqref="A48:A51">
    <cfRule type="duplicateValues" dxfId="12" priority="39"/>
  </conditionalFormatting>
  <conditionalFormatting sqref="A52:A75">
    <cfRule type="duplicateValues" dxfId="11" priority="37"/>
  </conditionalFormatting>
  <conditionalFormatting sqref="A76:A1048576 A1">
    <cfRule type="duplicateValues" dxfId="10" priority="122"/>
  </conditionalFormatting>
  <conditionalFormatting sqref="K2:K75">
    <cfRule type="containsText" dxfId="9"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7"/>
  <sheetViews>
    <sheetView zoomScale="70" zoomScaleNormal="70" workbookViewId="0">
      <selection activeCell="I12" sqref="I12"/>
    </sheetView>
  </sheetViews>
  <sheetFormatPr defaultRowHeight="165.5" customHeight="1"/>
  <cols>
    <col min="1" max="1" width="11.1796875" customWidth="1"/>
    <col min="2" max="2" width="26" customWidth="1"/>
    <col min="3" max="3" width="19.81640625" customWidth="1"/>
    <col min="4" max="4" width="33" customWidth="1"/>
    <col min="5" max="5" width="111.453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54</v>
      </c>
      <c r="J1" s="59" t="s">
        <v>55</v>
      </c>
      <c r="K1" s="5" t="s">
        <v>27</v>
      </c>
      <c r="L1" s="59" t="s">
        <v>57</v>
      </c>
      <c r="N1" s="31" t="s">
        <v>84</v>
      </c>
      <c r="O1" s="26"/>
      <c r="P1" s="32" t="s">
        <v>97</v>
      </c>
      <c r="R1" s="32" t="s">
        <v>93</v>
      </c>
    </row>
    <row r="2" spans="1:18" ht="131" customHeight="1">
      <c r="A2" s="1" t="s">
        <v>672</v>
      </c>
      <c r="B2" s="23" t="s">
        <v>6</v>
      </c>
      <c r="C2" s="23" t="s">
        <v>38</v>
      </c>
      <c r="D2" s="15" t="s">
        <v>673</v>
      </c>
      <c r="E2" s="24" t="s">
        <v>722</v>
      </c>
      <c r="F2" s="23" t="s">
        <v>1</v>
      </c>
      <c r="G2" s="23" t="s">
        <v>674</v>
      </c>
      <c r="H2" s="23" t="s">
        <v>12</v>
      </c>
      <c r="I2" s="3" t="s">
        <v>13</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63</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Military Security Force 25-6274 &lt;/span&gt;&lt;/strong&gt;&lt;/h3&gt;
   &lt;/td&gt;
   &lt;td&gt;
   &lt;h4 style="text-align: right;"&gt;&lt;span style="color:#ffffff;"&gt; Army: E3:E4:E5&lt;/span&gt;&lt;/h4&gt;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Corpus Christi, TX&lt;br /&gt;
&lt;strong&gt;Agency:&lt;/strong&gt; Army Materiel Command&lt;strong&gt; Activity:&lt;/strong&gt; AMCOM-Corpus Christi Army Depot&lt;br /&gt;
&lt;strong&gt;Service:&lt;/strong&gt; Army&lt;strong&gt; Desired Grade:&lt;/strong&gt; E3:E4:E5&lt;br /&gt;
&lt;br /&gt;
&lt;strong&gt;Tour Description:&lt;/strong&gt; 25-6274, Length 1 Year: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v>
      </c>
      <c r="R2" s="25" t="str">
        <f>_xlfn.CONCAT('CONCAT Codes'!$A$10,VLOOKUP(L2,'CONCAT Codes'!$A$14:$G$26,5,FALSE),'CONCAT Codes'!$B$10,'Tours Added'!A2," ",C2," ",D2," ",'CONCAT Codes'!$C$10,VLOOKUP(L2,'CONCAT Codes'!$A$14:$G$253,7,FALSE),'CONCAT Codes'!$D$10,VLOOKUP(L2,'CONCAT Codes'!$A$14:$G$26,6,FALSE))</f>
        <v>&lt;br /&gt; &lt;br /&gt; &lt;strong&gt;To apply, contact: &lt;a href="mailto:leanne.l.felvus-webb.mil@mail.mil?subject=Tour 25-6274 AMCOM-Corpus Christi Army Depot Military Security Force &amp;amp;cc=dfas.indianapolis-in.zh.mbx.pfi@mail.mil&amp;amp;body=Please find my resume and bio attached for consideration."&gt;SFC Leanne Felvus-Webb&lt;/a&gt;&lt;/strong&gt; - 614-397-3226</v>
      </c>
    </row>
    <row r="3" spans="1:18" ht="140.5" customHeight="1">
      <c r="A3" s="1" t="s">
        <v>675</v>
      </c>
      <c r="B3" s="23" t="s">
        <v>42</v>
      </c>
      <c r="C3" s="23" t="s">
        <v>278</v>
      </c>
      <c r="D3" s="15" t="s">
        <v>676</v>
      </c>
      <c r="E3" s="24" t="s">
        <v>721</v>
      </c>
      <c r="F3" s="23" t="s">
        <v>26</v>
      </c>
      <c r="G3" s="23" t="s">
        <v>40</v>
      </c>
      <c r="H3" s="23" t="s">
        <v>279</v>
      </c>
      <c r="I3" s="3" t="s">
        <v>15</v>
      </c>
      <c r="J3" s="53" t="s">
        <v>3</v>
      </c>
      <c r="K3" s="77" t="str">
        <f>HYPERLINK("mailto:"&amp;VLOOKUP(L3,'CONCAT Codes'!$A$14:$G$26,5,FALSE)&amp;"?subject="&amp;_xlfn.CONCAT(C3," - APPLICANT for ",A3)&amp;"&amp;cc="&amp;'CONCAT Codes'!$A$32&amp;"&amp;body="&amp;D3&amp;"%0A%0APlease see my resume and bio for the above tour.","Click HERE to apply")</f>
        <v>Click HERE to apply</v>
      </c>
      <c r="L3" s="57" t="s">
        <v>63</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EEO Paralegal 25-6450 &lt;/span&gt;&lt;/strong&gt;&lt;/h3&gt;
   &lt;/td&gt;
   &lt;td&gt;
   &lt;h4 style="text-align: right;"&gt;&lt;span style="color:#ffffff;"&gt; Army or Air Force: O3:O4&lt;/span&gt;&lt;/h4&gt;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Quantico, VA&lt;br /&gt;
&lt;strong&gt;Agency:&lt;/strong&gt; Defense Counterintelligence &amp; Security Agency&lt;strong&gt; Activity:&lt;/strong&gt; DCSA - EEO&lt;br /&gt;
&lt;strong&gt;Service:&lt;/strong&gt; Army or Air Force&lt;strong&gt; Desired Grade:&lt;/strong&gt; O3:O4&lt;br /&gt;
&lt;br /&gt;
&lt;strong&gt;Tour Description:&lt;/strong&gt; 25-6450, Length 1 year: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Qualifications: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v>
      </c>
      <c r="R3" s="25" t="str">
        <f>_xlfn.CONCAT('CONCAT Codes'!$A$10,VLOOKUP(L3,'CONCAT Codes'!$A$14:$G$26,5,FALSE),'CONCAT Codes'!$B$10,'Tours Added'!A3," ",C3," ",D3," ",'CONCAT Codes'!$C$10,VLOOKUP(L3,'CONCAT Codes'!$A$14:$G$253,7,FALSE),'CONCAT Codes'!$D$10,VLOOKUP(L3,'CONCAT Codes'!$A$14:$G$26,6,FALSE))</f>
        <v>&lt;br /&gt; &lt;br /&gt; &lt;strong&gt;To apply, contact: &lt;a href="mailto:leanne.l.felvus-webb.mil@mail.mil?subject=Tour 25-6450 DCSA - EEO EEO Paralegal &amp;amp;cc=dfas.indianapolis-in.zh.mbx.pfi@mail.mil&amp;amp;body=Please find my resume and bio attached for consideration."&gt;SFC Leanne Felvus-Webb&lt;/a&gt;&lt;/strong&gt; - 614-397-3226</v>
      </c>
    </row>
    <row r="4" spans="1:18" ht="142.25" customHeight="1">
      <c r="A4" s="1" t="s">
        <v>677</v>
      </c>
      <c r="B4" s="23" t="s">
        <v>8</v>
      </c>
      <c r="C4" s="23" t="s">
        <v>397</v>
      </c>
      <c r="D4" s="15" t="s">
        <v>678</v>
      </c>
      <c r="E4" s="24" t="s">
        <v>720</v>
      </c>
      <c r="F4" s="23" t="s">
        <v>1</v>
      </c>
      <c r="G4" s="23" t="s">
        <v>223</v>
      </c>
      <c r="H4" s="23" t="s">
        <v>161</v>
      </c>
      <c r="I4" s="3" t="s">
        <v>162</v>
      </c>
      <c r="J4" s="53" t="s">
        <v>3</v>
      </c>
      <c r="K4" s="77" t="str">
        <f>HYPERLINK("mailto:"&amp;VLOOKUP(L4,'CONCAT Codes'!$A$14:$G$26,5,FALSE)&amp;"?subject="&amp;_xlfn.CONCAT(C4," - APPLICANT for ",A4)&amp;"&amp;cc="&amp;'CONCAT Codes'!$A$32&amp;"&amp;body="&amp;D4&amp;"%0A%0APlease see my resume and bio for the above tour.","Click HERE to apply")</f>
        <v>Click HERE to apply</v>
      </c>
      <c r="L4" s="57" t="s">
        <v>79</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Fuel Plans Chief 25-6622 &lt;/span&gt;&lt;/strong&gt;&lt;/h3&gt;
   &lt;/td&gt;
   &lt;td&gt;
   &lt;h4 style="text-align: right;"&gt;&lt;span style="color:#ffffff;"&gt; Army: O5&lt;/span&gt;&lt;/h4&gt;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Scott AFB, IL&lt;br /&gt;
&lt;strong&gt;Agency:&lt;/strong&gt; US Transportation Command&lt;strong&gt; Activity:&lt;/strong&gt; USTRANSCOM&lt;br /&gt;
&lt;strong&gt;Service:&lt;/strong&gt; Army&lt;strong&gt; Desired Grade:&lt;/strong&gt; O5&lt;br /&gt;
&lt;br /&gt;
&lt;strong&gt;Tour Description:&lt;/strong&gt; 25-6622, Length 1 Year: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Qualifications:  Top Secret security clearance</v>
      </c>
      <c r="R4" s="25" t="str">
        <f>_xlfn.CONCAT('CONCAT Codes'!$A$10,VLOOKUP(L4,'CONCAT Codes'!$A$14:$G$26,5,FALSE),'CONCAT Codes'!$B$10,'Tours Added'!A4," ",C4," ",D4," ",'CONCAT Codes'!$C$10,VLOOKUP(L4,'CONCAT Codes'!$A$14:$G$253,7,FALSE),'CONCAT Codes'!$D$10,VLOOKUP(L4,'CONCAT Codes'!$A$14:$G$26,6,FALSE))</f>
        <v>&lt;br /&gt; &lt;br /&gt; &lt;strong&gt;To apply, contact: &lt;a href="mailto:tania.a.cousineau.mil@mail.mil?subject=Tour 25-6622 USTRANSCOM Fuel Plans Chief &amp;amp;cc=dfas.indianapolis-in.zh.mbx.pfi@mail.mil&amp;amp;body=Please find my resume and bio attached for consideration."&gt;SMSgt Tania 'TC' Cousineau&lt;/a&gt;&lt;/strong&gt; - 317-270-2066</v>
      </c>
    </row>
    <row r="5" spans="1:18" ht="90.5" customHeight="1">
      <c r="A5" s="1" t="s">
        <v>679</v>
      </c>
      <c r="B5" s="23" t="s">
        <v>8</v>
      </c>
      <c r="C5" s="23" t="s">
        <v>397</v>
      </c>
      <c r="D5" s="15" t="s">
        <v>680</v>
      </c>
      <c r="E5" s="24" t="s">
        <v>719</v>
      </c>
      <c r="F5" s="23" t="s">
        <v>1</v>
      </c>
      <c r="G5" s="23" t="s">
        <v>681</v>
      </c>
      <c r="H5" s="23" t="s">
        <v>161</v>
      </c>
      <c r="I5" s="3" t="s">
        <v>162</v>
      </c>
      <c r="J5" s="53" t="s">
        <v>3</v>
      </c>
      <c r="K5" s="77" t="str">
        <f>HYPERLINK("mailto:"&amp;VLOOKUP(L5,'CONCAT Codes'!$A$14:$G$26,5,FALSE)&amp;"?subject="&amp;_xlfn.CONCAT(C5," - APPLICANT for ",A5)&amp;"&amp;cc="&amp;'CONCAT Codes'!$A$32&amp;"&amp;body="&amp;D5&amp;"%0A%0APlease see my resume and bio for the above tour.","Click HERE to apply")</f>
        <v>Click HERE to apply</v>
      </c>
      <c r="L5" s="57" t="s">
        <v>79</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Miso Planner 25-6623 &lt;/span&gt;&lt;/strong&gt;&lt;/h3&gt;
   &lt;/td&gt;
   &lt;td&gt;
   &lt;h4 style="text-align: right;"&gt;&lt;span style="color:#ffffff;"&gt; Army: O4:O5&lt;/span&gt;&lt;/h4&gt;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Scott AFB, IL&lt;br /&gt;
&lt;strong&gt;Agency:&lt;/strong&gt; US Transportation Command&lt;strong&gt; Activity:&lt;/strong&gt; USTRANSCOM&lt;br /&gt;
&lt;strong&gt;Service:&lt;/strong&gt; Army&lt;strong&gt; Desired Grade:&lt;/strong&gt; O4:O5&lt;br /&gt;
&lt;br /&gt;
&lt;strong&gt;Tour Description:&lt;/strong&gt; 25-6623, Length 1 Year: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Qualifications:  TS/SCI REQ.</v>
      </c>
      <c r="R5" s="25" t="str">
        <f>_xlfn.CONCAT('CONCAT Codes'!$A$10,VLOOKUP(L5,'CONCAT Codes'!$A$14:$G$26,5,FALSE),'CONCAT Codes'!$B$10,'Tours Added'!A5," ",C5," ",D5," ",'CONCAT Codes'!$C$10,VLOOKUP(L5,'CONCAT Codes'!$A$14:$G$253,7,FALSE),'CONCAT Codes'!$D$10,VLOOKUP(L5,'CONCAT Codes'!$A$14:$G$26,6,FALSE))</f>
        <v>&lt;br /&gt; &lt;br /&gt; &lt;strong&gt;To apply, contact: &lt;a href="mailto:tania.a.cousineau.mil@mail.mil?subject=Tour 25-6623 USTRANSCOM Miso Planner &amp;amp;cc=dfas.indianapolis-in.zh.mbx.pfi@mail.mil&amp;amp;body=Please find my resume and bio attached for consideration."&gt;SMSgt Tania 'TC' Cousineau&lt;/a&gt;&lt;/strong&gt; - 317-270-2066</v>
      </c>
    </row>
    <row r="6" spans="1:18" ht="165.5" customHeight="1">
      <c r="A6" s="1" t="s">
        <v>682</v>
      </c>
      <c r="B6" s="23" t="s">
        <v>8</v>
      </c>
      <c r="C6" s="23" t="s">
        <v>397</v>
      </c>
      <c r="D6" s="15" t="s">
        <v>730</v>
      </c>
      <c r="E6" s="88" t="s">
        <v>732</v>
      </c>
      <c r="F6" s="23" t="s">
        <v>16</v>
      </c>
      <c r="G6" s="23" t="s">
        <v>33</v>
      </c>
      <c r="H6" s="23" t="s">
        <v>161</v>
      </c>
      <c r="I6" s="3" t="s">
        <v>162</v>
      </c>
      <c r="J6" s="53" t="s">
        <v>3</v>
      </c>
      <c r="K6" s="77" t="str">
        <f>HYPERLINK("mailto:"&amp;VLOOKUP(L6,'CONCAT Codes'!$A$14:$G$26,5,FALSE)&amp;"?subject="&amp;_xlfn.CONCAT(C6," - APPLICANT for ",A6)&amp;"&amp;cc="&amp;'CONCAT Codes'!$A$32&amp;"&amp;body="&amp;D6&amp;"%0A%0APlease see my resume and bio for the above tour.","Click HERE to apply")</f>
        <v>Click HERE to apply</v>
      </c>
      <c r="L6" s="57" t="s">
        <v>79</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Cyber Transport Systems Specialist AFSC: 3D1X2 25-6624 &lt;/span&gt;&lt;/strong&gt;&lt;/h3&gt;
   &lt;/td&gt;
   &lt;td&gt;
   &lt;h4 style="text-align: right;"&gt;&lt;span style="color:#ffffff;"&gt; Air Force: E5:E6&lt;/span&gt;&lt;/h4&gt;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Scott AFB, IL&lt;br /&gt;
&lt;strong&gt;Agency:&lt;/strong&gt; US Transportation Command&lt;strong&gt; Activity:&lt;/strong&gt; USTRANSCOM&lt;br /&gt;
&lt;strong&gt;Service:&lt;/strong&gt; Air Force&lt;strong&gt; Desired Grade:&lt;/strong&gt; E5:E6&lt;br /&gt;
&lt;br /&gt;
&lt;strong&gt;Tour Description:&lt;/strong&gt; 25-6624, Length 182 days:
Networking and computer systems administrator. Installing and configuring networking equipment and cabling. Installing and configuring computers (laptops and workstations), printers, phones, media converters. Need one E5 and one E6.
Qualifications:  Clearance: Secret  AFSC: 3D1X2</v>
      </c>
      <c r="R6" s="25" t="str">
        <f>_xlfn.CONCAT('CONCAT Codes'!$A$10,VLOOKUP(L6,'CONCAT Codes'!$A$14:$G$26,5,FALSE),'CONCAT Codes'!$B$10,'Tours Added'!A6," ",C6," ",D6," ",'CONCAT Codes'!$C$10,VLOOKUP(L6,'CONCAT Codes'!$A$14:$G$253,7,FALSE),'CONCAT Codes'!$D$10,VLOOKUP(L6,'CONCAT Codes'!$A$14:$G$26,6,FALSE))</f>
        <v>&lt;br /&gt; &lt;br /&gt; &lt;strong&gt;To apply, contact: &lt;a href="mailto:tania.a.cousineau.mil@mail.mil?subject=Tour 25-6624 USTRANSCOM Cyber Transport Systems Specialist AFSC: 3D1X2 &amp;amp;cc=dfas.indianapolis-in.zh.mbx.pfi@mail.mil&amp;amp;body=Please find my resume and bio attached for consideration."&gt;SMSgt Tania 'TC' Cousineau&lt;/a&gt;&lt;/strong&gt; - 317-270-2066</v>
      </c>
    </row>
    <row r="7" spans="1:18" ht="165.5" customHeight="1">
      <c r="A7" s="1" t="s">
        <v>683</v>
      </c>
      <c r="B7" s="23" t="s">
        <v>8</v>
      </c>
      <c r="C7" s="23" t="s">
        <v>397</v>
      </c>
      <c r="D7" s="15" t="s">
        <v>731</v>
      </c>
      <c r="E7" s="88" t="s">
        <v>733</v>
      </c>
      <c r="F7" s="23" t="s">
        <v>16</v>
      </c>
      <c r="G7" s="23" t="s">
        <v>33</v>
      </c>
      <c r="H7" s="23" t="s">
        <v>161</v>
      </c>
      <c r="I7" s="3" t="s">
        <v>162</v>
      </c>
      <c r="J7" s="53" t="s">
        <v>3</v>
      </c>
      <c r="K7" s="77" t="str">
        <f>HYPERLINK("mailto:"&amp;VLOOKUP(L7,'CONCAT Codes'!$A$14:$G$26,5,FALSE)&amp;"?subject="&amp;_xlfn.CONCAT(C7," - APPLICANT for ",A7)&amp;"&amp;cc="&amp;'CONCAT Codes'!$A$32&amp;"&amp;body="&amp;D7&amp;"%0A%0APlease see my resume and bio for the above tour.","Click HERE to apply")</f>
        <v>Click HERE to apply</v>
      </c>
      <c r="L7" s="57" t="s">
        <v>79</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Client Systems Specialist AFSC 2D1X1 25-6625 &lt;/span&gt;&lt;/strong&gt;&lt;/h3&gt;
   &lt;/td&gt;
   &lt;td&gt;
   &lt;h4 style="text-align: right;"&gt;&lt;span style="color:#ffffff;"&gt; Air Force: E5:E6&lt;/span&gt;&lt;/h4&gt;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Scott AFB, IL&lt;br /&gt;
&lt;strong&gt;Agency:&lt;/strong&gt; US Transportation Command&lt;strong&gt; Activity:&lt;/strong&gt; USTRANSCOM&lt;br /&gt;
&lt;strong&gt;Service:&lt;/strong&gt; Air Force&lt;strong&gt; Desired Grade:&lt;/strong&gt; E5:E6&lt;br /&gt;
&lt;br /&gt;
&lt;strong&gt;Tour Description:&lt;/strong&gt; 25-6625, Length 182 days:
Networking and computer systems administrator. Installing and configuring networking equipment and cabling. Installing and configuring computers (laptops and workstations), printers, phones, media converters. Need one E5 and one E6.
Qualifications:  Clearance: Secret. AFSC 2D1X1</v>
      </c>
      <c r="R7" s="25" t="str">
        <f>_xlfn.CONCAT('CONCAT Codes'!$A$10,VLOOKUP(L7,'CONCAT Codes'!$A$14:$G$26,5,FALSE),'CONCAT Codes'!$B$10,'Tours Added'!A7," ",C7," ",D7," ",'CONCAT Codes'!$C$10,VLOOKUP(L7,'CONCAT Codes'!$A$14:$G$253,7,FALSE),'CONCAT Codes'!$D$10,VLOOKUP(L7,'CONCAT Codes'!$A$14:$G$26,6,FALSE))</f>
        <v>&lt;br /&gt; &lt;br /&gt; &lt;strong&gt;To apply, contact: &lt;a href="mailto:tania.a.cousineau.mil@mail.mil?subject=Tour 25-6625 USTRANSCOM Client Systems Specialist AFSC 2D1X1 &amp;amp;cc=dfas.indianapolis-in.zh.mbx.pfi@mail.mil&amp;amp;body=Please find my resume and bio attached for consideration."&gt;SMSgt Tania 'TC' Cousineau&lt;/a&gt;&lt;/strong&gt; - 317-270-2066</v>
      </c>
    </row>
    <row r="8" spans="1:18" ht="165.5" customHeight="1">
      <c r="A8" s="1" t="s">
        <v>684</v>
      </c>
      <c r="B8" s="23" t="s">
        <v>204</v>
      </c>
      <c r="C8" s="23" t="s">
        <v>685</v>
      </c>
      <c r="D8" s="15" t="s">
        <v>277</v>
      </c>
      <c r="E8" s="24" t="s">
        <v>714</v>
      </c>
      <c r="F8" s="23" t="s">
        <v>26</v>
      </c>
      <c r="G8" s="23" t="s">
        <v>666</v>
      </c>
      <c r="H8" s="23" t="s">
        <v>166</v>
      </c>
      <c r="I8" s="3" t="s">
        <v>2</v>
      </c>
      <c r="J8" s="53" t="s">
        <v>3</v>
      </c>
      <c r="K8" s="77" t="str">
        <f>HYPERLINK("mailto:"&amp;VLOOKUP(L8,'CONCAT Codes'!$A$14:$G$26,5,FALSE)&amp;"?subject="&amp;_xlfn.CONCAT(C8," - APPLICANT for ",A8)&amp;"&amp;cc="&amp;'CONCAT Codes'!$A$32&amp;"&amp;body="&amp;D8&amp;"%0A%0APlease see my resume and bio for the above tour.","Click HERE to apply")</f>
        <v>Click HERE to apply</v>
      </c>
      <c r="L8" s="57" t="s">
        <v>79</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Human Resources Specialist 25-6645 &lt;/span&gt;&lt;/strong&gt;&lt;/h3&gt;
   &lt;/td&gt;
   &lt;td&gt;
   &lt;h4 style="text-align: right;"&gt;&lt;span style="color:#ffffff;"&gt; Army or Air Force: E7:E8:E9&lt;/span&gt;&lt;/h4&gt;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Indianapolis, IN&lt;br /&gt;
&lt;strong&gt;Agency:&lt;/strong&gt; Defense Finance and Accounting Service&lt;strong&gt; Activity:&lt;/strong&gt; DFAS-IND-ZH-Human Resources&lt;br /&gt;
&lt;strong&gt;Service:&lt;/strong&gt; Army or Air Force&lt;strong&gt; Desired Grade:&lt;/strong&gt; E7:E8:E9&lt;br /&gt;
&lt;br /&gt;
&lt;strong&gt;Tour Description:&lt;/strong&gt; 25-6645, Length 1 Year: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v>
      </c>
      <c r="R8" s="25" t="str">
        <f>_xlfn.CONCAT('CONCAT Codes'!$A$10,VLOOKUP(L8,'CONCAT Codes'!$A$14:$G$26,5,FALSE),'CONCAT Codes'!$B$10,'Tours Added'!A8," ",C8," ",D8," ",'CONCAT Codes'!$C$10,VLOOKUP(L8,'CONCAT Codes'!$A$14:$G$253,7,FALSE),'CONCAT Codes'!$D$10,VLOOKUP(L8,'CONCAT Codes'!$A$14:$G$26,6,FALSE))</f>
        <v>&lt;br /&gt; &lt;br /&gt; &lt;strong&gt;To apply, contact: &lt;a href="mailto:tania.a.cousineau.mil@mail.mil?subject=Tour 25-6645 DFAS-IND-ZH-Human Resources Human Resources Specialist &amp;amp;cc=dfas.indianapolis-in.zh.mbx.pfi@mail.mil&amp;amp;body=Please find my resume and bio attached for consideration."&gt;SMSgt Tania 'TC' Cousineau&lt;/a&gt;&lt;/strong&gt; - 317-270-2066</v>
      </c>
    </row>
    <row r="9" spans="1:18" ht="165.5" customHeight="1">
      <c r="A9" s="1" t="s">
        <v>686</v>
      </c>
      <c r="B9" s="23" t="s">
        <v>42</v>
      </c>
      <c r="C9" s="23" t="s">
        <v>687</v>
      </c>
      <c r="D9" s="15" t="s">
        <v>688</v>
      </c>
      <c r="E9" s="24" t="s">
        <v>715</v>
      </c>
      <c r="F9" s="23" t="s">
        <v>26</v>
      </c>
      <c r="G9" s="23" t="s">
        <v>303</v>
      </c>
      <c r="H9" s="23" t="s">
        <v>220</v>
      </c>
      <c r="I9" s="3" t="s">
        <v>221</v>
      </c>
      <c r="J9" s="53" t="s">
        <v>3</v>
      </c>
      <c r="K9" s="77" t="str">
        <f>HYPERLINK("mailto:"&amp;VLOOKUP(L9,'CONCAT Codes'!$A$14:$G$26,5,FALSE)&amp;"?subject="&amp;_xlfn.CONCAT(C9," - APPLICANT for ",A9)&amp;"&amp;cc="&amp;'CONCAT Codes'!$A$32&amp;"&amp;body="&amp;D9&amp;"%0A%0APlease see my resume and bio for the above tour.","Click HERE to apply")</f>
        <v>Click HERE to apply</v>
      </c>
      <c r="L9" s="57" t="s">
        <v>63</v>
      </c>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Data Analyst 25-6648 &lt;/span&gt;&lt;/strong&gt;&lt;/h3&gt;
   &lt;/td&gt;
   &lt;td&gt;
   &lt;h4 style="text-align: right;"&gt;&lt;span style="color:#ffffff;"&gt; Army or Air Force: E5:E6:E7:E8:E9&lt;/span&gt;&lt;/h4&gt;
   &lt;/td&gt;
   &lt;th scope="col"&gt;&amp;nbsp;&lt;/th&gt;
  &lt;/tr&gt;
 &lt;/thead&gt;
&lt;/table&gt;'</v>
      </c>
      <c r="P9" s="26" t="str">
        <f>CONCATENATE('CONCAT Codes'!$A$6,'CONCAT Codes'!$B$6,'Tours Added'!H9,", ",'Tours Added'!I9,'CONCAT Codes'!C$6,B9,'CONCAT Codes'!$D$6,C9,'CONCAT Codes'!$E$6,F9,'CONCAT Codes'!$F$6,G9,'CONCAT Codes'!$G$6,'Tours Added'!E9)</f>
        <v>&lt;strong&gt; Location:&lt;/strong&gt; Boston, MA&lt;br /&gt;
&lt;strong&gt;Agency:&lt;/strong&gt; Defense Counterintelligence &amp; Security Agency&lt;strong&gt; Activity:&lt;/strong&gt; DCSA - Eastern Region-Field Ops&lt;br /&gt;
&lt;strong&gt;Service:&lt;/strong&gt; Army or Air Force&lt;strong&gt; Desired Grade:&lt;/strong&gt; E5:E6:E7:E8:E9&lt;br /&gt;
&lt;br /&gt;
&lt;strong&gt;Tour Description:&lt;/strong&gt; 25-6648, Length 1 Year: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v>
      </c>
      <c r="R9" s="25" t="str">
        <f>_xlfn.CONCAT('CONCAT Codes'!$A$10,VLOOKUP(L9,'CONCAT Codes'!$A$14:$G$26,5,FALSE),'CONCAT Codes'!$B$10,'Tours Added'!A9," ",C9," ",D9," ",'CONCAT Codes'!$C$10,VLOOKUP(L9,'CONCAT Codes'!$A$14:$G$253,7,FALSE),'CONCAT Codes'!$D$10,VLOOKUP(L9,'CONCAT Codes'!$A$14:$G$26,6,FALSE))</f>
        <v>&lt;br /&gt; &lt;br /&gt; &lt;strong&gt;To apply, contact: &lt;a href="mailto:leanne.l.felvus-webb.mil@mail.mil?subject=Tour 25-6648 DCSA - Eastern Region-Field Ops Data Analyst &amp;amp;cc=dfas.indianapolis-in.zh.mbx.pfi@mail.mil&amp;amp;body=Please find my resume and bio attached for consideration."&gt;SFC Leanne Felvus-Webb&lt;/a&gt;&lt;/strong&gt; - 614-397-3226</v>
      </c>
    </row>
    <row r="10" spans="1:18" ht="165.5" customHeight="1">
      <c r="A10" s="1" t="s">
        <v>689</v>
      </c>
      <c r="B10" s="23" t="s">
        <v>42</v>
      </c>
      <c r="C10" s="23" t="s">
        <v>690</v>
      </c>
      <c r="D10" s="15" t="s">
        <v>691</v>
      </c>
      <c r="E10" s="24" t="s">
        <v>724</v>
      </c>
      <c r="F10" s="23" t="s">
        <v>26</v>
      </c>
      <c r="G10" s="23" t="s">
        <v>28</v>
      </c>
      <c r="H10" s="23" t="s">
        <v>279</v>
      </c>
      <c r="I10" s="3" t="s">
        <v>15</v>
      </c>
      <c r="J10" s="53" t="s">
        <v>3</v>
      </c>
      <c r="K10" s="77" t="str">
        <f>HYPERLINK("mailto:"&amp;VLOOKUP(L10,'CONCAT Codes'!$A$14:$G$26,5,FALSE)&amp;"?subject="&amp;_xlfn.CONCAT(C10," - APPLICANT for ",A10)&amp;"&amp;cc="&amp;'CONCAT Codes'!$A$32&amp;"&amp;body="&amp;D10&amp;"%0A%0APlease see my resume and bio for the above tour.","Click HERE to apply")</f>
        <v>Click HERE to apply</v>
      </c>
      <c r="L10" s="57" t="s">
        <v>63</v>
      </c>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Military Administration Assistant 25-6649 &lt;/span&gt;&lt;/strong&gt;&lt;/h3&gt;
   &lt;/td&gt;
   &lt;td&gt;
   &lt;h4 style="text-align: right;"&gt;&lt;span style="color:#ffffff;"&gt; Army or Air Force: E5:E6:E7&lt;/span&gt;&lt;/h4&gt;
   &lt;/td&gt;
   &lt;th scope="col"&gt;&amp;nbsp;&lt;/th&gt;
  &lt;/tr&gt;
 &lt;/thead&gt;
&lt;/table&gt;'</v>
      </c>
      <c r="P10" s="26" t="str">
        <f>CONCATENATE('CONCAT Codes'!$A$6,'CONCAT Codes'!$B$6,'Tours Added'!H10,", ",'Tours Added'!I10,'CONCAT Codes'!C$6,B10,'CONCAT Codes'!$D$6,C10,'CONCAT Codes'!$E$6,F10,'CONCAT Codes'!$F$6,G10,'CONCAT Codes'!$G$6,'Tours Added'!E10)</f>
        <v>&lt;strong&gt; Location:&lt;/strong&gt; Quantico, VA&lt;br /&gt;
&lt;strong&gt;Agency:&lt;/strong&gt; Defense Counterintelligence &amp; Security Agency&lt;strong&gt; Activity:&lt;/strong&gt; DCSA - MIO&lt;br /&gt;
&lt;strong&gt;Service:&lt;/strong&gt; Army or Air Force&lt;strong&gt; Desired Grade:&lt;/strong&gt; E5:E6:E7&lt;br /&gt;
&lt;br /&gt;
&lt;strong&gt;Tour Description:&lt;/strong&gt; 25-6649, Length 1 Year: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Civilian experience will be considered for eligibility.
PCS is authorized.
Qualifications:  Familiarity with the following: Army specific systems - IPPS-A, EES, PERSTAT; Air Force specific systems - Leave Web, MyFSS; DOD systems - DTS, CATMS
Secret Clearance required for position. Eligibility for upgrade to TS/SCI required.</v>
      </c>
      <c r="R10" s="25" t="str">
        <f>_xlfn.CONCAT('CONCAT Codes'!$A$10,VLOOKUP(L10,'CONCAT Codes'!$A$14:$G$26,5,FALSE),'CONCAT Codes'!$B$10,'Tours Added'!A10," ",C10," ",D10," ",'CONCAT Codes'!$C$10,VLOOKUP(L10,'CONCAT Codes'!$A$14:$G$253,7,FALSE),'CONCAT Codes'!$D$10,VLOOKUP(L10,'CONCAT Codes'!$A$14:$G$26,6,FALSE))</f>
        <v>&lt;br /&gt; &lt;br /&gt; &lt;strong&gt;To apply, contact: &lt;a href="mailto:leanne.l.felvus-webb.mil@mail.mil?subject=Tour 25-6649 DCSA - MIO Military Administration Assistant &amp;amp;cc=dfas.indianapolis-in.zh.mbx.pfi@mail.mil&amp;amp;body=Please find my resume and bio attached for consideration."&gt;SFC Leanne Felvus-Webb&lt;/a&gt;&lt;/strong&gt; - 614-397-3226</v>
      </c>
    </row>
    <row r="11" spans="1:18" ht="165.5" customHeight="1">
      <c r="A11" s="1" t="s">
        <v>692</v>
      </c>
      <c r="B11" s="23" t="s">
        <v>42</v>
      </c>
      <c r="C11" s="23" t="s">
        <v>218</v>
      </c>
      <c r="D11" s="15" t="s">
        <v>693</v>
      </c>
      <c r="E11" s="24" t="s">
        <v>716</v>
      </c>
      <c r="F11" s="23" t="s">
        <v>26</v>
      </c>
      <c r="G11" s="23" t="s">
        <v>694</v>
      </c>
      <c r="H11" s="23" t="s">
        <v>279</v>
      </c>
      <c r="I11" s="3" t="s">
        <v>15</v>
      </c>
      <c r="J11" s="53" t="s">
        <v>3</v>
      </c>
      <c r="K11" s="77" t="str">
        <f>HYPERLINK("mailto:"&amp;VLOOKUP(L11,'CONCAT Codes'!$A$14:$G$26,5,FALSE)&amp;"?subject="&amp;_xlfn.CONCAT(C11," - APPLICANT for ",A11)&amp;"&amp;cc="&amp;'CONCAT Codes'!$A$32&amp;"&amp;body="&amp;D11&amp;"%0A%0APlease see my resume and bio for the above tour.","Click HERE to apply")</f>
        <v>Click HERE to apply</v>
      </c>
      <c r="L11" s="57" t="s">
        <v>63</v>
      </c>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Program Analyst – Executive Secretariat Support 25-6650 &lt;/span&gt;&lt;/strong&gt;&lt;/h3&gt;
   &lt;/td&gt;
   &lt;td&gt;
   &lt;h4 style="text-align: right;"&gt;&lt;span style="color:#ffffff;"&gt; Army or Air Force: E6:E7:E8:O1:O2&lt;/span&gt;&lt;/h4&gt;
   &lt;/td&gt;
   &lt;th scope="col"&gt;&amp;nbsp;&lt;/th&gt;
  &lt;/tr&gt;
 &lt;/thead&gt;
&lt;/table&gt;'</v>
      </c>
      <c r="P11" s="26" t="str">
        <f>CONCATENATE('CONCAT Codes'!$A$6,'CONCAT Codes'!$B$6,'Tours Added'!H11,", ",'Tours Added'!I11,'CONCAT Codes'!C$6,B11,'CONCAT Codes'!$D$6,C11,'CONCAT Codes'!$E$6,F11,'CONCAT Codes'!$F$6,G11,'CONCAT Codes'!$G$6,'Tours Added'!E11)</f>
        <v>&lt;strong&gt; Location:&lt;/strong&gt; Quantico, VA&lt;br /&gt;
&lt;strong&gt;Agency:&lt;/strong&gt; Defense Counterintelligence &amp; Security Agency&lt;strong&gt; Activity:&lt;/strong&gt; DCSA&lt;br /&gt;
&lt;strong&gt;Service:&lt;/strong&gt; Army or Air Force&lt;strong&gt; Desired Grade:&lt;/strong&gt; E6:E7:E8:O1:O2&lt;br /&gt;
&lt;br /&gt;
&lt;strong&gt;Tour Description:&lt;/strong&gt; 25-6650, Length 1 Year: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v>
      </c>
      <c r="R11" s="25" t="str">
        <f>_xlfn.CONCAT('CONCAT Codes'!$A$10,VLOOKUP(L11,'CONCAT Codes'!$A$14:$G$26,5,FALSE),'CONCAT Codes'!$B$10,'Tours Added'!A11," ",C11," ",D11," ",'CONCAT Codes'!$C$10,VLOOKUP(L11,'CONCAT Codes'!$A$14:$G$253,7,FALSE),'CONCAT Codes'!$D$10,VLOOKUP(L11,'CONCAT Codes'!$A$14:$G$26,6,FALSE))</f>
        <v>&lt;br /&gt; &lt;br /&gt; &lt;strong&gt;To apply, contact: &lt;a href="mailto:leanne.l.felvus-webb.mil@mail.mil?subject=Tour 25-6650 DCSA Program Analyst – Executive Secretariat Support &amp;amp;cc=dfas.indianapolis-in.zh.mbx.pfi@mail.mil&amp;amp;body=Please find my resume and bio attached for consideration."&gt;SFC Leanne Felvus-Webb&lt;/a&gt;&lt;/strong&gt; - 614-397-3226</v>
      </c>
    </row>
    <row r="12" spans="1:18" ht="165.5" customHeight="1">
      <c r="A12" s="1" t="s">
        <v>695</v>
      </c>
      <c r="B12" s="23" t="s">
        <v>10</v>
      </c>
      <c r="C12" s="23" t="s">
        <v>696</v>
      </c>
      <c r="D12" s="15" t="s">
        <v>697</v>
      </c>
      <c r="E12" s="24" t="s">
        <v>725</v>
      </c>
      <c r="F12" s="23" t="s">
        <v>26</v>
      </c>
      <c r="G12" s="23" t="s">
        <v>29</v>
      </c>
      <c r="H12" s="23" t="s">
        <v>698</v>
      </c>
      <c r="I12" s="3"/>
      <c r="J12" s="53" t="s">
        <v>698</v>
      </c>
      <c r="K12" s="77" t="str">
        <f>HYPERLINK("mailto:"&amp;VLOOKUP(L12,'CONCAT Codes'!$A$14:$G$26,5,FALSE)&amp;"?subject="&amp;_xlfn.CONCAT(C12," - APPLICANT for ",A12)&amp;"&amp;cc="&amp;'CONCAT Codes'!$A$32&amp;"&amp;body="&amp;D12&amp;"%0A%0APlease see my resume and bio for the above tour.","Click HERE to apply")</f>
        <v>Click HERE to apply</v>
      </c>
      <c r="L12" s="57" t="s">
        <v>60</v>
      </c>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Tier II DoDNet Support 25-6651 &lt;/span&gt;&lt;/strong&gt;&lt;/h3&gt;
   &lt;/td&gt;
   &lt;td&gt;
   &lt;h4 style="text-align: right;"&gt;&lt;span style="color:#ffffff;"&gt; Army or Air Force: E4:E5:E6&lt;/span&gt;&lt;/h4&gt;
   &lt;/td&gt;
   &lt;th scope="col"&gt;&amp;nbsp;&lt;/th&gt;
  &lt;/tr&gt;
 &lt;/thead&gt;
&lt;/table&gt;'</v>
      </c>
      <c r="P12" s="26" t="str">
        <f>CONCATENATE('CONCAT Codes'!$A$6,'CONCAT Codes'!$B$6,'Tours Added'!H12,", ",'Tours Added'!I12,'CONCAT Codes'!C$6,B12,'CONCAT Codes'!$D$6,C12,'CONCAT Codes'!$E$6,F12,'CONCAT Codes'!$F$6,G12,'CONCAT Codes'!$G$6,'Tours Added'!E12)</f>
        <v>&lt;strong&gt; Location:&lt;/strong&gt; Bahrain, &lt;br /&gt;
&lt;strong&gt;Agency:&lt;/strong&gt; Defense Information Systems Agency&lt;strong&gt; Activity:&lt;/strong&gt; DISA - FE3B&lt;br /&gt;
&lt;strong&gt;Service:&lt;/strong&gt; Army or Air Force&lt;strong&gt; Desired Grade:&lt;/strong&gt; E4:E5:E6&lt;br /&gt;
&lt;br /&gt;
&lt;strong&gt;Tour Description:&lt;/strong&gt; 25-6651, Length 2 Years:
This is a two year unaccompanied overseas tour with the option to extend for the third year. Open to Army and Air Force service members MOS 25B or AFSC 3D1X2. 
Provide DISAs Service Support Environment (SSE)/Classified Mobility Support with mission critical technical support within a joint classified support area at DISA Bahrain.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Qualifications:  MUST POSSESS an active Security + certification and experience working desktop/mobility/service desk environment or Windows Server admin. Requires excellent written and verbal communications. Other IT certifications (HDI Desktop, A+, Network+, etc ... ) are desired, but not required. Active Secret.</v>
      </c>
      <c r="R12" s="25" t="str">
        <f>_xlfn.CONCAT('CONCAT Codes'!$A$10,VLOOKUP(L12,'CONCAT Codes'!$A$14:$G$26,5,FALSE),'CONCAT Codes'!$B$10,'Tours Added'!A12," ",C12," ",D12," ",'CONCAT Codes'!$C$10,VLOOKUP(L12,'CONCAT Codes'!$A$14:$G$253,7,FALSE),'CONCAT Codes'!$D$10,VLOOKUP(L12,'CONCAT Codes'!$A$14:$G$26,6,FALSE))</f>
        <v>&lt;br /&gt; &lt;br /&gt; &lt;strong&gt;To apply, contact: &lt;a href="mailto:dan.e.brown2.mil@mail.mil?subject=Tour 25-6651 DISA - FE3B Tier II DoDNet Support &amp;amp;cc=dfas.indianapolis-in.zh.mbx.pfi@mail.mil&amp;amp;body=Please find my resume and bio attached for consideration."&gt;SFC Dan Brown&lt;/a&gt;&lt;/strong&gt; - 317-459-4983</v>
      </c>
    </row>
    <row r="13" spans="1:18" ht="165.5" customHeight="1">
      <c r="A13" s="1" t="s">
        <v>699</v>
      </c>
      <c r="B13" s="23" t="s">
        <v>10</v>
      </c>
      <c r="C13" s="23" t="s">
        <v>696</v>
      </c>
      <c r="D13" s="15" t="s">
        <v>700</v>
      </c>
      <c r="E13" s="24" t="s">
        <v>727</v>
      </c>
      <c r="F13" s="23" t="s">
        <v>26</v>
      </c>
      <c r="G13" s="23" t="s">
        <v>29</v>
      </c>
      <c r="H13" s="23" t="s">
        <v>44</v>
      </c>
      <c r="I13" s="3" t="s">
        <v>14</v>
      </c>
      <c r="J13" s="53" t="s">
        <v>3</v>
      </c>
      <c r="K13" s="77" t="str">
        <f>HYPERLINK("mailto:"&amp;VLOOKUP(L13,'CONCAT Codes'!$A$14:$G$26,5,FALSE)&amp;"?subject="&amp;_xlfn.CONCAT(C13," - APPLICANT for ",A13)&amp;"&amp;cc="&amp;'CONCAT Codes'!$A$32&amp;"&amp;body="&amp;D13&amp;"%0A%0APlease see my resume and bio for the above tour.","Click HERE to apply")</f>
        <v>Click HERE to apply</v>
      </c>
      <c r="L13" s="57" t="s">
        <v>60</v>
      </c>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Tierll DoDNet Support 25-6653 &lt;/span&gt;&lt;/strong&gt;&lt;/h3&gt;
   &lt;/td&gt;
   &lt;td&gt;
   &lt;h4 style="text-align: right;"&gt;&lt;span style="color:#ffffff;"&gt; Army or Air Force: E4:E5:E6&lt;/span&gt;&lt;/h4&gt;
   &lt;/td&gt;
   &lt;th scope="col"&gt;&amp;nbsp;&lt;/th&gt;
  &lt;/tr&gt;
 &lt;/thead&gt;
&lt;/table&gt;'</v>
      </c>
      <c r="P13" s="26" t="str">
        <f>CONCATENATE('CONCAT Codes'!$A$6,'CONCAT Codes'!$B$6,'Tours Added'!H13,", ",'Tours Added'!I13,'CONCAT Codes'!C$6,B13,'CONCAT Codes'!$D$6,C13,'CONCAT Codes'!$E$6,F13,'CONCAT Codes'!$F$6,G13,'CONCAT Codes'!$G$6,'Tours Added'!E13)</f>
        <v>&lt;strong&gt; Location:&lt;/strong&gt; Fort Meade, MD&lt;br /&gt;
&lt;strong&gt;Agency:&lt;/strong&gt; Defense Information Systems Agency&lt;strong&gt; Activity:&lt;/strong&gt; DISA - FE3B&lt;br /&gt;
&lt;strong&gt;Service:&lt;/strong&gt; Army or Air Force&lt;strong&gt; Desired Grade:&lt;/strong&gt; E4:E5:E6&lt;br /&gt;
&lt;br /&gt;
&lt;strong&gt;Tour Description:&lt;/strong&gt; 25-6653, Length 1 Year: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Qualifications: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v>
      </c>
      <c r="R13" s="25" t="str">
        <f>_xlfn.CONCAT('CONCAT Codes'!$A$10,VLOOKUP(L13,'CONCAT Codes'!$A$14:$G$26,5,FALSE),'CONCAT Codes'!$B$10,'Tours Added'!A13," ",C13," ",D13," ",'CONCAT Codes'!$C$10,VLOOKUP(L13,'CONCAT Codes'!$A$14:$G$253,7,FALSE),'CONCAT Codes'!$D$10,VLOOKUP(L13,'CONCAT Codes'!$A$14:$G$26,6,FALSE))</f>
        <v>&lt;br /&gt; &lt;br /&gt; &lt;strong&gt;To apply, contact: &lt;a href="mailto:dan.e.brown2.mil@mail.mil?subject=Tour 25-6653 DISA - FE3B Tierll DoDNet Support &amp;amp;cc=dfas.indianapolis-in.zh.mbx.pfi@mail.mil&amp;amp;body=Please find my resume and bio attached for consideration."&gt;SFC Dan Brown&lt;/a&gt;&lt;/strong&gt; - 317-459-4983</v>
      </c>
    </row>
    <row r="14" spans="1:18" ht="165.5" customHeight="1">
      <c r="A14" s="1" t="s">
        <v>701</v>
      </c>
      <c r="B14" s="23" t="s">
        <v>10</v>
      </c>
      <c r="C14" s="23" t="s">
        <v>696</v>
      </c>
      <c r="D14" s="15" t="s">
        <v>700</v>
      </c>
      <c r="E14" s="24" t="s">
        <v>726</v>
      </c>
      <c r="F14" s="23" t="s">
        <v>26</v>
      </c>
      <c r="G14" s="23" t="s">
        <v>29</v>
      </c>
      <c r="H14" s="23" t="s">
        <v>702</v>
      </c>
      <c r="I14" s="3"/>
      <c r="J14" s="53" t="s">
        <v>703</v>
      </c>
      <c r="K14" s="77" t="str">
        <f>HYPERLINK("mailto:"&amp;VLOOKUP(L14,'CONCAT Codes'!$A$14:$G$26,5,FALSE)&amp;"?subject="&amp;_xlfn.CONCAT(C14," - APPLICANT for ",A14)&amp;"&amp;cc="&amp;'CONCAT Codes'!$A$32&amp;"&amp;body="&amp;D14&amp;"%0A%0APlease see my resume and bio for the above tour.","Click HERE to apply")</f>
        <v>Click HERE to apply</v>
      </c>
      <c r="L14" s="57" t="s">
        <v>60</v>
      </c>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Tierll DoDNet Support 25-6654 &lt;/span&gt;&lt;/strong&gt;&lt;/h3&gt;
   &lt;/td&gt;
   &lt;td&gt;
   &lt;h4 style="text-align: right;"&gt;&lt;span style="color:#ffffff;"&gt; Army or Air Force: E4:E5:E6&lt;/span&gt;&lt;/h4&gt;
   &lt;/td&gt;
   &lt;th scope="col"&gt;&amp;nbsp;&lt;/th&gt;
  &lt;/tr&gt;
 &lt;/thead&gt;
&lt;/table&gt;'</v>
      </c>
      <c r="P14" s="26" t="str">
        <f>CONCATENATE('CONCAT Codes'!$A$6,'CONCAT Codes'!$B$6,'Tours Added'!H14,", ",'Tours Added'!I14,'CONCAT Codes'!C$6,B14,'CONCAT Codes'!$D$6,C14,'CONCAT Codes'!$E$6,F14,'CONCAT Codes'!$F$6,G14,'CONCAT Codes'!$G$6,'Tours Added'!E14)</f>
        <v>&lt;strong&gt; Location:&lt;/strong&gt; Stuttgart, &lt;br /&gt;
&lt;strong&gt;Agency:&lt;/strong&gt; Defense Information Systems Agency&lt;strong&gt; Activity:&lt;/strong&gt; DISA - FE3B&lt;br /&gt;
&lt;strong&gt;Service:&lt;/strong&gt; Army or Air Force&lt;strong&gt; Desired Grade:&lt;/strong&gt; E4:E5:E6&lt;br /&gt;
&lt;br /&gt;
&lt;strong&gt;Tour Description:&lt;/strong&gt; 25-6654, Length 2 Years: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Qualifications: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v>
      </c>
      <c r="R14" s="25" t="str">
        <f>_xlfn.CONCAT('CONCAT Codes'!$A$10,VLOOKUP(L14,'CONCAT Codes'!$A$14:$G$26,5,FALSE),'CONCAT Codes'!$B$10,'Tours Added'!A14," ",C14," ",D14," ",'CONCAT Codes'!$C$10,VLOOKUP(L14,'CONCAT Codes'!$A$14:$G$253,7,FALSE),'CONCAT Codes'!$D$10,VLOOKUP(L14,'CONCAT Codes'!$A$14:$G$26,6,FALSE))</f>
        <v>&lt;br /&gt; &lt;br /&gt; &lt;strong&gt;To apply, contact: &lt;a href="mailto:dan.e.brown2.mil@mail.mil?subject=Tour 25-6654 DISA - FE3B Tierll DoDNet Support &amp;amp;cc=dfas.indianapolis-in.zh.mbx.pfi@mail.mil&amp;amp;body=Please find my resume and bio attached for consideration."&gt;SFC Dan Brown&lt;/a&gt;&lt;/strong&gt; - 317-459-4983</v>
      </c>
    </row>
    <row r="15" spans="1:18" ht="165.5" customHeight="1">
      <c r="A15" s="1" t="s">
        <v>704</v>
      </c>
      <c r="B15" s="23" t="s">
        <v>10</v>
      </c>
      <c r="C15" s="23" t="s">
        <v>705</v>
      </c>
      <c r="D15" s="15" t="s">
        <v>706</v>
      </c>
      <c r="E15" s="24" t="s">
        <v>717</v>
      </c>
      <c r="F15" s="23" t="s">
        <v>1</v>
      </c>
      <c r="G15" s="23" t="s">
        <v>66</v>
      </c>
      <c r="H15" s="23" t="s">
        <v>707</v>
      </c>
      <c r="I15" s="3" t="s">
        <v>708</v>
      </c>
      <c r="J15" s="53" t="s">
        <v>3</v>
      </c>
      <c r="K15" s="77" t="str">
        <f>HYPERLINK("mailto:"&amp;VLOOKUP(L15,'CONCAT Codes'!$A$14:$G$26,5,FALSE)&amp;"?subject="&amp;_xlfn.CONCAT(C15," - APPLICANT for ",A15)&amp;"&amp;cc="&amp;'CONCAT Codes'!$A$32&amp;"&amp;body="&amp;D15&amp;"%0A%0APlease see my resume and bio for the above tour.","Click HERE to apply")</f>
        <v>Click HERE to apply</v>
      </c>
      <c r="L15" s="57" t="s">
        <v>60</v>
      </c>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SCRM Analyst 25-6655 &lt;/span&gt;&lt;/strong&gt;&lt;/h3&gt;
   &lt;/td&gt;
   &lt;td&gt;
   &lt;h4 style="text-align: right;"&gt;&lt;span style="color:#ffffff;"&gt; Army: E8&lt;/span&gt;&lt;/h4&gt;
   &lt;/td&gt;
   &lt;th scope="col"&gt;&amp;nbsp;&lt;/th&gt;
  &lt;/tr&gt;
 &lt;/thead&gt;
&lt;/table&gt;'</v>
      </c>
      <c r="P15" s="26" t="str">
        <f>CONCATENATE('CONCAT Codes'!$A$6,'CONCAT Codes'!$B$6,'Tours Added'!H15,", ",'Tours Added'!I15,'CONCAT Codes'!C$6,B15,'CONCAT Codes'!$D$6,C15,'CONCAT Codes'!$E$6,F15,'CONCAT Codes'!$F$6,G15,'CONCAT Codes'!$G$6,'Tours Added'!E15)</f>
        <v>&lt;strong&gt; Location:&lt;/strong&gt; Camp Dawson, WV&lt;br /&gt;
&lt;strong&gt;Agency:&lt;/strong&gt; Defense Information Systems Agency&lt;strong&gt; Activity:&lt;/strong&gt; DISA - RE33&lt;br /&gt;
&lt;strong&gt;Service:&lt;/strong&gt; Army&lt;strong&gt; Desired Grade:&lt;/strong&gt; E8&lt;br /&gt;
&lt;br /&gt;
&lt;strong&gt;Tour Description:&lt;/strong&gt; 25-6655, Length 2 Years: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v>
      </c>
      <c r="R15" s="25" t="str">
        <f>_xlfn.CONCAT('CONCAT Codes'!$A$10,VLOOKUP(L15,'CONCAT Codes'!$A$14:$G$26,5,FALSE),'CONCAT Codes'!$B$10,'Tours Added'!A15," ",C15," ",D15," ",'CONCAT Codes'!$C$10,VLOOKUP(L15,'CONCAT Codes'!$A$14:$G$253,7,FALSE),'CONCAT Codes'!$D$10,VLOOKUP(L15,'CONCAT Codes'!$A$14:$G$26,6,FALSE))</f>
        <v>&lt;br /&gt; &lt;br /&gt; &lt;strong&gt;To apply, contact: &lt;a href="mailto:dan.e.brown2.mil@mail.mil?subject=Tour 25-6655 DISA - RE33 SCRM Analyst &amp;amp;cc=dfas.indianapolis-in.zh.mbx.pfi@mail.mil&amp;amp;body=Please find my resume and bio attached for consideration."&gt;SFC Dan Brown&lt;/a&gt;&lt;/strong&gt; - 317-459-4983</v>
      </c>
    </row>
    <row r="16" spans="1:18" ht="165.5" customHeight="1">
      <c r="A16" s="1" t="s">
        <v>709</v>
      </c>
      <c r="B16" s="23" t="s">
        <v>64</v>
      </c>
      <c r="C16" s="23" t="s">
        <v>65</v>
      </c>
      <c r="D16" s="15" t="s">
        <v>710</v>
      </c>
      <c r="E16" s="24" t="s">
        <v>718</v>
      </c>
      <c r="F16" s="23" t="s">
        <v>1</v>
      </c>
      <c r="G16" s="23" t="s">
        <v>52</v>
      </c>
      <c r="H16" s="23" t="s">
        <v>157</v>
      </c>
      <c r="I16" s="3" t="s">
        <v>32</v>
      </c>
      <c r="J16" s="53" t="s">
        <v>3</v>
      </c>
      <c r="K16" s="77" t="str">
        <f>HYPERLINK("mailto:"&amp;VLOOKUP(L16,'CONCAT Codes'!$A$14:$G$26,5,FALSE)&amp;"?subject="&amp;_xlfn.CONCAT(C16," - APPLICANT for ",A16)&amp;"&amp;cc="&amp;'CONCAT Codes'!$A$32&amp;"&amp;body="&amp;D16&amp;"%0A%0APlease see my resume and bio for the above tour.","Click HERE to apply")</f>
        <v>Click HERE to apply</v>
      </c>
      <c r="L16" s="57" t="s">
        <v>61</v>
      </c>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Senior Supply Sergeant 25-6662 &lt;/span&gt;&lt;/strong&gt;&lt;/h3&gt;
   &lt;/td&gt;
   &lt;td&gt;
   &lt;h4 style="text-align: right;"&gt;&lt;span style="color:#ffffff;"&gt; Army: E6:E7&lt;/span&gt;&lt;/h4&gt;
   &lt;/td&gt;
   &lt;th scope="col"&gt;&amp;nbsp;&lt;/th&gt;
  &lt;/tr&gt;
 &lt;/thead&gt;
&lt;/table&gt;'</v>
      </c>
      <c r="P16" s="26" t="str">
        <f>CONCATENATE('CONCAT Codes'!$A$6,'CONCAT Codes'!$B$6,'Tours Added'!H16,", ",'Tours Added'!I16,'CONCAT Codes'!C$6,B16,'CONCAT Codes'!$D$6,C16,'CONCAT Codes'!$E$6,F16,'CONCAT Codes'!$F$6,G16,'CONCAT Codes'!$G$6,'Tours Added'!E16)</f>
        <v>&lt;strong&gt; Location:&lt;/strong&gt; Red Rock, AZ&lt;br /&gt;
&lt;strong&gt;Agency:&lt;/strong&gt; USA Security Assistance Command&lt;strong&gt; Activity:&lt;/strong&gt; USASAC-NGB-OPV&lt;br /&gt;
&lt;strong&gt;Service:&lt;/strong&gt; Army&lt;strong&gt; Desired Grade:&lt;/strong&gt; E6:E7&lt;br /&gt;
&lt;br /&gt;
&lt;strong&gt;Tour Description:&lt;/strong&gt; 25-6662, Length 1 Year: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v>
      </c>
      <c r="R16" s="25" t="str">
        <f>_xlfn.CONCAT('CONCAT Codes'!$A$10,VLOOKUP(L16,'CONCAT Codes'!$A$14:$G$26,5,FALSE),'CONCAT Codes'!$B$10,'Tours Added'!A16," ",C16," ",D16," ",'CONCAT Codes'!$C$10,VLOOKUP(L16,'CONCAT Codes'!$A$14:$G$253,7,FALSE),'CONCAT Codes'!$D$10,VLOOKUP(L16,'CONCAT Codes'!$A$14:$G$26,6,FALSE))</f>
        <v>&lt;br /&gt; &lt;br /&gt; &lt;strong&gt;To apply, contact: &lt;a href="mailto:joseph.h.sorg2.mil@mail.mil?subject=Tour 25-6662 USASAC-NGB-OPV Senior Supply Sergeant &amp;amp;cc=dfas.indianapolis-in.zh.mbx.pfi@mail.mil&amp;amp;body=Please find my resume and bio attached for consideration."&gt;SFC Joe Sorg&lt;/a&gt;&lt;/strong&gt; - 317-627-0951</v>
      </c>
    </row>
    <row r="17" spans="1:18" ht="165.5" customHeight="1">
      <c r="A17" s="1" t="s">
        <v>711</v>
      </c>
      <c r="B17" s="23" t="s">
        <v>64</v>
      </c>
      <c r="C17" s="23" t="s">
        <v>65</v>
      </c>
      <c r="D17" s="87" t="s">
        <v>729</v>
      </c>
      <c r="E17" s="88" t="s">
        <v>728</v>
      </c>
      <c r="F17" s="23" t="s">
        <v>1</v>
      </c>
      <c r="G17" s="23" t="s">
        <v>52</v>
      </c>
      <c r="H17" s="23" t="s">
        <v>157</v>
      </c>
      <c r="I17" s="3" t="s">
        <v>32</v>
      </c>
      <c r="J17" s="53" t="s">
        <v>3</v>
      </c>
      <c r="K17" s="77" t="str">
        <f>HYPERLINK("mailto:"&amp;VLOOKUP(L17,'CONCAT Codes'!$A$14:$G$26,5,FALSE)&amp;"?subject="&amp;_xlfn.CONCAT(C17," - APPLICANT for ",A17)&amp;"&amp;cc="&amp;'CONCAT Codes'!$A$32&amp;"&amp;body="&amp;D17&amp;"%0A%0APlease see my resume and bio for the above tour.","Click HERE to apply")</f>
        <v>Click HERE to apply</v>
      </c>
      <c r="L17" s="57" t="s">
        <v>61</v>
      </c>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Medical Services NCO 25-6663 &lt;/span&gt;&lt;/strong&gt;&lt;/h3&gt;
   &lt;/td&gt;
   &lt;td&gt;
   &lt;h4 style="text-align: right;"&gt;&lt;span style="color:#ffffff;"&gt; Army: E6:E7&lt;/span&gt;&lt;/h4&gt;
   &lt;/td&gt;
   &lt;th scope="col"&gt;&amp;nbsp;&lt;/th&gt;
  &lt;/tr&gt;
 &lt;/thead&gt;
&lt;/table&gt;'</v>
      </c>
      <c r="P17" s="26" t="str">
        <f>CONCATENATE('CONCAT Codes'!$A$6,'CONCAT Codes'!$B$6,'Tours Added'!H17,", ",'Tours Added'!I17,'CONCAT Codes'!C$6,B17,'CONCAT Codes'!$D$6,C17,'CONCAT Codes'!$E$6,F17,'CONCAT Codes'!$F$6,G17,'CONCAT Codes'!$G$6,'Tours Added'!E17)</f>
        <v>&lt;strong&gt; Location:&lt;/strong&gt; Red Rock, AZ&lt;br /&gt;
&lt;strong&gt;Agency:&lt;/strong&gt; USA Security Assistance Command&lt;strong&gt; Activity:&lt;/strong&gt; USASAC-NGB-OPV&lt;br /&gt;
&lt;strong&gt;Service:&lt;/strong&gt; Army&lt;strong&gt; Desired Grade:&lt;/strong&gt; E6:E7&lt;br /&gt;
&lt;br /&gt;
&lt;strong&gt;Tour Description:&lt;/strong&gt; 25-6663, Length 1 Year: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v>
      </c>
      <c r="R17" s="25" t="str">
        <f>_xlfn.CONCAT('CONCAT Codes'!$A$10,VLOOKUP(L17,'CONCAT Codes'!$A$14:$G$26,5,FALSE),'CONCAT Codes'!$B$10,'Tours Added'!A17," ",C17," ",D17," ",'CONCAT Codes'!$C$10,VLOOKUP(L17,'CONCAT Codes'!$A$14:$G$253,7,FALSE),'CONCAT Codes'!$D$10,VLOOKUP(L17,'CONCAT Codes'!$A$14:$G$26,6,FALSE))</f>
        <v>&lt;br /&gt; &lt;br /&gt; &lt;strong&gt;To apply, contact: &lt;a href="mailto:joseph.h.sorg2.mil@mail.mil?subject=Tour 25-6663 USASAC-NGB-OPV Medical Services NCO &amp;amp;cc=dfas.indianapolis-in.zh.mbx.pfi@mail.mil&amp;amp;body=Please find my resume and bio attached for consideration."&gt;SFC Joe Sorg&lt;/a&gt;&lt;/strong&gt; - 317-627-0951</v>
      </c>
    </row>
    <row r="18" spans="1:18" ht="165.5" customHeight="1">
      <c r="A18" s="1" t="s">
        <v>712</v>
      </c>
      <c r="B18" s="23" t="s">
        <v>0</v>
      </c>
      <c r="C18" s="23" t="s">
        <v>489</v>
      </c>
      <c r="D18" s="15" t="s">
        <v>713</v>
      </c>
      <c r="E18" s="24" t="s">
        <v>723</v>
      </c>
      <c r="F18" s="23" t="s">
        <v>26</v>
      </c>
      <c r="G18" s="86" t="s">
        <v>29</v>
      </c>
      <c r="H18" s="23" t="s">
        <v>512</v>
      </c>
      <c r="I18" s="3" t="s">
        <v>13</v>
      </c>
      <c r="J18" s="53" t="s">
        <v>3</v>
      </c>
      <c r="K18" s="77" t="str">
        <f>HYPERLINK("mailto:"&amp;VLOOKUP(L18,'CONCAT Codes'!$A$14:$G$26,5,FALSE)&amp;"?subject="&amp;_xlfn.CONCAT(C18," - APPLICANT for ",A18)&amp;"&amp;cc="&amp;'CONCAT Codes'!$A$32&amp;"&amp;body="&amp;D18&amp;"%0A%0APlease see my resume and bio for the above tour.","Click HERE to apply")</f>
        <v>Click HERE to apply</v>
      </c>
      <c r="L18" s="57" t="s">
        <v>454</v>
      </c>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Customer Account Specialist 26-6001 &lt;/span&gt;&lt;/strong&gt;&lt;/h3&gt;
   &lt;/td&gt;
   &lt;td&gt;
   &lt;h4 style="text-align: right;"&gt;&lt;span style="color:#ffffff;"&gt; Army or Air Force: E4:E5:E6&lt;/span&gt;&lt;/h4&gt;
   &lt;/td&gt;
   &lt;th scope="col"&gt;&amp;nbsp;&lt;/th&gt;
  &lt;/tr&gt;
 &lt;/thead&gt;
&lt;/table&gt;'</v>
      </c>
      <c r="P18" s="26" t="str">
        <f>CONCATENATE('CONCAT Codes'!$A$6,'CONCAT Codes'!$B$6,'Tours Added'!H18,", ",'Tours Added'!I18,'CONCAT Codes'!C$6,B18,'CONCAT Codes'!$D$6,C18,'CONCAT Codes'!$E$6,F18,'CONCAT Codes'!$F$6,G18,'CONCAT Codes'!$G$6,'Tours Added'!E18)</f>
        <v>&lt;strong&gt; Location:&lt;/strong&gt; Joint Base San Antonio, TX&lt;br /&gt;
&lt;strong&gt;Agency:&lt;/strong&gt; Defense Logistics Agency&lt;strong&gt; Activity:&lt;/strong&gt; DLA Energy&lt;br /&gt;
&lt;strong&gt;Service:&lt;/strong&gt; Army or Air Force&lt;strong&gt; Desired Grade:&lt;/strong&gt; E4:E5:E6&lt;br /&gt;
&lt;br /&gt;
&lt;strong&gt;Tour Description:&lt;/strong&gt; 26-6001, Length 1 Year: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v>
      </c>
      <c r="R18" s="25" t="str">
        <f>_xlfn.CONCAT('CONCAT Codes'!$A$10,VLOOKUP(L18,'CONCAT Codes'!$A$14:$G$26,5,FALSE),'CONCAT Codes'!$B$10,'Tours Added'!A18," ",C18," ",D18," ",'CONCAT Codes'!$C$10,VLOOKUP(L18,'CONCAT Codes'!$A$14:$G$253,7,FALSE),'CONCAT Codes'!$D$10,VLOOKUP(L18,'CONCAT Codes'!$A$14:$G$26,6,FALSE))</f>
        <v>&lt;br /&gt; &lt;br /&gt; &lt;strong&gt;To apply, contact: &lt;a href="mailto:megan.h.spencer.mil@mail.mil?subject=Tour 26-6001 DLA Energy Customer Account Specialist &amp;amp;cc=dfas.indianapolis-in.zh.mbx.pfi@mail.mil&amp;amp;body=Please find my resume and bio attached for consideration."&gt;TSgt Megan Spencer&lt;/a&gt;&lt;/strong&gt; - 317-435-2378</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53"/>
      <c r="L22" s="57"/>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row r="27" spans="1:18" ht="165.5" customHeight="1">
      <c r="A27" s="1"/>
      <c r="B27" s="23"/>
      <c r="C27" s="23"/>
      <c r="D27" s="15"/>
      <c r="E27" s="24"/>
      <c r="F27" s="23"/>
      <c r="G27" s="23"/>
      <c r="H27" s="23"/>
      <c r="I27" s="3"/>
      <c r="J27" s="62"/>
      <c r="L27" s="24"/>
      <c r="N27" s="26" t="str">
        <f>CONCATENATE('CONCAT Codes'!$A$2," ",D27," ",A27," ",'CONCAT Codes'!$B$2," ",F27,": ",G27,'CONCAT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7" s="26" t="str">
        <f>CONCATENATE('CONCAT Codes'!$A$6,'CONCAT Codes'!$B$6,'Tours Added'!H27,", ",'Tours Added'!I27,'CONCAT Codes'!C$6,B27,'CONCAT Codes'!$D$6,C27,'CONCAT Codes'!$E$6,F27,'CONCAT Codes'!$F$6,G27,'CONCAT Codes'!$G$6,'Tours Added'!E27)</f>
        <v xml:space="preserve">&lt;strong&gt; Location:&lt;/strong&gt; , &lt;br /&gt;
&lt;strong&gt;Agency:&lt;/strong&gt; &lt;strong&gt; Activity:&lt;/strong&gt; &lt;br /&gt;
&lt;strong&gt;Service:&lt;/strong&gt; &lt;strong&gt; Desired Grade:&lt;/strong&gt; &lt;br /&gt;
&lt;br /&gt;
&lt;strong&gt;Tour Description:&lt;/strong&gt; </v>
      </c>
      <c r="R27" s="25" t="e">
        <f>_xlfn.CONCAT('CONCAT Codes'!$A$10,VLOOKUP(L27,'CONCAT Codes'!$A$14:$G$26,5,FALSE),'CONCAT Codes'!$B$10,'Tours Added'!A27," ",C27," ",D27," ",'CONCAT Codes'!$C$10,VLOOKUP(L27,'CONCAT Codes'!$A$14:$G$253,7,FALSE),'CONCAT Codes'!$D$10,VLOOKUP(L27,'CONCAT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8" priority="131"/>
  </conditionalFormatting>
  <conditionalFormatting sqref="A19:A22">
    <cfRule type="duplicateValues" dxfId="7" priority="38"/>
  </conditionalFormatting>
  <conditionalFormatting sqref="A23:A27">
    <cfRule type="duplicateValues" dxfId="6" priority="37"/>
  </conditionalFormatting>
  <conditionalFormatting sqref="A28:A1048576 A1">
    <cfRule type="duplicateValues" dxfId="5" priority="177"/>
  </conditionalFormatting>
  <conditionalFormatting sqref="K2:K18">
    <cfRule type="containsText" dxfId="4" priority="2" operator="containsText" text="Click HERE to apply">
      <formula>NOT(ISERROR(SEARCH("Click HERE to apply",K2)))</formula>
    </cfRule>
  </conditionalFormatting>
  <conditionalFormatting sqref="A2:A18">
    <cfRule type="duplicateValues" dxfId="3" priority="420"/>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7" workbookViewId="0">
      <selection activeCell="D28" sqref="D28"/>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5" t="s">
        <v>83</v>
      </c>
      <c r="B1" s="85"/>
      <c r="C1" s="85"/>
    </row>
    <row r="2" spans="1:12" s="34" customFormat="1" ht="145">
      <c r="A2" s="33" t="s">
        <v>82</v>
      </c>
      <c r="B2" s="33" t="s">
        <v>81</v>
      </c>
      <c r="C2" s="33" t="s">
        <v>80</v>
      </c>
    </row>
    <row r="5" spans="1:12" s="29" customFormat="1">
      <c r="A5" s="28" t="s">
        <v>85</v>
      </c>
    </row>
    <row r="6" spans="1:12" s="39" customFormat="1" ht="70">
      <c r="A6" s="35"/>
      <c r="B6" s="35" t="s">
        <v>156</v>
      </c>
      <c r="C6" s="36" t="s">
        <v>87</v>
      </c>
      <c r="D6" s="35" t="s">
        <v>86</v>
      </c>
      <c r="E6" s="36" t="s">
        <v>88</v>
      </c>
      <c r="F6" s="35" t="s">
        <v>89</v>
      </c>
      <c r="G6" s="36" t="s">
        <v>90</v>
      </c>
      <c r="H6" s="36" t="s">
        <v>91</v>
      </c>
      <c r="I6" s="36" t="s">
        <v>92</v>
      </c>
      <c r="J6" s="35" t="s">
        <v>94</v>
      </c>
      <c r="K6" s="37" t="s">
        <v>95</v>
      </c>
      <c r="L6" s="38" t="s">
        <v>96</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144</v>
      </c>
    </row>
    <row r="10" spans="1:12" ht="101.5">
      <c r="A10" t="s">
        <v>163</v>
      </c>
      <c r="B10" t="s">
        <v>94</v>
      </c>
      <c r="C10" s="40" t="s">
        <v>95</v>
      </c>
      <c r="D10" t="s">
        <v>96</v>
      </c>
    </row>
    <row r="12" spans="1:12" s="29" customFormat="1">
      <c r="A12" s="28" t="s">
        <v>93</v>
      </c>
    </row>
    <row r="13" spans="1:12" s="42" customFormat="1">
      <c r="A13" s="43" t="s">
        <v>147</v>
      </c>
      <c r="B13" s="41" t="s">
        <v>105</v>
      </c>
      <c r="C13" s="41" t="s">
        <v>106</v>
      </c>
      <c r="D13" s="41" t="s">
        <v>107</v>
      </c>
      <c r="E13" s="41" t="s">
        <v>142</v>
      </c>
      <c r="F13" s="41" t="s">
        <v>143</v>
      </c>
      <c r="G13" s="43" t="s">
        <v>155</v>
      </c>
    </row>
    <row r="14" spans="1:12">
      <c r="A14" t="s">
        <v>60</v>
      </c>
      <c r="B14" t="s">
        <v>108</v>
      </c>
      <c r="C14" t="s">
        <v>109</v>
      </c>
      <c r="D14" t="s">
        <v>110</v>
      </c>
      <c r="E14" t="s">
        <v>111</v>
      </c>
      <c r="F14" t="s">
        <v>100</v>
      </c>
      <c r="G14" s="40" t="s">
        <v>149</v>
      </c>
      <c r="H14" s="42"/>
    </row>
    <row r="15" spans="1:12">
      <c r="A15" t="s">
        <v>79</v>
      </c>
      <c r="B15" t="s">
        <v>112</v>
      </c>
      <c r="C15" t="s">
        <v>113</v>
      </c>
      <c r="D15" t="s">
        <v>114</v>
      </c>
      <c r="E15" t="s">
        <v>115</v>
      </c>
      <c r="F15" t="s">
        <v>98</v>
      </c>
      <c r="G15" s="40" t="s">
        <v>150</v>
      </c>
    </row>
    <row r="16" spans="1:12">
      <c r="A16" t="s">
        <v>59</v>
      </c>
      <c r="B16" t="s">
        <v>116</v>
      </c>
      <c r="C16" t="s">
        <v>117</v>
      </c>
      <c r="D16" t="s">
        <v>118</v>
      </c>
      <c r="E16" t="s">
        <v>119</v>
      </c>
      <c r="F16" t="s">
        <v>103</v>
      </c>
      <c r="G16" s="40" t="s">
        <v>151</v>
      </c>
    </row>
    <row r="17" spans="1:7">
      <c r="A17" t="s">
        <v>63</v>
      </c>
      <c r="B17" t="s">
        <v>120</v>
      </c>
      <c r="C17" t="s">
        <v>121</v>
      </c>
      <c r="D17" t="s">
        <v>122</v>
      </c>
      <c r="E17" t="s">
        <v>123</v>
      </c>
      <c r="F17" t="s">
        <v>102</v>
      </c>
      <c r="G17" t="s">
        <v>145</v>
      </c>
    </row>
    <row r="18" spans="1:7">
      <c r="A18" t="s">
        <v>62</v>
      </c>
      <c r="B18" t="s">
        <v>120</v>
      </c>
      <c r="C18" t="s">
        <v>124</v>
      </c>
      <c r="D18" t="s">
        <v>125</v>
      </c>
      <c r="E18" t="s">
        <v>126</v>
      </c>
      <c r="F18" t="s">
        <v>99</v>
      </c>
      <c r="G18" s="40" t="s">
        <v>152</v>
      </c>
    </row>
    <row r="19" spans="1:7">
      <c r="A19" t="s">
        <v>148</v>
      </c>
      <c r="B19" t="s">
        <v>127</v>
      </c>
      <c r="C19" t="s">
        <v>128</v>
      </c>
      <c r="D19" t="s">
        <v>129</v>
      </c>
      <c r="E19" t="s">
        <v>130</v>
      </c>
      <c r="F19" t="s">
        <v>131</v>
      </c>
      <c r="G19" s="40" t="s">
        <v>153</v>
      </c>
    </row>
    <row r="20" spans="1:7">
      <c r="A20" t="s">
        <v>78</v>
      </c>
      <c r="B20" t="s">
        <v>116</v>
      </c>
      <c r="C20" t="s">
        <v>132</v>
      </c>
      <c r="D20" t="s">
        <v>133</v>
      </c>
      <c r="E20" t="s">
        <v>134</v>
      </c>
      <c r="F20" t="s">
        <v>104</v>
      </c>
      <c r="G20" t="s">
        <v>146</v>
      </c>
    </row>
    <row r="21" spans="1:7">
      <c r="A21" t="s">
        <v>61</v>
      </c>
      <c r="B21" t="s">
        <v>120</v>
      </c>
      <c r="C21" t="s">
        <v>135</v>
      </c>
      <c r="D21" t="s">
        <v>136</v>
      </c>
      <c r="E21" t="s">
        <v>137</v>
      </c>
      <c r="F21" t="s">
        <v>101</v>
      </c>
      <c r="G21" s="40" t="s">
        <v>154</v>
      </c>
    </row>
    <row r="22" spans="1:7">
      <c r="A22" t="s">
        <v>58</v>
      </c>
      <c r="B22" t="s">
        <v>112</v>
      </c>
      <c r="C22" t="s">
        <v>138</v>
      </c>
      <c r="D22" t="s">
        <v>139</v>
      </c>
      <c r="E22" t="s">
        <v>140</v>
      </c>
      <c r="F22" t="s">
        <v>141</v>
      </c>
      <c r="G22" s="40" t="s">
        <v>368</v>
      </c>
    </row>
    <row r="23" spans="1:7">
      <c r="A23" t="s">
        <v>205</v>
      </c>
      <c r="B23" t="s">
        <v>206</v>
      </c>
      <c r="C23" t="s">
        <v>207</v>
      </c>
      <c r="D23" t="s">
        <v>208</v>
      </c>
      <c r="E23" t="s">
        <v>209</v>
      </c>
      <c r="F23" t="s">
        <v>211</v>
      </c>
      <c r="G23" s="40" t="s">
        <v>210</v>
      </c>
    </row>
    <row r="24" spans="1:7">
      <c r="A24" t="s">
        <v>453</v>
      </c>
      <c r="B24" t="s">
        <v>120</v>
      </c>
      <c r="C24" t="s">
        <v>463</v>
      </c>
      <c r="D24" t="s">
        <v>464</v>
      </c>
      <c r="E24" t="s">
        <v>465</v>
      </c>
      <c r="F24" t="s">
        <v>466</v>
      </c>
      <c r="G24" s="40" t="s">
        <v>467</v>
      </c>
    </row>
    <row r="25" spans="1:7">
      <c r="A25" s="78" t="s">
        <v>454</v>
      </c>
      <c r="B25" t="s">
        <v>468</v>
      </c>
      <c r="C25" t="s">
        <v>469</v>
      </c>
      <c r="D25" t="s">
        <v>470</v>
      </c>
      <c r="E25" t="s">
        <v>471</v>
      </c>
      <c r="F25" t="s">
        <v>472</v>
      </c>
      <c r="G25" s="40" t="s">
        <v>473</v>
      </c>
    </row>
    <row r="26" spans="1:7">
      <c r="A26" t="s">
        <v>613</v>
      </c>
      <c r="B26" t="s">
        <v>571</v>
      </c>
      <c r="C26" t="s">
        <v>572</v>
      </c>
      <c r="D26" t="s">
        <v>573</v>
      </c>
      <c r="E26" t="s">
        <v>575</v>
      </c>
      <c r="F26" t="s">
        <v>618</v>
      </c>
      <c r="G26" s="40" t="s">
        <v>574</v>
      </c>
    </row>
    <row r="32" spans="1:7">
      <c r="A32" t="s">
        <v>479</v>
      </c>
    </row>
    <row r="34" spans="1:1">
      <c r="A34" t="s">
        <v>509</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2"/>
  <sheetViews>
    <sheetView zoomScale="70" zoomScaleNormal="70" workbookViewId="0">
      <selection activeCell="E39" sqref="E39"/>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54</v>
      </c>
      <c r="J1" s="52" t="s">
        <v>55</v>
      </c>
      <c r="K1" s="19" t="s">
        <v>27</v>
      </c>
      <c r="L1" s="55" t="s">
        <v>57</v>
      </c>
      <c r="M1" s="17" t="s">
        <v>216</v>
      </c>
    </row>
    <row r="2" spans="1:13">
      <c r="A2" s="1"/>
      <c r="B2" s="23"/>
      <c r="C2" s="23"/>
      <c r="D2" s="15"/>
      <c r="E2" s="24"/>
      <c r="F2" s="23"/>
      <c r="G2" s="23"/>
      <c r="H2" s="23"/>
      <c r="I2" s="3"/>
      <c r="J2" s="53"/>
      <c r="K2" s="73"/>
      <c r="L2" s="57"/>
      <c r="M2" s="75"/>
    </row>
    <row r="3" spans="1:13">
      <c r="A3" s="1"/>
      <c r="B3" s="23"/>
      <c r="C3" s="23"/>
      <c r="D3" s="15"/>
      <c r="E3" s="24"/>
      <c r="F3" s="23"/>
      <c r="G3" s="23"/>
      <c r="H3" s="23"/>
      <c r="I3" s="3"/>
      <c r="J3" s="53"/>
      <c r="K3" s="73"/>
      <c r="L3" s="57"/>
      <c r="M3" s="75"/>
    </row>
    <row r="4" spans="1:13">
      <c r="A4" s="1"/>
      <c r="B4" s="23"/>
      <c r="C4" s="23"/>
      <c r="D4" s="15"/>
      <c r="E4" s="24"/>
      <c r="F4" s="23"/>
      <c r="G4" s="23"/>
      <c r="H4" s="23"/>
      <c r="I4" s="3"/>
      <c r="J4" s="53"/>
      <c r="K4" s="73"/>
      <c r="L4" s="57"/>
      <c r="M4" s="75"/>
    </row>
    <row r="5" spans="1:13">
      <c r="A5" s="1"/>
      <c r="B5" s="23"/>
      <c r="C5" s="23"/>
      <c r="D5" s="15"/>
      <c r="E5" s="24"/>
      <c r="F5" s="23"/>
      <c r="G5" s="23"/>
      <c r="H5" s="23"/>
      <c r="I5" s="3"/>
      <c r="J5" s="53"/>
      <c r="K5" s="73"/>
      <c r="L5" s="57"/>
      <c r="M5" s="75"/>
    </row>
    <row r="6" spans="1:13">
      <c r="A6" s="1"/>
      <c r="B6" s="23"/>
      <c r="C6" s="23"/>
      <c r="D6" s="15"/>
      <c r="E6" s="24"/>
      <c r="F6" s="23"/>
      <c r="G6" s="23"/>
      <c r="H6" s="23"/>
      <c r="I6" s="3"/>
      <c r="J6" s="53"/>
      <c r="K6" s="73"/>
      <c r="L6" s="57"/>
      <c r="M6" s="75"/>
    </row>
    <row r="7" spans="1:13">
      <c r="A7" s="1"/>
      <c r="B7" s="23"/>
      <c r="C7" s="23"/>
      <c r="D7" s="15"/>
      <c r="E7" s="24"/>
      <c r="F7" s="23"/>
      <c r="G7" s="23"/>
      <c r="H7" s="23"/>
      <c r="I7" s="3"/>
      <c r="J7" s="53"/>
      <c r="K7" s="73"/>
      <c r="L7" s="57"/>
      <c r="M7" s="75"/>
    </row>
    <row r="8" spans="1:13">
      <c r="A8" s="1"/>
      <c r="B8" s="23"/>
      <c r="C8" s="23"/>
      <c r="D8" s="15"/>
      <c r="E8" s="24"/>
      <c r="F8" s="23"/>
      <c r="G8" s="23"/>
      <c r="H8" s="23"/>
      <c r="I8" s="3"/>
      <c r="J8" s="53"/>
      <c r="K8" s="73"/>
      <c r="L8" s="57"/>
      <c r="M8" s="75"/>
    </row>
    <row r="9" spans="1:13">
      <c r="A9" s="1"/>
      <c r="B9" s="23"/>
      <c r="C9" s="23"/>
      <c r="D9" s="15"/>
      <c r="E9" s="24"/>
      <c r="F9" s="23"/>
      <c r="G9" s="23"/>
      <c r="H9" s="23"/>
      <c r="I9" s="3"/>
      <c r="J9" s="53"/>
      <c r="K9" s="73"/>
      <c r="L9" s="57"/>
      <c r="M9" s="75"/>
    </row>
    <row r="10" spans="1:13">
      <c r="A10" s="1"/>
      <c r="B10" s="23"/>
      <c r="C10" s="23"/>
      <c r="D10" s="15"/>
      <c r="E10" s="24"/>
      <c r="F10" s="23"/>
      <c r="G10" s="23"/>
      <c r="H10" s="23"/>
      <c r="I10" s="3"/>
      <c r="J10" s="53"/>
      <c r="K10" s="73"/>
      <c r="L10" s="57"/>
      <c r="M10" s="75"/>
    </row>
    <row r="11" spans="1:13">
      <c r="A11" s="1"/>
      <c r="B11" s="23"/>
      <c r="C11" s="23"/>
      <c r="D11" s="15"/>
      <c r="E11" s="24"/>
      <c r="F11" s="23"/>
      <c r="G11" s="23"/>
      <c r="H11" s="23"/>
      <c r="I11" s="3"/>
      <c r="J11" s="53"/>
      <c r="K11" s="73"/>
      <c r="L11" s="57"/>
      <c r="M11" s="75"/>
    </row>
    <row r="12" spans="1:13">
      <c r="A12" s="63"/>
      <c r="B12" s="64"/>
      <c r="C12" s="64"/>
      <c r="D12" s="63"/>
      <c r="E12" s="24"/>
      <c r="F12" s="24"/>
      <c r="G12" s="64"/>
      <c r="H12" s="64"/>
      <c r="I12" s="65"/>
      <c r="J12" s="67"/>
      <c r="K12" s="73"/>
      <c r="L12" s="57"/>
      <c r="M12" s="75"/>
    </row>
  </sheetData>
  <autoFilter ref="A1:M1" xr:uid="{D60CF029-A45F-4B09-BEA1-AAAF1A79F49F}">
    <sortState xmlns:xlrd2="http://schemas.microsoft.com/office/spreadsheetml/2017/richdata2" ref="A2:M35">
      <sortCondition ref="C1"/>
    </sortState>
  </autoFilter>
  <conditionalFormatting sqref="A1">
    <cfRule type="duplicateValues" dxfId="2" priority="35"/>
  </conditionalFormatting>
  <conditionalFormatting sqref="A2:A12">
    <cfRule type="duplicateValues" dxfId="1" priority="1"/>
  </conditionalFormatting>
  <conditionalFormatting sqref="K2:K12">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2Oct2025</vt:lpstr>
      <vt:lpstr>Tours Closed</vt:lpstr>
      <vt:lpstr>Tours Added</vt:lpstr>
      <vt:lpstr>CONCAT Codes</vt:lpstr>
      <vt:lpstr>Tours to be Updated</vt:lpstr>
      <vt:lpstr>'ADOS Tours Updated 2Oct2025'!Print_Area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2025-10-02T14:26:30Z</dcterms:modified>
</cp:coreProperties>
</file>