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48BABCE4-9317-4E59-A79E-15F4B76345B1}" xr6:coauthVersionLast="47" xr6:coauthVersionMax="47" xr10:uidLastSave="{00000000-0000-0000-0000-000000000000}"/>
  <bookViews>
    <workbookView xWindow="-14010" yWindow="-16320" windowWidth="29040" windowHeight="15720" tabRatio="707" activeTab="1" xr2:uid="{00000000-000D-0000-FFFF-FFFF00000000}"/>
  </bookViews>
  <sheets>
    <sheet name="Instructions" sheetId="4" r:id="rId1"/>
    <sheet name="ADOS Tours Updated 2Oct2025" sheetId="1" r:id="rId2"/>
    <sheet name="Tours Closed" sheetId="2" r:id="rId3"/>
    <sheet name="Tours Added" sheetId="3" r:id="rId4"/>
    <sheet name="CONCAT Codes" sheetId="5" state="hidden" r:id="rId5"/>
    <sheet name="Tours to be Updated" sheetId="6" r:id="rId6"/>
  </sheets>
  <definedNames>
    <definedName name="_xlnm._FilterDatabase" localSheetId="1" hidden="1">'ADOS Tours Updated 2Oct2025'!$A$1:$L$105</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2Oct2025'!$A$1:$L$1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2" i="1" l="1"/>
  <c r="K14" i="1"/>
  <c r="K13" i="1"/>
  <c r="K115" i="1"/>
  <c r="K131" i="1"/>
  <c r="K60" i="1"/>
  <c r="K130" i="1"/>
  <c r="K112" i="1"/>
  <c r="K111" i="1"/>
  <c r="K54" i="1"/>
  <c r="K49" i="1"/>
  <c r="K37" i="1"/>
  <c r="K36" i="1"/>
  <c r="K35" i="1"/>
  <c r="K34" i="1"/>
  <c r="K110" i="1"/>
  <c r="K91" i="1"/>
  <c r="K18" i="3"/>
  <c r="K17" i="3"/>
  <c r="K16" i="3"/>
  <c r="K15" i="3"/>
  <c r="K14" i="3"/>
  <c r="K13" i="3"/>
  <c r="K12" i="3"/>
  <c r="K11" i="3"/>
  <c r="K10" i="3"/>
  <c r="K9" i="3"/>
  <c r="K8" i="3"/>
  <c r="K7" i="3"/>
  <c r="K6" i="3"/>
  <c r="K5" i="3"/>
  <c r="K4" i="3"/>
  <c r="K3" i="3"/>
  <c r="K2" i="3"/>
  <c r="K4" i="2"/>
  <c r="K3" i="2"/>
  <c r="K2" i="2"/>
  <c r="K29" i="1"/>
  <c r="K48" i="1"/>
  <c r="K22" i="1"/>
  <c r="K23" i="1"/>
  <c r="K55" i="1"/>
  <c r="K12" i="1"/>
  <c r="K11" i="1"/>
  <c r="K95" i="1"/>
  <c r="K109" i="1"/>
  <c r="K3" i="1"/>
  <c r="K4" i="1"/>
  <c r="K5" i="1"/>
  <c r="K6" i="1"/>
  <c r="K7" i="1"/>
  <c r="K8" i="1"/>
  <c r="K10" i="1"/>
  <c r="K9" i="1"/>
  <c r="K16" i="1"/>
  <c r="K17" i="1"/>
  <c r="K15" i="1"/>
  <c r="K24" i="1"/>
  <c r="K25" i="1"/>
  <c r="K26" i="1"/>
  <c r="K27" i="1"/>
  <c r="K28" i="1"/>
  <c r="K30" i="1"/>
  <c r="K31" i="1"/>
  <c r="K32" i="1"/>
  <c r="K33" i="1"/>
  <c r="K38" i="1"/>
  <c r="K39" i="1"/>
  <c r="K40" i="1"/>
  <c r="K41" i="1"/>
  <c r="K42" i="1"/>
  <c r="K43" i="1"/>
  <c r="K44" i="1"/>
  <c r="K45" i="1"/>
  <c r="K46" i="1"/>
  <c r="K47" i="1"/>
  <c r="K51" i="1"/>
  <c r="K52" i="1"/>
  <c r="K58" i="1"/>
  <c r="K59" i="1"/>
  <c r="K56" i="1"/>
  <c r="K57" i="1"/>
  <c r="K61" i="1"/>
  <c r="K62" i="1"/>
  <c r="K63" i="1"/>
  <c r="K64" i="1"/>
  <c r="K65" i="1"/>
  <c r="K66" i="1"/>
  <c r="K67" i="1"/>
  <c r="K68" i="1"/>
  <c r="K69" i="1"/>
  <c r="K70" i="1"/>
  <c r="K71" i="1"/>
  <c r="K76" i="1"/>
  <c r="K72" i="1"/>
  <c r="K73" i="1"/>
  <c r="K77" i="1"/>
  <c r="K78" i="1"/>
  <c r="K79" i="1"/>
  <c r="K80" i="1"/>
  <c r="K81" i="1"/>
  <c r="K82" i="1"/>
  <c r="K83" i="1"/>
  <c r="K84" i="1"/>
  <c r="K85" i="1"/>
  <c r="K86" i="1"/>
  <c r="K88" i="1"/>
  <c r="K89" i="1"/>
  <c r="K87" i="1"/>
  <c r="K90" i="1"/>
  <c r="K93" i="1"/>
  <c r="K94" i="1"/>
  <c r="K98" i="1"/>
  <c r="K99" i="1"/>
  <c r="K100" i="1"/>
  <c r="K101" i="1"/>
  <c r="K102" i="1"/>
  <c r="K103" i="1"/>
  <c r="K104" i="1"/>
  <c r="K105" i="1"/>
  <c r="K96" i="1"/>
  <c r="K108" i="1"/>
  <c r="K97" i="1"/>
  <c r="K106" i="1"/>
  <c r="K113" i="1"/>
  <c r="K114" i="1"/>
  <c r="K116" i="1"/>
  <c r="K117" i="1"/>
  <c r="K118" i="1"/>
  <c r="K119" i="1"/>
  <c r="K120" i="1"/>
  <c r="K121" i="1"/>
  <c r="K122" i="1"/>
  <c r="K123" i="1"/>
  <c r="K124" i="1"/>
  <c r="K125" i="1"/>
  <c r="K126" i="1"/>
  <c r="K127" i="1"/>
  <c r="K128" i="1"/>
  <c r="K129" i="1"/>
  <c r="K107" i="1"/>
  <c r="K74" i="1"/>
  <c r="K75" i="1"/>
  <c r="K18" i="1"/>
  <c r="K53" i="1"/>
  <c r="K50" i="1"/>
  <c r="K19" i="1"/>
  <c r="K20" i="1"/>
  <c r="K21" i="1"/>
  <c r="K2" i="1"/>
  <c r="R3" i="3"/>
  <c r="R4" i="3"/>
  <c r="R5" i="3"/>
  <c r="R6" i="3"/>
  <c r="R7" i="3"/>
  <c r="R8" i="3"/>
  <c r="R9" i="3"/>
  <c r="R10" i="3"/>
  <c r="R11" i="3"/>
  <c r="R12" i="3"/>
  <c r="R13" i="3"/>
  <c r="R14" i="3"/>
  <c r="R15" i="3"/>
  <c r="R16" i="3"/>
  <c r="R17" i="3"/>
  <c r="R18" i="3"/>
  <c r="R19" i="3"/>
  <c r="R20" i="3"/>
  <c r="R21" i="3"/>
  <c r="R22" i="3"/>
  <c r="R23" i="3"/>
  <c r="R24" i="3"/>
  <c r="R25" i="3"/>
  <c r="R26" i="3"/>
  <c r="R27" i="3"/>
  <c r="R2" i="3"/>
  <c r="N2" i="3"/>
  <c r="N3" i="3"/>
  <c r="N4" i="3"/>
  <c r="N5" i="3"/>
  <c r="P27" i="3" l="1"/>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N13" i="3"/>
  <c r="P12" i="3"/>
  <c r="N12" i="3"/>
  <c r="P11" i="3"/>
  <c r="P10" i="3"/>
  <c r="P9" i="3"/>
  <c r="P8" i="3"/>
  <c r="P7" i="3"/>
  <c r="P6" i="3"/>
  <c r="P5" i="3"/>
  <c r="P4" i="3"/>
  <c r="P3" i="3"/>
  <c r="P2" i="3"/>
  <c r="N10" i="3"/>
  <c r="N11" i="3"/>
  <c r="N9" i="3"/>
  <c r="N8" i="3"/>
  <c r="N7" i="3"/>
  <c r="N6" i="3"/>
</calcChain>
</file>

<file path=xl/sharedStrings.xml><?xml version="1.0" encoding="utf-8"?>
<sst xmlns="http://schemas.openxmlformats.org/spreadsheetml/2006/main" count="1818" uniqueCount="734">
  <si>
    <t>Defense Logistics Agency</t>
  </si>
  <si>
    <t>Army</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</si>
  <si>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</si>
  <si>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</si>
  <si>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</si>
  <si>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</si>
  <si>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</si>
  <si>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</si>
  <si>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</si>
  <si>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</si>
  <si>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</si>
  <si>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</si>
  <si>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</si>
  <si>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</si>
  <si>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</si>
  <si>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</si>
  <si>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</si>
  <si>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</si>
  <si>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</si>
  <si>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</si>
  <si>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</si>
  <si>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</si>
  <si>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</si>
  <si>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</si>
  <si>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</si>
  <si>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</si>
  <si>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Army or Air Force</t>
  </si>
  <si>
    <t>Apply</t>
  </si>
  <si>
    <t>E5:E6:E7</t>
  </si>
  <si>
    <t>E4:E5:E6</t>
  </si>
  <si>
    <t>OO-ALC - 309 AMARG</t>
  </si>
  <si>
    <t>Davis-Monthan AFB</t>
  </si>
  <si>
    <t>AZ</t>
  </si>
  <si>
    <t>E5:E6</t>
  </si>
  <si>
    <t>PA</t>
  </si>
  <si>
    <t>Fort Belvoir</t>
  </si>
  <si>
    <t>Crane</t>
  </si>
  <si>
    <t>Corps of Engineers</t>
  </si>
  <si>
    <t>AMCOM-Corpus Christi Army Depot</t>
  </si>
  <si>
    <t>USASAC-OPM-SANG</t>
  </si>
  <si>
    <t>O3:O4</t>
  </si>
  <si>
    <t>O4</t>
  </si>
  <si>
    <t>Defense Counterintelligence &amp; Security Agency</t>
  </si>
  <si>
    <t>DISA - DD</t>
  </si>
  <si>
    <t>Fort Meade</t>
  </si>
  <si>
    <t>Hill AFB</t>
  </si>
  <si>
    <t>UT</t>
  </si>
  <si>
    <t>WA</t>
  </si>
  <si>
    <t>USTRANSCOM-SDDC-596th BDE 834th BN</t>
  </si>
  <si>
    <t>CECOM-Tobyhanna Army Depot</t>
  </si>
  <si>
    <t>Tobyhanna</t>
  </si>
  <si>
    <t>E6:E7:E8</t>
  </si>
  <si>
    <t>E6:E7</t>
  </si>
  <si>
    <t>E5:E6:E7:W1:W2</t>
  </si>
  <si>
    <t>Duty State</t>
  </si>
  <si>
    <t>Duty Country</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</si>
  <si>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</si>
  <si>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</si>
  <si>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</si>
  <si>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</si>
  <si>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</si>
  <si>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</si>
  <si>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</si>
  <si>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</si>
  <si>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</si>
  <si>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</si>
  <si>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</si>
  <si>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</si>
  <si>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</si>
  <si>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</si>
  <si>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</si>
  <si>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</si>
  <si>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</si>
  <si>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</si>
  <si>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</si>
  <si>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</si>
  <si>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</si>
  <si>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t>E3:E4:E5:E6</t>
  </si>
  <si>
    <t>Rudibaugh, Leanna</t>
  </si>
  <si>
    <t>Cousineau, Tania</t>
  </si>
  <si>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</si>
  <si>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</si>
  <si>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</si>
  <si>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</si>
  <si>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</si>
  <si>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</si>
  <si>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</si>
  <si>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</si>
  <si>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</si>
  <si>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</si>
  <si>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</si>
  <si>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</si>
  <si>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</si>
  <si>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</si>
  <si>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</si>
  <si>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</si>
  <si>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</si>
  <si>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</si>
  <si>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</si>
  <si>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</si>
  <si>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</si>
  <si>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</si>
  <si>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</si>
  <si>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</si>
  <si>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</si>
  <si>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</si>
  <si>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</si>
  <si>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</si>
  <si>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</si>
  <si>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</si>
  <si>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</si>
  <si>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</si>
  <si>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</si>
  <si>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</si>
  <si>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</si>
  <si>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</si>
  <si>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</si>
  <si>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</si>
  <si>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</si>
  <si>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</si>
  <si>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</si>
  <si>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</si>
  <si>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</si>
  <si>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</si>
  <si>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</si>
  <si>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</si>
  <si>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</si>
  <si>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</si>
  <si>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</si>
  <si>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</si>
  <si>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</si>
  <si>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</si>
  <si>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</si>
  <si>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</si>
  <si>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</si>
  <si>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</si>
  <si>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</si>
  <si>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</si>
  <si>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</si>
  <si>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</si>
  <si>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</si>
  <si>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</si>
  <si>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</si>
  <si>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</si>
  <si>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</si>
  <si>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</si>
  <si>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</si>
  <si>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</si>
  <si>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</si>
  <si>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</si>
  <si>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</si>
  <si>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</si>
  <si>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</si>
  <si>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</si>
  <si>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</si>
  <si>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</si>
  <si>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 xml:space="preserve">&lt;strong&gt; Location:&lt;/strong&gt; </t>
  </si>
  <si>
    <t>Red Rock</t>
  </si>
  <si>
    <t>AMCOM-Letterkenny Army Depot</t>
  </si>
  <si>
    <t>Chambersburg</t>
  </si>
  <si>
    <t>W3:W4</t>
  </si>
  <si>
    <t>Scott AFB</t>
  </si>
  <si>
    <t>IL</t>
  </si>
  <si>
    <t>&lt;br /&gt; &lt;br /&gt; &lt;strong&gt;To apply, contact: &lt;a href="mailto:</t>
  </si>
  <si>
    <t>E5:E6:E7:E8</t>
  </si>
  <si>
    <t>E7</t>
  </si>
  <si>
    <t>Indianapolis</t>
  </si>
  <si>
    <t>DCSA - LMO</t>
  </si>
  <si>
    <t>Inventory Management Specialist</t>
  </si>
  <si>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</si>
  <si>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</si>
  <si>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</si>
  <si>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</si>
  <si>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t>25-6072</t>
  </si>
  <si>
    <t>Contracting Engineer Advisor</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</si>
  <si>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</si>
  <si>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</si>
  <si>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</si>
  <si>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</si>
  <si>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t>25-6102</t>
  </si>
  <si>
    <t>Senior Technical Team Member</t>
  </si>
  <si>
    <t>E2:E3:E4:E5:E6:E7:E8:O1:O2:O3:O4:W1:W2:W3:W4</t>
  </si>
  <si>
    <t>DLA Energy – Americas</t>
  </si>
  <si>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</si>
  <si>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USACE - Omaha District (NWO)</t>
  </si>
  <si>
    <t>Construction Control Rep</t>
  </si>
  <si>
    <t>E4:E5:E6:E7:E8:O1:W1:W2</t>
  </si>
  <si>
    <t>Multiple</t>
  </si>
  <si>
    <t>25-6137</t>
  </si>
  <si>
    <t>Supervisor Security Guard (Security Officer)</t>
  </si>
  <si>
    <t>25-6139</t>
  </si>
  <si>
    <t>OUSD - Acquisition &amp; Sustainment</t>
  </si>
  <si>
    <t>F35 Joint Program Office</t>
  </si>
  <si>
    <t>Acquisition Integration Manager</t>
  </si>
  <si>
    <t>Arlington</t>
  </si>
  <si>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</si>
  <si>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USACE - Pittsburgh District (LRP)</t>
  </si>
  <si>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</si>
  <si>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</si>
  <si>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</si>
  <si>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</si>
  <si>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</si>
  <si>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</si>
  <si>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</si>
  <si>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Defense Finance and Accounting Service</t>
  </si>
  <si>
    <t>Sanders, Robert A.</t>
  </si>
  <si>
    <t xml:space="preserve">Mr. </t>
  </si>
  <si>
    <t>Rob</t>
  </si>
  <si>
    <t>Sanders</t>
  </si>
  <si>
    <t>robert.a.sanders36.civ@mail.mil</t>
  </si>
  <si>
    <t>Mr. Rob Sanders</t>
  </si>
  <si>
    <t>317-435-2379</t>
  </si>
  <si>
    <t>USACE - Detroit District (LRE)</t>
  </si>
  <si>
    <t>Sault Sainte Marie</t>
  </si>
  <si>
    <t>MI</t>
  </si>
  <si>
    <t>E5</t>
  </si>
  <si>
    <t>Correction/Change to be made</t>
  </si>
  <si>
    <t>25-6220</t>
  </si>
  <si>
    <t>DCSA</t>
  </si>
  <si>
    <t>Risk Management Internal Control</t>
  </si>
  <si>
    <t>Boston</t>
  </si>
  <si>
    <t>MA</t>
  </si>
  <si>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</si>
  <si>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</si>
  <si>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</si>
  <si>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</si>
  <si>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25-6226</t>
  </si>
  <si>
    <t>G7 Chief</t>
  </si>
  <si>
    <t>25-6227</t>
  </si>
  <si>
    <t>Intelligence Advisor</t>
  </si>
  <si>
    <t>25-6228</t>
  </si>
  <si>
    <t>Maneuver Advisor</t>
  </si>
  <si>
    <t>25-6229</t>
  </si>
  <si>
    <t>Logistics/Sustainment Advisor</t>
  </si>
  <si>
    <t>25-6230</t>
  </si>
  <si>
    <t>Fires Advisor/ Transformation Planner</t>
  </si>
  <si>
    <t>DCSA - OCFO</t>
  </si>
  <si>
    <t>USTRANSCOM-SDDC-HQ</t>
  </si>
  <si>
    <t>25-6246</t>
  </si>
  <si>
    <t>Mail and Security Operations Specialist</t>
  </si>
  <si>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</si>
  <si>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</si>
  <si>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</si>
  <si>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</si>
  <si>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</si>
  <si>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</si>
  <si>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t>25-6252</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</si>
  <si>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</si>
  <si>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</si>
  <si>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</si>
  <si>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</si>
  <si>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</si>
  <si>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</si>
  <si>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</si>
  <si>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</si>
  <si>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</si>
  <si>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</si>
  <si>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</si>
  <si>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</si>
  <si>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</si>
  <si>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</si>
  <si>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</si>
  <si>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</si>
  <si>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t>25-6279</t>
  </si>
  <si>
    <t>DISA - SD512</t>
  </si>
  <si>
    <t>Operations Support</t>
  </si>
  <si>
    <t>Jacksonville</t>
  </si>
  <si>
    <t>Civil Engineer</t>
  </si>
  <si>
    <t>O3:O4:O5:W4:W5</t>
  </si>
  <si>
    <t>25-6285</t>
  </si>
  <si>
    <t>O4:O5:W5</t>
  </si>
  <si>
    <t>25-6287</t>
  </si>
  <si>
    <t>Lead Civil Engineer</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</si>
  <si>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</si>
  <si>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</si>
  <si>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</si>
  <si>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</si>
  <si>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</si>
  <si>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DCSA - EEO</t>
  </si>
  <si>
    <t>Quantico</t>
  </si>
  <si>
    <t>25-6305</t>
  </si>
  <si>
    <t>JMC-Tooele Army Depot</t>
  </si>
  <si>
    <t>Tooele</t>
  </si>
  <si>
    <t>25-6306</t>
  </si>
  <si>
    <t>Installation Security Guard</t>
  </si>
  <si>
    <t>Pickstown</t>
  </si>
  <si>
    <t>SD</t>
  </si>
  <si>
    <t>25-6312</t>
  </si>
  <si>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</si>
  <si>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</si>
  <si>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</si>
  <si>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St Louis</t>
  </si>
  <si>
    <t>MO</t>
  </si>
  <si>
    <t>25-6327</t>
  </si>
  <si>
    <t>Construction Control Representative</t>
  </si>
  <si>
    <t>E6:E7:E8:W1:W2</t>
  </si>
  <si>
    <t>25-6330</t>
  </si>
  <si>
    <t>Furniture Installer/Fork Lift Operator</t>
  </si>
  <si>
    <t>JMC-Crane Army Ammunition Activity</t>
  </si>
  <si>
    <t>25-6340</t>
  </si>
  <si>
    <t>Mobile Equipment Operator</t>
  </si>
  <si>
    <t>25-6346</t>
  </si>
  <si>
    <t>Ordnance Equipment Inspector</t>
  </si>
  <si>
    <t>E5:E6:E7:E8:E9</t>
  </si>
  <si>
    <t>Engineering Technician</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</si>
  <si>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</si>
  <si>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</si>
  <si>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</si>
  <si>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</si>
  <si>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</si>
  <si>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</si>
  <si>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</si>
  <si>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t>25-6336</t>
  </si>
  <si>
    <t>Administrative Support Specialist</t>
  </si>
  <si>
    <t>25-6389</t>
  </si>
  <si>
    <t>AH64 Maintenance test Pilot</t>
  </si>
  <si>
    <t>25-6390</t>
  </si>
  <si>
    <t>CH47 Maintenance Test Pilot</t>
  </si>
  <si>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</si>
  <si>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</si>
  <si>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Boyers</t>
  </si>
  <si>
    <t>25-6302</t>
  </si>
  <si>
    <t>EEO Statistician</t>
  </si>
  <si>
    <t>25-6360</t>
  </si>
  <si>
    <t>USACE - New England District (NAE)</t>
  </si>
  <si>
    <t>Project Engineer/Manager</t>
  </si>
  <si>
    <t>E6:E7:O2:O3:W2:W3</t>
  </si>
  <si>
    <t>25-6384</t>
  </si>
  <si>
    <t>AVIATION OPS SERGEANT</t>
  </si>
  <si>
    <t>25-6396</t>
  </si>
  <si>
    <t>25-6397</t>
  </si>
  <si>
    <t>Operations Research Analyst</t>
  </si>
  <si>
    <t>25-6401</t>
  </si>
  <si>
    <t>Resource Analyst/Budget Execution Analyst</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</si>
  <si>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</si>
  <si>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</si>
  <si>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</si>
  <si>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</si>
  <si>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</si>
  <si>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</si>
  <si>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</si>
  <si>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</si>
  <si>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</si>
  <si>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</si>
  <si>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</si>
  <si>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</si>
  <si>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</si>
  <si>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</si>
  <si>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</si>
  <si>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</si>
  <si>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t>Contract Specialist</t>
  </si>
  <si>
    <t>25-6427</t>
  </si>
  <si>
    <t>Power Plant Electrician</t>
  </si>
  <si>
    <t>E4:E5:E6:E7:E8:W1:W2:W3:W4</t>
  </si>
  <si>
    <t>Pierre</t>
  </si>
  <si>
    <t>25-6428</t>
  </si>
  <si>
    <t>Power Plant Mechanic</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</si>
  <si>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</si>
  <si>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</si>
  <si>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</si>
  <si>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</si>
  <si>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</si>
  <si>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</si>
  <si>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</si>
  <si>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</si>
  <si>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</si>
  <si>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</si>
  <si>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</si>
  <si>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SMSgt Dennis Tallent</t>
  </si>
  <si>
    <t>25-6218</t>
  </si>
  <si>
    <t>DCSA - PEO</t>
  </si>
  <si>
    <t>Business Management Officer</t>
  </si>
  <si>
    <t>25-6361</t>
  </si>
  <si>
    <t>25-6440</t>
  </si>
  <si>
    <t>USACE - Walla Walla District (NWW)</t>
  </si>
  <si>
    <t>Contracting Specialist</t>
  </si>
  <si>
    <t>Walla Walla</t>
  </si>
  <si>
    <t>25-6444</t>
  </si>
  <si>
    <t>CECOM</t>
  </si>
  <si>
    <t>MILDEP CIO/G6</t>
  </si>
  <si>
    <t>Aberdeen Proving Ground</t>
  </si>
  <si>
    <t>25-6448</t>
  </si>
  <si>
    <t>Allied Trade Specialist</t>
  </si>
  <si>
    <t>E2:E3:E4:E5:E6</t>
  </si>
  <si>
    <t>25-6449</t>
  </si>
  <si>
    <t>Machinist/CNC Programmer</t>
  </si>
  <si>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</si>
  <si>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</si>
  <si>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</si>
  <si>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</si>
  <si>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</si>
  <si>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</si>
  <si>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DCSA - CPO</t>
  </si>
  <si>
    <t>25-6452</t>
  </si>
  <si>
    <t>Linux Cloud Administrator</t>
  </si>
  <si>
    <t>E4:E5:E6:E7:E8:O1:O2:O3:W1:W2:W3</t>
  </si>
  <si>
    <t>25-6458</t>
  </si>
  <si>
    <t>USTRANSCOM</t>
  </si>
  <si>
    <t>Reserve Manpower Manager</t>
  </si>
  <si>
    <t>25-6464</t>
  </si>
  <si>
    <t>Management Analyst</t>
  </si>
  <si>
    <t>25-6466</t>
  </si>
  <si>
    <t>USACE - Louisville District (LRL)</t>
  </si>
  <si>
    <t>Supervisory Contract Specialist</t>
  </si>
  <si>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</si>
  <si>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</si>
  <si>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</si>
  <si>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</si>
  <si>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t>PA, VA, MD</t>
  </si>
  <si>
    <t>25-6341</t>
  </si>
  <si>
    <t>Purchasing Agent</t>
  </si>
  <si>
    <t>25-6473</t>
  </si>
  <si>
    <t>USACE - San Francisco District (SPN)</t>
  </si>
  <si>
    <t>Project Scheduler</t>
  </si>
  <si>
    <t>E5:E6:E7:E8:O1:O2</t>
  </si>
  <si>
    <t>San Francisco</t>
  </si>
  <si>
    <t>25-6474</t>
  </si>
  <si>
    <t>Program Analyst</t>
  </si>
  <si>
    <t>25-6477</t>
  </si>
  <si>
    <t>Aviation Safety Officer</t>
  </si>
  <si>
    <t>O2:O3:O4:W2:W3:W4</t>
  </si>
  <si>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</si>
  <si>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E8:E9</t>
  </si>
  <si>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</si>
  <si>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</si>
  <si>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</si>
  <si>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</si>
  <si>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25-6500</t>
  </si>
  <si>
    <t>DCSA - Mid Atlantic Region</t>
  </si>
  <si>
    <t>Alexandria</t>
  </si>
  <si>
    <t>25-6501</t>
  </si>
  <si>
    <t>Integration Analyst</t>
  </si>
  <si>
    <t>25-6503</t>
  </si>
  <si>
    <t>AH-64D Maintenance Test Pilot</t>
  </si>
  <si>
    <t>W2:W3:W4</t>
  </si>
  <si>
    <t>25-6509</t>
  </si>
  <si>
    <t>DLA - ASOC</t>
  </si>
  <si>
    <t>Current Operations Battle Captain NCOIC</t>
  </si>
  <si>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</si>
  <si>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</si>
  <si>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</si>
  <si>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</si>
  <si>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</si>
  <si>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</si>
  <si>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t>25-6074</t>
  </si>
  <si>
    <t>Aircraft Powertrain Repairer (15D)</t>
  </si>
  <si>
    <t>25-6213</t>
  </si>
  <si>
    <t>Aircraft Powerplant Repairer (15B)</t>
  </si>
  <si>
    <t>25-6240</t>
  </si>
  <si>
    <t>Signal Operations Support NCO</t>
  </si>
  <si>
    <t>E6</t>
  </si>
  <si>
    <t>25-6242</t>
  </si>
  <si>
    <t>Information Technology NCO</t>
  </si>
  <si>
    <t>Ruckman Tabitha N</t>
  </si>
  <si>
    <t xml:space="preserve">Spencer, Megan H. </t>
  </si>
  <si>
    <t>25-6512</t>
  </si>
  <si>
    <t>USACE - Rock Island District (MVR)</t>
  </si>
  <si>
    <t>Davenport</t>
  </si>
  <si>
    <t>IA</t>
  </si>
  <si>
    <t>25-6515</t>
  </si>
  <si>
    <t>O2:O3:W2:W3:W4</t>
  </si>
  <si>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</si>
  <si>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</si>
  <si>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</si>
  <si>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</si>
  <si>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</si>
  <si>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</si>
  <si>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</si>
  <si>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</si>
  <si>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</si>
  <si>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</si>
  <si>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</si>
  <si>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</si>
  <si>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</si>
  <si>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</si>
  <si>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</si>
  <si>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</si>
  <si>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t>PA, MD, VA, DC</t>
  </si>
  <si>
    <t>VA, MD, DC</t>
  </si>
  <si>
    <t>dfas.indianapolis-in.zh.mbx.pfi@mail.mil</t>
  </si>
  <si>
    <t>Equipment Mechanic - Forklift Operator</t>
  </si>
  <si>
    <t>DFAS-IND-JBD-Facilities</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</si>
  <si>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</si>
  <si>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</si>
  <si>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</si>
  <si>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25-6531</t>
  </si>
  <si>
    <t>Aviation Backshops Supervisor</t>
  </si>
  <si>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</si>
  <si>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t>25-6543</t>
  </si>
  <si>
    <t>DLA Energy</t>
  </si>
  <si>
    <t>Exercise and Contingency Planner</t>
  </si>
  <si>
    <t>O3:O4:O5</t>
  </si>
  <si>
    <t>25-6545</t>
  </si>
  <si>
    <t>DCSA – PEO – SETS</t>
  </si>
  <si>
    <t>E7:E8:E9:O1:O2</t>
  </si>
  <si>
    <t>25-6547</t>
  </si>
  <si>
    <t>DCSA - OCCA</t>
  </si>
  <si>
    <t>Administrative Support</t>
  </si>
  <si>
    <t>25-6549</t>
  </si>
  <si>
    <t>Financial Analyst</t>
  </si>
  <si>
    <t>E6:E7:E8:E9:O1:O2:O3:O4</t>
  </si>
  <si>
    <t>25-6551</t>
  </si>
  <si>
    <t>Senior Administrative Support</t>
  </si>
  <si>
    <r>
      <rPr>
        <b/>
        <sz val="11"/>
        <color rgb="FF000000"/>
        <rFont val="Calibri"/>
        <family val="2"/>
        <scheme val="minor"/>
      </rPr>
      <t>25-6545, Length 1 year:</t>
    </r>
    <r>
      <rPr>
        <sz val="11"/>
        <color indexed="8"/>
        <rFont val="Calibri"/>
        <family val="2"/>
        <scheme val="minor"/>
      </rPr>
      <t xml:space="preserve">
***Applicants must email the following documents to leanne.felvus-webb.mil@mail.mil for consideration***
Professional Resume
Military Bio
Last three evaluations
The incumbent serves as the SETS Acquisition Manager, for contracting, acquisition, budgeting, configuration management, and integration. Functions as a lead expert that provides business advice and performs all pre-award and post-award functions for a wide variety of  specialized procurements of significant importance to multiple agencies using a wide range of contracting methods and types. Assist in planning the overall approach to meet contracting program objectives for a wide range of multi-million program that spans multiple years that involve successive program stages. This role ensures that SETS program actions are executed smoothly and effectively. Duties are defined as:
• Develop acquisition artifacts that identify acquisition strategies, including assessment, analysis, risk mitigation and strategies that support the overall program milestones. 
• Assist in the management of the SETS program management processes, ensuring that all timelines, budgets, and milestones are met.
• Collaborate with internal and external stakeholders, including contractors, vendors, and various government departments, to ensure alignment of requirements and seamless transition to future SETS.
• Establish a baseline process for SETS integration, including identifying requirements, understanding where each requirement is contracted, and timing to execute and avoid breaks in service and support future program transition.
• Track financial and contractual actions for SETS requirements to ensure they are met throughout the FYDP process.
• Develop, review and brief (as needed) SETS Quarterly Program Reviews (QPR) to the DCSA CAE and USD(I&amp;S).
• Facilitate the cultural, operational, and technical adjustments necessary for the successful integration of new resources and systems for SETS customers and programs.
• Assess the SETS integration process to ensure that it delivers the intended benefits and identifying any areas for further improvement • Responsible for reporting on various aspects of the acquisition and integration process to ensure transparency, accountability, and alignment with SETS Program Plan.
</t>
    </r>
    <r>
      <rPr>
        <b/>
        <sz val="11"/>
        <color rgb="FF000000"/>
        <rFont val="Calibri"/>
        <family val="2"/>
        <scheme val="minor"/>
      </rPr>
      <t>Qualifications</t>
    </r>
    <r>
      <rPr>
        <sz val="11"/>
        <color indexed="8"/>
        <rFont val="Calibri"/>
        <family val="2"/>
        <scheme val="minor"/>
      </rPr>
      <t>:  1. Civilian experience will be considered for this position. 
2. Candidate must have experience in supporting a Program Executive Office (PEO) or similar program level support and must possess program management certification (PMP or DAU Level 1 or 2)
3. Secret Clearance required for position.</t>
    </r>
  </si>
  <si>
    <r>
      <rPr>
        <b/>
        <sz val="11"/>
        <color rgb="FF000000"/>
        <rFont val="Calibri"/>
        <family val="2"/>
        <scheme val="minor"/>
      </rPr>
      <t>25-6551,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Manages OCCA's leadership and organizational calendars.  Prepares, reviews, solicits, and submits read ahead materials.  Leads logistics and technical planning/support of meetings.  Creates a wide variety of documents such as reports, letters, memos, interoffice communications, spreadsheets, and presentations.  Maintains databases of complex departmental information.  Leads SOP development and records management.  Monitors office supplies ensuring materials and printing-related products are maintained and replenished. Answers and screens phone calls on behalf of the OCCA Front Office. 
Specific Office Duties: 
- Manages OCCA leadership travel using Defense Travel System (DTS); creates authorizations and submit vouchers within three days of the travel end date.
- Manages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requests for information such as reports, suspense dates for matters requiring compliance, forms required to accomplish or request actions, etc.
- Responsible for correspondence management, including intraoffice communications.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</si>
  <si>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25-6549, Length 1 Year:</t>
    </r>
    <r>
      <rPr>
        <sz val="11"/>
        <color indexed="8"/>
        <rFont val="Calibri"/>
        <family val="2"/>
        <scheme val="minor"/>
      </rPr>
      <t xml:space="preserve">
***Applicants must email the following documents to leanne.felvus-webb.mil@mail.mil for consideration***
Professional Resume
Military Bio
Last three evaluations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t>
    </r>
  </si>
  <si>
    <r>
      <rPr>
        <b/>
        <sz val="11"/>
        <color rgb="FF000000"/>
        <rFont val="Calibri"/>
        <family val="2"/>
        <scheme val="minor"/>
      </rPr>
      <t>25-6547, Length 1 year;</t>
    </r>
    <r>
      <rPr>
        <sz val="11"/>
        <color indexed="8"/>
        <rFont val="Calibri"/>
        <family val="2"/>
        <scheme val="minor"/>
      </rPr>
      <t xml:space="preserve">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Serves as a liaison with other directorates/offices, and external agencies for OCCA Senior leadership.  Serves as the backup to manage OCCA's leadership and organizational calendars.  Reviews, solicits, and submits read ahead materials.  Supports logistics and technical planning of meetings.  Supports creation of a wide variety of documents such as reports, letters, memos, interoffice communications, spreadsheets, and presentations.  Maintains databases of complex departmental information.  Supports SOP development and records management.  Monitors office supplies ensuring materials and printing-related products are maintained and replenished.  Answers and screens phone calls on behalf of the OCCA Front Office. 
Specific Office Duties: 
- Back up to manage OCCA leadership travel using Defense Travel System (DTS); creates authorizations and submit vouchers within three days of the travel end date.
- Supports management of OCCA initiated tasks in the Correspondence And Task Management System (CATMS), and incoming OCCA tasked actions.  For incoming suspenses ensures right OCCA POCs are tasked, and OCCA assigned suspenses are met.  
- Supports planning and execution of staff meetings and off-site engagements/events.  Takes notes, tracks actions, follows-up, and monitors actions through to completion.
- Provides assistance with staffing packages, documents, and deadlines to meet suspenses. 
- Responds to routine/non-technical requests for information such as reports, suspense dates for matters requiring compliance, forms required to accomplish or request actions, etc.
- Assists with manpower efforts to include submission of onboarding/offboarding paperwork to request network access, GFE and supplies, provide access to email distribution lists, update internal rosters, update organizational charts, and coordinate introductory meetings with OCCA leadership.  
Civilian experience will be considered for this position.
"PCS is authorized."
</t>
    </r>
    <r>
      <rPr>
        <b/>
        <sz val="11"/>
        <color rgb="FF000000"/>
        <rFont val="Calibri"/>
        <family val="2"/>
        <scheme val="minor"/>
      </rPr>
      <t>Qualifications</t>
    </r>
    <r>
      <rPr>
        <sz val="11"/>
        <color indexed="8"/>
        <rFont val="Calibri"/>
        <family val="2"/>
        <scheme val="minor"/>
      </rPr>
      <t>: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</si>
  <si>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25-6543, Length 1 year:</t>
    </r>
    <r>
      <rPr>
        <sz val="11"/>
        <color indexed="8"/>
        <rFont val="Calibri"/>
        <family val="2"/>
        <scheme val="minor"/>
      </rPr>
      <t xml:space="preserve">
Member will assess, analyze, plan and write DLA Energy support to Combatant Command Operational Plans, host OPT working groups and participate in working groups hosted by J/D Codes, Regional Commands, or other MSCs. Initiates, coordinates, and administers strategic and operational planning efforts for the DLA Energy Headquarters staff and subordinate activities. Coordinates and comments on joint plans, instructions, memorandums and directives pertaining to contingency, disaster response, and consequence management. 
Member will participate in Joint Exercise Planning Groups, Joint Exercise Life Cycle events, and Joint Exercise Control Groups.  Member will use DLA Energy Concepts of Support to Combatant Command Operation Plans (OPLAN) to develop Training Objectives and Master Scenario Event List (MSEL) injects (timeline events) in Joint Training Tool (JTT) in coordination with Energy LNOs, Region Staffs, and Energy HQ.
</t>
    </r>
    <r>
      <rPr>
        <b/>
        <sz val="11"/>
        <color rgb="FF000000"/>
        <rFont val="Calibri"/>
        <family val="2"/>
        <scheme val="minor"/>
      </rPr>
      <t>Qualifications</t>
    </r>
    <r>
      <rPr>
        <sz val="11"/>
        <color indexed="8"/>
        <rFont val="Calibri"/>
        <family val="2"/>
        <scheme val="minor"/>
      </rPr>
      <t>:  MOS 90A/923A, AFSC 21R
Member requires access to NIPR, SIPR, and JWICS. TS/SCI preferred but may be required as determined during the execution of duties.  Active GTC required for multiple TDYs.  Contingency and Exercise Planning highly preferred. Logistics and Fuel experience preferred but not required.</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</si>
  <si>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t>
    </r>
    <r>
      <rPr>
        <b/>
        <sz val="11"/>
        <color rgb="FF000000"/>
        <rFont val="Calibri"/>
        <family val="2"/>
        <scheme val="minor"/>
      </rPr>
      <t>Qualifications</t>
    </r>
    <r>
      <rPr>
        <sz val="11"/>
        <color indexed="8"/>
        <rFont val="Calibri"/>
        <family val="2"/>
        <scheme val="minor"/>
      </rPr>
      <t>: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</si>
  <si>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t>•</t>
  </si>
  <si>
    <t>25-6107</t>
  </si>
  <si>
    <t>Management Analyst Facility Manager</t>
  </si>
  <si>
    <t>Joint Base San Antonio</t>
  </si>
  <si>
    <t>25-6467</t>
  </si>
  <si>
    <t>USACE - Albuquerque District (SPA)</t>
  </si>
  <si>
    <t>Water Control Manual Technical Lead</t>
  </si>
  <si>
    <t>O1:O2:O3:W1:W2:W3:W4</t>
  </si>
  <si>
    <t>Albuquerque</t>
  </si>
  <si>
    <t>NM</t>
  </si>
  <si>
    <t>25-6496</t>
  </si>
  <si>
    <t>O3:O4:W4:W5</t>
  </si>
  <si>
    <t>25-6497</t>
  </si>
  <si>
    <t>USACE - Nashville District (LRN)</t>
  </si>
  <si>
    <t>E6:E7:E8:O1:O2:O3:W1:W2:W3</t>
  </si>
  <si>
    <t>Chattanooga</t>
  </si>
  <si>
    <t>TN</t>
  </si>
  <si>
    <t>25-6498</t>
  </si>
  <si>
    <t>Transporter/COR</t>
  </si>
  <si>
    <t>25-6555</t>
  </si>
  <si>
    <t>Action Officer</t>
  </si>
  <si>
    <t>Remove</t>
  </si>
  <si>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Must be able to produce/edit/print documents using with Microsoft Word, Excel, Outlook, Edge...
Support functions include: disposal/turn-in of excess government equipment, monitoring of special facility work projects during business and non-business hours, perform periodic safety, security and Operations Security (OPSEC) inspections using local checklists, perform random anti-terrorism measures, maintain access control door system, sign for/assist with mail-pick up and deliveries, purchase, stock and issue office supplies, assist with maintenance of building systems, assist with recycling program, assist with emergency management program exercises and real world response.  Additional duties include records management, compliance with building policies on-base, visitor access support, administrative support to special events. 
Self-help physical requirements include ability to: drive government vehicles, work with hand &amp; cleaning tools, climb portable ladders, operate paper shredder, move file boxes/furniture, set up water sprinklers...
Qualifications:  Requires Secret Clearance for maintaining Secret Internet Protocol Router (SIPR) room equipment.</t>
    </r>
  </si>
  <si>
    <r>
      <rPr>
        <b/>
        <sz val="11"/>
        <color rgb="FF000000"/>
        <rFont val="Calibri"/>
        <family val="2"/>
        <scheme val="minor"/>
      </rPr>
      <t>25-6467, Length 1 Year:</t>
    </r>
    <r>
      <rPr>
        <sz val="11"/>
        <color indexed="8"/>
        <rFont val="Calibri"/>
        <family val="2"/>
        <scheme val="minor"/>
      </rPr>
      <t xml:space="preserve">
Serves as a Hydrologic Specialist responsible for Water Control Manal execution. Most studies are multi-purpose in nature and involve the following functions: flood control; water supply; wildlife preservation; recreation; hydro power; environmental enhancement; ground water; and water quality. The incumbent shall be responsible for the development and preparation of water control, operation and maintenance manuals; water management planning studies; hydrologic and meteorological studies; special hydrologic research and investigations for specific geographic areas; post flood reports, and water management portions of reconnaissance and feasibility reports and design memorandum for proposed projects; hydrologic aspects of environmental assessments and impact statements; and the methodology and necessary tools to perform these functions. Additionally, represents the section on assigned product development teams. Coordinates, directs, trains, and monitors the work of junior engineers, physical scientists, and/or technicians. 
The service member will support our organization, and the request aligns with one of the Secretary of Defense’s three priorities of restoring the warrior ethos, rebuilding our military, or reestablishing deterrence.
Qualifications:  Candidate must have a Bachelor of Science in Civil Engineering, Environmental Engineering, or Biology. Candidate must have a valid driver’s license.</t>
    </r>
  </si>
  <si>
    <r>
      <rPr>
        <b/>
        <sz val="11"/>
        <color rgb="FF000000"/>
        <rFont val="Calibri"/>
        <family val="2"/>
        <scheme val="minor"/>
      </rPr>
      <t>25-6496, Length 1 Year:</t>
    </r>
    <r>
      <rPr>
        <sz val="11"/>
        <color indexed="8"/>
        <rFont val="Calibri"/>
        <family val="2"/>
        <scheme val="minor"/>
      </rPr>
      <t xml:space="preserve">
Serve as the Management Analyst and Workload Manager for Engineering Division (EN). Serve as an advisor to EN leadership on workload trends, needs, gaps, and capacity working with every organization in EN. Work with and in support of resource providers to balance EN workload volume and type against re-sources available. Monitor workforce capability, including Full Time Equivalents (FTEs), skills, certifications, developmental needs, and succession projects to meet future work projections. Develop and maintain methods to view workload. Oversee the management of EN workload and workforce planning and analysis in support of all EN products, projects, programs, and missions. Ensure appropriate management controls are in place to achieve quality products, meet milestones, and keep budget estimates accurate and updated. Ensure timely development of scopes of work and labor estimates. Identify projects at risk, behind schedule, or over budget. Help to maintain and ensure data quality within EN workload related software and tools. Assist Chiefs, Technical Leads (TLs), and Product Delivery Team (PDT) members in managing and updating data. Support maintaining current and launching future EN workload related software and tools through creating standard operating procedures, developing templates, and providing training.</t>
    </r>
  </si>
  <si>
    <r>
      <rPr>
        <b/>
        <sz val="11"/>
        <color rgb="FF000000"/>
        <rFont val="Calibri"/>
        <family val="2"/>
        <scheme val="minor"/>
      </rPr>
      <t>25-6555, Length 1 Year:</t>
    </r>
    <r>
      <rPr>
        <sz val="11"/>
        <color indexed="8"/>
        <rFont val="Calibri"/>
        <family val="2"/>
        <scheme val="minor"/>
      </rPr>
      <t xml:space="preserve">
MULTIPLE LOCATIONS: FT. MEADE, WA / WASHINGTON, DC, QUANTICO, VA
***Applicants must email the following documents to leanne.felvus-webb.mil@mail.mil for consideration***
Professional Resume
Military Bio
Last three evaluations
The Defense Counterintelligence and Security Agency (DCSA) is the primary executive branch service provider of personnel background investigations for the Federal Government. The incumbent will serve within the Office of Communications and Congressional Affairs (OCCA) in an Administrative support capacity. 
General Office Duties: Performs records/file management and maintenance, primarily for the congressional inquiries team. Responsible for reviewing incoming documents/tasks from Congressional staffers for appropriate action with specific emphasis on items identified for priority handling. Aids, inquiries team specialists/other OCCA Action Officers with documents, and reminders of deadlines to meet suspenses. Provides acknowledgments or submission deficiency notices to congressional staffers. Responds to routine, non-technical requests for clearance information where eligibility has clearly been granted. Evaluates whether DCSA equities exist in incoming requests and advises staffer of the correct agency of primary responsibility if no there is no DCSA involvement or responsibility. Compiles information for reports, tracks suspense dates.
Specific Office Duties: 
* Performs records/file management and maintenance.
* Responsible for maintaining and populating various databases and spreadsheets with data and information.
* Required to utilize spreadsheets to track tasks, manage workload, and other activities.
* Trained/proficient with the Microsoft Office Suite Software and capable of creating a wide variety of documents such as reports and spreadsheets from data and information located in internal DCSA databases.
* Creates a variety of documents distilling research conducted by the inquiries team to include outgoing letters, memorandums, and other communications.
* Manages Correspondence for the Legislative Inquiries Team including monitoring the DCSA Legislative Affairs mailbox, assigning emails to inquiries specialists for action.
* Uploads tasks into the Agency Task Management System.
- Understands the legislative processes, regulations, policies, and procedures applicable to the DoD.  Includes a solid grasp of the DCSA missions and operations
* Has the ability to understand/learn internal DCSA systems to research congressional inquiries. 
Civilian experience will be considered for this position.
"PCS is authorized."
Qualifications:  
* Possess excellent and professional verbal and written communication skills.
* Knowledge and functional capability to operate: Microsoft Office Products (i.e. Outlook, Teams, Word, Excel, Project, Access, etc.); Sharepoint; and Service Now. 
* Proficiency in Power BI and Adobe Suite applications preferred.
* Secret Clearance.</t>
    </r>
  </si>
  <si>
    <r>
      <rPr>
        <b/>
        <sz val="11"/>
        <color rgb="FF000000"/>
        <rFont val="Calibri"/>
        <family val="2"/>
        <scheme val="minor"/>
      </rPr>
      <t>25-6498, Length 1 Year:</t>
    </r>
    <r>
      <rPr>
        <sz val="11"/>
        <color indexed="8"/>
        <rFont val="Calibri"/>
        <family val="2"/>
        <scheme val="minor"/>
      </rPr>
      <t xml:space="preserve">
Incumbent will be required to perform transporter taskings including product and equipment movements from vendors and customers to other vendors and customers as needed. The incumbent will be required to completed all transporter training, document all movements and report daily, weekly and monthly status of equipment and product movements as required. The position includes the coordination with planners, resolutions specialists and customer account specialists to ensure efficient accountability, billing and transport of products. The incumbent will also be required to perform COR duties to include invoice acceptance and management of services while coordinating with contracting and inventory personnel to resolve any contractual and billing issues for Aerospace into stock and customer direct customers as needed. This is a non-supervisory position and will work along side others to complete taskings.
</t>
    </r>
    <r>
      <rPr>
        <b/>
        <sz val="11"/>
        <color rgb="FF000000"/>
        <rFont val="Calibri"/>
        <family val="2"/>
        <scheme val="minor"/>
      </rPr>
      <t>Qualifications</t>
    </r>
    <r>
      <rPr>
        <sz val="11"/>
        <color indexed="8"/>
        <rFont val="Calibri"/>
        <family val="2"/>
        <scheme val="minor"/>
      </rPr>
      <t>:  Familiarization is desired but not required with logistics/transportation management. SM will be trained on all aspects of tasks associated with the position.</t>
    </r>
  </si>
  <si>
    <r>
      <rPr>
        <b/>
        <sz val="11"/>
        <color rgb="FF000000"/>
        <rFont val="Calibri"/>
        <family val="2"/>
        <scheme val="minor"/>
      </rPr>
      <t>25-6497, Length 1 year:</t>
    </r>
    <r>
      <rPr>
        <sz val="11"/>
        <color indexed="8"/>
        <rFont val="Calibri"/>
        <family val="2"/>
        <scheme val="minor"/>
      </rPr>
      <t xml:space="preserve">
USACE Construction Control Representative in support of the Chickamauga Lock Replacement Project, Chattanooga, TN. 
Serves as Construction Control Representative with full responsibility for the management and surveillance of assigned construction contracts, projects, which constitute a major portion of the total construction activity.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ensure compliance with contract schedules, specifications and shop drawings; identify actual or potential problems and determine necessity for changes or remedial action. Makes recommendations for changes in construction to meet field conditions. In coordination with the Contracting Officer’s Representative, recommends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Safety: Ensures the safety of Government staff on the project and the teams assurance of contractor safety program.
Quality: Coordinates/Reviews/approvals, submittals, RFIs, Plans, meetings, and inspections.
Schedule: Manages contractor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MOS Preference. Enlisted: 12B/C/H/K/P/R/N/T; Warrant: 120A; Officer: 12A
Experience in Construction Management preferred. Prior USACE experience preferred. Contracting Officer Representative (COR) certification and experience preferred.
Additional Qualifications: Problem Solving Skills, Communication Skills (written and oral), Contract Management, and Quality Management</t>
    </r>
  </si>
  <si>
    <t>Security Monitor</t>
  </si>
  <si>
    <t>25-6584</t>
  </si>
  <si>
    <r>
      <rPr>
        <b/>
        <sz val="11"/>
        <color rgb="FF000000"/>
        <rFont val="Calibri"/>
        <family val="2"/>
        <scheme val="minor"/>
      </rPr>
      <t>25-6584, Length 2 years:</t>
    </r>
    <r>
      <rPr>
        <sz val="11"/>
        <color indexed="8"/>
        <rFont val="Calibri"/>
        <family val="2"/>
        <scheme val="minor"/>
      </rPr>
      <t xml:space="preserve"> Individuals will act as Security Specialists for a 2600 acre Controlled Area which houses assets for multiple agencies, services, and countries. Primary duties include: day to day operation of the site Entry Control Points, and conducting internal Antiterrorism and Resource Protection/Crime Prevention patrols. Individuals will work closely with the site Security Managers, Control Center, Escorts, and the host installation Security Forces to ensure the safety and security of the personnel and assets on site. Individuals may be required to work 12 hour shifts, man the Control Center, or act as an Escort depending on manning and the nature of the work occurring on site. This position will report to the AMARG Chief of Security. Qualifications: Experience with USAF security programs listed in the duties section.</t>
    </r>
  </si>
  <si>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t>
    </r>
    <r>
      <rPr>
        <b/>
        <sz val="11"/>
        <color rgb="FF000000"/>
        <rFont val="Calibri"/>
        <family val="2"/>
        <scheme val="minor"/>
      </rPr>
      <t>Qualifications</t>
    </r>
    <r>
      <rPr>
        <sz val="11"/>
        <color indexed="8"/>
        <rFont val="Calibri"/>
        <family val="2"/>
        <scheme val="minor"/>
      </rPr>
      <t>:  Must have experience in construction and preferably quality verification.</t>
    </r>
  </si>
  <si>
    <t>25-6200</t>
  </si>
  <si>
    <t>DCSA – PEO – COS</t>
  </si>
  <si>
    <t>Admin NCO</t>
  </si>
  <si>
    <t>Farmers Branch</t>
  </si>
  <si>
    <t>25-6399</t>
  </si>
  <si>
    <t>O2:O3:O4:O5</t>
  </si>
  <si>
    <t>25-6562</t>
  </si>
  <si>
    <t>Explosives Operator</t>
  </si>
  <si>
    <t>25-6583</t>
  </si>
  <si>
    <t>AH-64 Armament/Electronics/Avionics Repairer</t>
  </si>
  <si>
    <t>25-6591</t>
  </si>
  <si>
    <t>Admin / Ops NCO</t>
  </si>
  <si>
    <t>Houston</t>
  </si>
  <si>
    <t>25-6592</t>
  </si>
  <si>
    <t>USASAC-SATMO</t>
  </si>
  <si>
    <t>Kuwait Land Forces Advisor</t>
  </si>
  <si>
    <t>O5:O6</t>
  </si>
  <si>
    <t>Kuwait</t>
  </si>
  <si>
    <t>25-6593</t>
  </si>
  <si>
    <t>AMD C4I Advisor</t>
  </si>
  <si>
    <t>25-6594</t>
  </si>
  <si>
    <t>AMD Signal Advisor</t>
  </si>
  <si>
    <t>25-6595</t>
  </si>
  <si>
    <t>AMD Advisor</t>
  </si>
  <si>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t>
    </r>
    <r>
      <rPr>
        <b/>
        <sz val="11"/>
        <color rgb="FF000000"/>
        <rFont val="Calibri"/>
        <family val="2"/>
        <scheme val="minor"/>
      </rPr>
      <t>Qualifications</t>
    </r>
    <r>
      <rPr>
        <sz val="11"/>
        <color indexed="8"/>
        <rFont val="Calibri"/>
        <family val="2"/>
        <scheme val="minor"/>
      </rPr>
      <t>: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</si>
  <si>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25-6399, Length 1 Year:</t>
    </r>
    <r>
      <rPr>
        <sz val="11"/>
        <color indexed="8"/>
        <rFont val="Calibri"/>
        <family val="2"/>
        <scheme val="minor"/>
      </rPr>
      <t xml:space="preserve">
This position serves as an operations research analyst (ORSA) within the Working Capital Fund Costing, Pricing and Analytics Branch of DCSA's Office of the Chief Financial Officer.  As part of a team, this ORSA will apply a comprehensive understanding of scientific and analytical methods to advanced decision-making and problem-solving within the Agency. This will be accomplished through the use of computer-based mathematical and
financial models, and decision-making tools, while employing analytic techniques to improve mission efficiency and cost effectiveness within the Agency.  This work will focus on optimizing operational and financial processes and procedures by breaking down complex problems into smaller components, and solving them using mathematical analyses.  These analyses will consist of short-term and long-term challenges and studies that directly impact the MILDEPs at both the working level and the SES/GO level. These impacts include improved operational and financial processes and policy and other decisions founded on the recommendations provided to SES/GO levels based on employment of operations research techniques and model outputs.  Daily operations include serving as a subject matter expert in the field of operations research conducting analyses that support the costing and pricing of personnel security products and services.  This position will establish a connection within the Department of Defense between DCSA and the Army/AirForce providing an officer with the opportunity to employ operations research expertise and personnel security mission experience within an intelligence agency that will have enduring and resounding impacts on all of the MILDEPs.  DCSA welcomes the opportunity for a qualified candidate to become part of the DCSA team, bridging a gap, resulting in a symbiotic relationship that inspires collaboration, innovation, and ultimately mutual benefit between Army/AirForce and DCSA.
Civilian experience will be considered for the position.
</t>
    </r>
    <r>
      <rPr>
        <b/>
        <sz val="11"/>
        <color rgb="FF000000"/>
        <rFont val="Calibri"/>
        <family val="2"/>
        <scheme val="minor"/>
      </rPr>
      <t>Other duty locations will be considered on a case-by-case basis.
Qualifications</t>
    </r>
    <r>
      <rPr>
        <sz val="11"/>
        <color indexed="8"/>
        <rFont val="Calibri"/>
        <family val="2"/>
        <scheme val="minor"/>
      </rPr>
      <t>:
1) Knowledge and abilities for modeling and simulation
2) A requisite capability in mathematics
3) Expert level skills in Microsoft excel  
Secret Clearance required for position.
Applicants must email the following documents to leanne.felvus-webb.mil@mail.mil for consideration***
Professional Resume
Military Bio
Last three evaluations</t>
    </r>
  </si>
  <si>
    <r>
      <rPr>
        <b/>
        <sz val="11"/>
        <color rgb="FF000000"/>
        <rFont val="Calibri"/>
        <family val="2"/>
        <scheme val="minor"/>
      </rPr>
      <t>25-6583, Length 1 Year:</t>
    </r>
    <r>
      <rPr>
        <sz val="11"/>
        <color indexed="8"/>
        <rFont val="Calibri"/>
        <family val="2"/>
        <scheme val="minor"/>
      </rPr>
      <t xml:space="preserve">
Serve as an AH-64 Armament/Electronics/Avionics Repairer (15Y) on AH-64D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Troubleshoot, inspect, and repair all armament and electronic equipment associated with the AH-64 Apache. Assist other 15 series MOSs with their aviation maintenance tasks as needed. Perform FARP ops such as re-arm and re-fuel. This opportunity is for a 2 year tour with optional extension after the 1st year.</t>
    </r>
  </si>
  <si>
    <r>
      <rPr>
        <b/>
        <sz val="11"/>
        <color rgb="FF000000"/>
        <rFont val="Calibri"/>
        <family val="2"/>
        <scheme val="minor"/>
      </rPr>
      <t>25-6591, Length 1 Year:</t>
    </r>
    <r>
      <rPr>
        <sz val="11"/>
        <color indexed="8"/>
        <rFont val="Calibri"/>
        <family val="2"/>
        <scheme val="minor"/>
      </rPr>
      <t xml:space="preserve">
Provide Strategic and operational energy logistics sustainment of steady state and contingency operations in the Western Hemisphere (CONUS, Alaska, Canada, Greenland,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t>
    </r>
  </si>
  <si>
    <r>
      <rPr>
        <b/>
        <sz val="11"/>
        <color rgb="FF000000"/>
        <rFont val="Calibri"/>
        <family val="2"/>
        <scheme val="minor"/>
      </rPr>
      <t xml:space="preserve">25-6593, Length 420 days:
</t>
    </r>
    <r>
      <rPr>
        <sz val="11"/>
        <color indexed="8"/>
        <rFont val="Calibri"/>
        <family val="2"/>
        <scheme val="minor"/>
      </rPr>
      <t>Serves as a Senior Command and Control, Communications, Computers and Intelligence (C4I) Systems Integrator Advisor and Air and Missile Defense technical subject matter expert for the commander and staff of the Royal Saudi Air Defense Forces (RSADF). Responsible to train, advise and assist with current systems and future acquisitions. Advise and assist RSADF in the development and integration of Link-16 data network shared with Royal Saudi Air Forces (RSAF). Monitors and manages current and future FMS cases, training and upgrades. Understands and support's RSADF command requirements and facilitates operations with the United States Government agencies.</t>
    </r>
  </si>
  <si>
    <r>
      <rPr>
        <b/>
        <sz val="11"/>
        <color rgb="FF000000"/>
        <rFont val="Calibri"/>
        <family val="2"/>
        <scheme val="minor"/>
      </rPr>
      <t>25-6595, Length 420 days:</t>
    </r>
    <r>
      <rPr>
        <sz val="11"/>
        <color indexed="8"/>
        <rFont val="Calibri"/>
        <family val="2"/>
        <scheme val="minor"/>
      </rPr>
      <t xml:space="preserve">
Serves as a Senior AMD Advisor to the Royal Saudi Air Defense Forces (RSADF) supporting the United States Military Training Mission (USMTM). USMTM is a Security Assistance Organization (SAO) that manages and is primarily funded by Foreign Military Sales (FMS) cases between the United States Government and the Kingdom of Saudi Arabia. Advisors are responsible for facilitating the Air and Missile Defense (AMD) Division Chief's intent by collaborating with RSADF units to train, advise, and assist in improving their institutional capacity, enabling the successful protection of critical infrastructure from aerial threats, and building interoperability with US and regional partners through various Integrated Air and Missile Defense (IAMD) functions consistent with CENTCOM's top priority.</t>
    </r>
  </si>
  <si>
    <t>SSG</t>
  </si>
  <si>
    <t>Holly</t>
  </si>
  <si>
    <t>Tilley</t>
  </si>
  <si>
    <t>SSG Holly Tilley</t>
  </si>
  <si>
    <t>holly.c.tilley.mil@mail.mil</t>
  </si>
  <si>
    <t>25-6597</t>
  </si>
  <si>
    <t>DLA - Headquarters J73</t>
  </si>
  <si>
    <t>J73 OCS Planner and Acquisition Policy Support</t>
  </si>
  <si>
    <t>25-6601</t>
  </si>
  <si>
    <t>Electronics Technician</t>
  </si>
  <si>
    <t>E4:E5:E6:O1:O2:W1:W2</t>
  </si>
  <si>
    <t>25-6602</t>
  </si>
  <si>
    <t>Supply Specialist</t>
  </si>
  <si>
    <t>E4:E5</t>
  </si>
  <si>
    <r>
      <rPr>
        <b/>
        <sz val="11"/>
        <color rgb="FF000000"/>
        <rFont val="Calibri"/>
        <family val="2"/>
        <scheme val="minor"/>
      </rPr>
      <t xml:space="preserve">25-6597, Length 1 Year: </t>
    </r>
    <r>
      <rPr>
        <sz val="11"/>
        <color indexed="8"/>
        <rFont val="Calibri"/>
        <family val="2"/>
        <scheme val="minor"/>
      </rPr>
      <t xml:space="preserve">  Operational Contract Support (OCS) Support Planner:
Serve as a Combatant Commander, Joint Operational Contract Support Planner, responsible for ensuring a programmatic approach in support of OCS Combatant Command Operations, Concept and Exercise Plans (OPLANS, CONPLANS, EXPLANS).Conduct continual reviews, analysis, and updates on the combat, humanitarian, and disaster relief plans, annexes, and appendices which guide all phases of the Commanders’ operations to support contingency and non-contingency periods. Understands and integrates key aspects of OCS into military operations. This involves planning and integrating contracted support seamlessly into military operations, managing and overseeing the performance of contractors, and ensuring compliance with policies and regulations governing contracted support.  
Acquisition Policy Analyst:
Analyzes and evaluates contracting policy and legislative matters and initiates, develops and recommends contracting legislation, policies, procedures, guidance and control of all contracting activities with in DLA. Assists in the development and implementation of enterprise-wide policies for the Procurement process. Studies current and proposed policies and assesses impact on processes, procedures, systems, and data based on independent analysis and problems referred from DLA field activities, conducts policy studies and initiates changes to appropriate contracting regulations, such as the Federal Acquisition Regulation, Defense Federal Acquisition Regulations Supplement, and the DLAD. Briefs the Process Owners and senior management on the nature of the policy issues and recommended changes for resolution. Provides advice to agency management on policy interpretation and development and interprets conflicting guidance or determines intent of new policy issuances. Evaluates significant trends and issues and interrelated program problems and develops solutions to policy and regulatory related issues.  Evaluates requests for deviations or waivers from major program policy or procedural requirements.</t>
    </r>
  </si>
  <si>
    <r>
      <rPr>
        <b/>
        <sz val="11"/>
        <color rgb="FF000000"/>
        <rFont val="Calibri"/>
        <family val="2"/>
        <scheme val="minor"/>
      </rPr>
      <t>25-6601, Length 1 Year:</t>
    </r>
    <r>
      <rPr>
        <sz val="11"/>
        <color indexed="8"/>
        <rFont val="Calibri"/>
        <family val="2"/>
        <scheme val="minor"/>
      </rPr>
      <t xml:space="preserve">
You will install, maintain, troubleshoot, and repair complex electronic systems supporting mission-critical communications, navigation, and control systems. Performs a variety of duties relating to the testing and new production of Air and Missile Defense Systems.  On a rotational basis performs such duties as decanning of missiles, mechanically disassembly/assemble missiles, paint the components, clean and wash missiles and perform electronic testing and troubleshooting of Air and Missile Defense Systems.  You’ll apply advanced technical skills to diagnose malfunctions in electrical and electronic assemblies, interpret schematics, and perform precision testing using specialized tools and diagnostic equipment. Your work ensures operational readiness across a wide range of military platforms and support systems, from radar and radio frequency communications to power distribution and electronic warfare equipment. You’ll collaborate closely with engineers, logisticians, and operations personnel in field and depot-level environments. This role requires strong problem-solving abilities, attention to detail, and proficiency in interpreting technical manuals and wiring diagrams to restore and sustain Army readiness in demanding operational settings.
Qualifications:  MOS 94 Series | AFSC: 3E0X1</t>
    </r>
  </si>
  <si>
    <r>
      <rPr>
        <b/>
        <sz val="11"/>
        <color rgb="FF000000"/>
        <rFont val="Calibri"/>
        <family val="2"/>
        <scheme val="minor"/>
      </rPr>
      <t>25-6602, Length 1 Year:</t>
    </r>
    <r>
      <rPr>
        <sz val="11"/>
        <color indexed="8"/>
        <rFont val="Calibri"/>
        <family val="2"/>
        <scheme val="minor"/>
      </rPr>
      <t xml:space="preserve">
You will provide essential logistical and inventory support to ensure operational readiness. This position is responsible for managing and maintaining organizational and installation supply records in both automated and manual systems. Duties include the receipt, storage, issue, and accountability of a wide range of supplies and equipment. The technician prepares supply documentation, conducts periodic inventories, and ensures compliance with Army supply regulations. They coordinate with unit personnel and external agencies to requisition, track, and distribute materials effectively. The Supply Technician also identifies equipment shortages, monitors usage rates, and ensures the timely disposal or turn-in of excess items. Using systems like GCSS-Army or equivalent platforms, the technician maintains accurate records and prepares reports for leadership. This role is critical in supporting mission success through efficient logistics, asset accountability, and timely materiel support across all unit functions.</t>
    </r>
  </si>
  <si>
    <t>25-6513</t>
  </si>
  <si>
    <t>USACE - Sacramento District (SPK)</t>
  </si>
  <si>
    <t>Occupational Health Nurse</t>
  </si>
  <si>
    <t>O2:O3:O4</t>
  </si>
  <si>
    <t>Sacramento</t>
  </si>
  <si>
    <t>25-6609</t>
  </si>
  <si>
    <t>Project Engineer / Manager</t>
  </si>
  <si>
    <t>25-6610</t>
  </si>
  <si>
    <t>USACE - New Orleans District (MVN)</t>
  </si>
  <si>
    <t>Executive Assistant</t>
  </si>
  <si>
    <t>O3</t>
  </si>
  <si>
    <t>New Orleans</t>
  </si>
  <si>
    <t>LA</t>
  </si>
  <si>
    <t>25-6611</t>
  </si>
  <si>
    <t>USACE - Los Angeles District (SPL)</t>
  </si>
  <si>
    <t>Project Engineer</t>
  </si>
  <si>
    <t>E7:E8:O2:O3:O4:W1:W2</t>
  </si>
  <si>
    <t>Los Angeles</t>
  </si>
  <si>
    <t>25-6612</t>
  </si>
  <si>
    <t>Project Manager</t>
  </si>
  <si>
    <t>25-6613</t>
  </si>
  <si>
    <r>
      <rPr>
        <b/>
        <sz val="11"/>
        <color rgb="FF000000"/>
        <rFont val="Calibri"/>
        <family val="2"/>
        <scheme val="minor"/>
      </rPr>
      <t>25-6609, Length 2 Years:</t>
    </r>
    <r>
      <rPr>
        <sz val="11"/>
        <color indexed="8"/>
        <rFont val="Calibri"/>
        <family val="2"/>
        <scheme val="minor"/>
      </rPr>
      <t xml:space="preserve">
Serve as a Project Engineer/Manager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developed,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possess or have the ability to obtain a Professional Engineer License and/or Project Management Professional certification.</t>
    </r>
  </si>
  <si>
    <r>
      <rPr>
        <b/>
        <sz val="11"/>
        <color rgb="FF000000"/>
        <rFont val="Calibri"/>
        <family val="2"/>
        <scheme val="minor"/>
      </rPr>
      <t>25-6610, Length 1 Year:</t>
    </r>
    <r>
      <rPr>
        <sz val="11"/>
        <color indexed="8"/>
        <rFont val="Calibri"/>
        <family val="2"/>
        <scheme val="minor"/>
      </rPr>
      <t xml:space="preserve">
Serves as Legislative and Governmental Liaison Officer, executive assistant and advisor to the District Engineer, and the Deputy District Engineer for Program Management, in all areas of management and administration. Advises and assists in the development and direction of District policies, programs, operations, and accomplishments. Serves as an advisor and performs liaison on matters of mutual concern for Congressional offices, other Federal Agencies, HQUSACE, Mississippi Valley Division (MVD) Corps Field Operating Activities (FOAs), and state and local government, in relation to planning and development of District missions.  1. Represents the District Engineer and performs liaison duties for the District with members of Congress, the state government, local government, quasi-governmental agencies, HQUSACE, MVD, other Corps FOAs, the Federal Executive Board and non-governmental agencies. Obtains essential information on Federal and state laws, policies, programs, and needs for water and land related resources, and stays abreast of significant changes. Studies and recommends to the Commander policies and procedures related to Federal and state coordination, cooperative actions and agreements, memoranda or agreements/memoranda of understanding, and cost sharing. Maintains  personal and telephonic contact with personnel of Congressional Offices, state offices, local and state government, quasi-governmental agencies, non-governmental agencies and waterway-related industries. Represents the District Engineer and provides consultation and advice to those contacts. Consults with and advises Division and Office Chiefs on matters requiring Congressional, Corps intergovernmental, and interagency coordination. Arranges and facilitates conferences, briefings, and meetings, and represents the District Engineer in matters involving members of Congress, VPs from other US Governmental Agencies, personnel from HQUSACE, governors and other elected officials from the state and local level and follows up on taskings that arise during these meetings with suspenses. Represents the District Engineer at meetings and conferences of Federal Agencies and non-governmental associations. Serves and represents the District Engineer on special committees ranging from local in-house to interagency and region wide. In attendance at these meetings and conferences, speaks with authority in conveying District policy, procedures, and the application.</t>
    </r>
  </si>
  <si>
    <t>Long Beach</t>
  </si>
  <si>
    <t>San Diego</t>
  </si>
  <si>
    <t>Tilley, Holly C</t>
  </si>
  <si>
    <r>
      <rPr>
        <b/>
        <sz val="11"/>
        <color rgb="FF000000"/>
        <rFont val="Calibri"/>
        <family val="2"/>
        <scheme val="minor"/>
      </rPr>
      <t>25-6612,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</si>
  <si>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25-6611, Length 1 Year:</t>
    </r>
    <r>
      <rPr>
        <sz val="11"/>
        <color indexed="8"/>
        <rFont val="Calibri"/>
        <family val="2"/>
        <scheme val="minor"/>
      </rPr>
      <t xml:space="preserve">
Previous experience as a lead project engineer on top of project manager experience. Supervisory experience required. Experience executing projects in excess of $50 million USD. USACE experience helpful but not required. 
Resume and descriptions of previous projects that applicant has worked on and has been in charge of are required.
When applying, please upload your three most-recent NCOERS, your Soldier Talent Profile, a resume, and military bio.
</t>
    </r>
    <r>
      <rPr>
        <b/>
        <sz val="11"/>
        <color rgb="FF000000"/>
        <rFont val="Calibri"/>
        <family val="2"/>
        <scheme val="minor"/>
      </rPr>
      <t>Qualifications</t>
    </r>
    <r>
      <rPr>
        <sz val="11"/>
        <color indexed="8"/>
        <rFont val="Calibri"/>
        <family val="2"/>
        <scheme val="minor"/>
      </rPr>
      <t>:  Engineering degree. Project Engineer degree helpful but not required.</t>
    </r>
  </si>
  <si>
    <r>
      <rPr>
        <b/>
        <sz val="11"/>
        <color rgb="FF000000"/>
        <rFont val="Calibri"/>
        <family val="2"/>
        <scheme val="minor"/>
      </rPr>
      <t>25-6613, Length 1 Year:</t>
    </r>
    <r>
      <rPr>
        <sz val="11"/>
        <color indexed="8"/>
        <rFont val="Calibri"/>
        <family val="2"/>
        <scheme val="minor"/>
      </rPr>
      <t xml:space="preserve">
Works under the very general direction of the Branch Chief, Mega Project Division. Clears, through supervisor or Project Review Board, plans or decisions to take short-cuts or to make compromises considered risky or extreme within the context of standard guides, precedents and techniques. Independently initiates project directives, reports, conferences, etc., and represents the organization in negotiations with the client, states, municipal authorities, interested parties, and local governments. Provides expert project management for projects of high dollar value (over $400M in total cost), of national priority, of environmental sensitivity, of extraordinary urgency, or having similar requirements. Assures the efficient, effective, and timely accomplishment and coordination of the planning, design and construction phases. In addition, coordinates the preparation of the project budget; the preparation of various costs, milestones, and management reports; and the staffing of internal and external reviews.
</t>
    </r>
    <r>
      <rPr>
        <b/>
        <sz val="11"/>
        <color rgb="FF000000"/>
        <rFont val="Calibri"/>
        <family val="2"/>
        <scheme val="minor"/>
      </rPr>
      <t>Qualifications</t>
    </r>
    <r>
      <rPr>
        <sz val="11"/>
        <color indexed="8"/>
        <rFont val="Calibri"/>
        <family val="2"/>
        <scheme val="minor"/>
      </rPr>
      <t>:  12A, PE (preferred), PMP (preferred)</t>
    </r>
  </si>
  <si>
    <r>
      <rPr>
        <b/>
        <sz val="11"/>
        <color rgb="FF000000"/>
        <rFont val="Calibri"/>
        <family val="2"/>
        <scheme val="minor"/>
      </rPr>
      <t>25-6513, Length 1 Year:</t>
    </r>
    <r>
      <rPr>
        <sz val="11"/>
        <color indexed="8"/>
        <rFont val="Calibri"/>
        <family val="2"/>
        <scheme val="minor"/>
      </rPr>
      <t xml:space="preserve">
Serves as the Lead Occupational Health Nurse (OHN) for civilian and military personnel assigned to a District or Center. This position provides oversight and implementation of a comprehensive Occupational Health Program which promotes the health, efficiency and well-being of civilian and military personnel assigned to the area of responsibility, and to any outside federal agencies served by the organization. The role of the U.S. Army Corps of Engineers (USACE) Occupational Health Nurse is accomplished through direct patient care services, medical surveillance, health and wellness education and promotion, medical screenings of civilian employees, medical record maintenance, and providing statistical data and support to the District Safety and Occupational Health (SOH).  Manager for the Command. The Lead OHN oversees and coordinates the daily activities of nursing and administrative staff for the District/Center. Serves as subject matter expert and consultant for occupational health related matters and provides updates for regulatory and policy changes. Focuses on the promotion and re-establishment of health, the prevention of ailment and injury, protecting workers from occupational and environmental hazards. Assists with patient care to include distribution of basic first aid supplies and over the counter medication. Determines appropriate nursing interventions for identified issues. Provides direct employee patient care performing portions of physical examinations, blood pressure, vision screening, audiometric testing, electrocardiograms, lab, etc. Ensures evaluations are performed in accordance with medical protocols. Administers immunizations, medications and treatments as authorized by a licensed physician. Assists with administering patient care for occupational or non-occupational injuries or illnesses, coordinating follow up other healthcare providers as needed. In emergency situations, stabilizes the patient and facilitates the arrangement of emergency transport when further evaluation and treatment is appropriate. Counsels employees on various health subjects, including nutrition, care of minor injuries and illnesses, vector borne illnesses, family and health problems, home care for communicable diseases, infant and prenatal care, safety, and job-related hazards and makes referrals to other health care providers in accordance with written medical directives and established protocols. Serves as liaison with the employee's healthcare.
</t>
    </r>
    <r>
      <rPr>
        <b/>
        <sz val="11"/>
        <color rgb="FF000000"/>
        <rFont val="Calibri"/>
        <family val="2"/>
        <scheme val="minor"/>
      </rPr>
      <t>Qualifications</t>
    </r>
    <r>
      <rPr>
        <sz val="11"/>
        <color indexed="8"/>
        <rFont val="Calibri"/>
        <family val="2"/>
        <scheme val="minor"/>
      </rPr>
      <t>:  A degree in Nursing with a focus in Occupational Health</t>
    </r>
  </si>
  <si>
    <t>463-298-4362</t>
  </si>
  <si>
    <r>
      <rPr>
        <b/>
        <sz val="11"/>
        <color rgb="FF000000"/>
        <rFont val="Calibri"/>
        <family val="2"/>
        <scheme val="minor"/>
      </rPr>
      <t>25-6404, Length 1 Year:</t>
    </r>
    <r>
      <rPr>
        <sz val="11"/>
        <color indexed="8"/>
        <rFont val="Calibri"/>
        <family val="2"/>
        <scheme val="minor"/>
      </rPr>
      <t xml:space="preserve">
***Applicants must email the following documents to holly.c.tilley.mil@mail.mil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</si>
  <si>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25-6340, Length 1 Year:</t>
    </r>
    <r>
      <rPr>
        <sz val="11"/>
        <color indexed="8"/>
        <rFont val="Calibri"/>
        <family val="2"/>
        <scheme val="minor"/>
      </rPr>
      <t xml:space="preserve">
***Applicants must email the following documents to holly.c.tilley.mil@mail.mil for consideration***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t>
    </r>
    <r>
      <rPr>
        <b/>
        <sz val="11"/>
        <color rgb="FF000000"/>
        <rFont val="Calibri"/>
        <family val="2"/>
        <scheme val="minor"/>
      </rPr>
      <t>Qualifications</t>
    </r>
    <r>
      <rPr>
        <sz val="11"/>
        <color indexed="8"/>
        <rFont val="Calibri"/>
        <family val="2"/>
        <scheme val="minor"/>
      </rPr>
      <t>: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</si>
  <si>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25-6346, Length 1 year:</t>
    </r>
    <r>
      <rPr>
        <sz val="11"/>
        <color indexed="8"/>
        <rFont val="Calibri"/>
        <family val="2"/>
        <scheme val="minor"/>
      </rPr>
      <t xml:space="preserve">
***Applicants must email the following documents to holly.c.tilley.mil@mail.mil for consideration***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</si>
  <si>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25-6336, Length 1 Year:</t>
    </r>
    <r>
      <rPr>
        <sz val="11"/>
        <color indexed="8"/>
        <rFont val="Calibri"/>
        <family val="2"/>
        <scheme val="minor"/>
      </rPr>
      <t xml:space="preserve">
***Applicants must email the following documents to holly.c.tilley.mil@mail.mil for consideration***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</si>
  <si>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r>
      <rPr>
        <b/>
        <sz val="11"/>
        <color rgb="FF000000"/>
        <rFont val="Calibri"/>
        <family val="2"/>
        <scheme val="minor"/>
      </rPr>
      <t>25-6405, Length 1 Year:</t>
    </r>
    <r>
      <rPr>
        <sz val="11"/>
        <color indexed="8"/>
        <rFont val="Calibri"/>
        <family val="2"/>
        <scheme val="minor"/>
      </rPr>
      <t xml:space="preserve">
***Applicants must email the following documents to holly.c.tilley.mil@mail.mil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</si>
  <si>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holly.c.tilley.mil@mail.mil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</si>
  <si>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holly.c.tilley.mil@mail.mil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</si>
  <si>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holly.c.tilley.mil@mail.mil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</si>
  <si>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holly.c.tilley.mil@mail.mil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t>
    </r>
    <r>
      <rPr>
        <b/>
        <sz val="11"/>
        <color rgb="FF000000"/>
        <rFont val="Calibri"/>
        <family val="2"/>
        <scheme val="minor"/>
      </rPr>
      <t>Qualifications</t>
    </r>
    <r>
      <rPr>
        <sz val="11"/>
        <color indexed="8"/>
        <rFont val="Calibri"/>
        <family val="2"/>
        <scheme val="minor"/>
      </rPr>
      <t>: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</si>
  <si>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25-6341, Length 1 year:</t>
    </r>
    <r>
      <rPr>
        <sz val="11"/>
        <color indexed="8"/>
        <rFont val="Calibri"/>
        <family val="2"/>
        <scheme val="minor"/>
      </rPr>
      <t xml:space="preserve">
***Applicants must email the following documents to holly.c.tilley.mil@mail.mil for consideration***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t>
    </r>
    <r>
      <rPr>
        <b/>
        <sz val="11"/>
        <color rgb="FF000000"/>
        <rFont val="Calibri"/>
        <family val="2"/>
        <scheme val="minor"/>
      </rPr>
      <t>Qualifications</t>
    </r>
    <r>
      <rPr>
        <sz val="11"/>
        <color indexed="8"/>
        <rFont val="Calibri"/>
        <family val="2"/>
        <scheme val="minor"/>
      </rPr>
      <t>: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</si>
  <si>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25-6562, Length 1 Year:</t>
    </r>
    <r>
      <rPr>
        <sz val="11"/>
        <color indexed="8"/>
        <rFont val="Calibri"/>
        <family val="2"/>
        <scheme val="minor"/>
      </rPr>
      <t xml:space="preserve">
***Applicants must email the following documents to holly.c.tilley.mil@mail.mil for consideration***
Professional Resume
Military Bio
Last three evaluations (if applicable)
1. Performs a variety of operations in the renovation, modification, demilitarization, care and preservation of ammunition and explosives, ranging from small arms up through 280 millimeter to include mines, grenades and rockets. Performs the disassembly and breakdown of ammunition items by operating a variety of machines, equipment and fixtures such as:
Pull-apart or breakdown machine to separate projectiles from shell casings and base or nose plugs from bombs and mines. Defusing, deboostering, resizing, depriming, and similar machines to remove fuses, boosters, primers, cartridges, or other assemblies or components. (40%)
2. Destroys a variety of explosives, ammunition and propellants by detonation and burning, following a variety of procedures specific to the particular items being destroyed. Included are incendiary destroyers, grenades, and smokepots. (35%)
3. Receives and controls the unloading of munitions to be destroyed in the destruction site. Inspects for condition and for correct lot number, unpacks and disassembles as required by condition, such as contamination, deterioration, or damage to assure complete destruction and to minimize low-order detonations and scattering of duds.
•Receives and distributes initiating explosives (nitrostarch, TNT, C3, C4, etc.) at pits in quantities required for complete destruction. Primes explosives according to type of firing system used (e.g., electric, non-electric, detonating cord, etc.). Tests continuity of electrical system. Covers primed pits with earth, either by hand or by guiding heavy-duty equipment operators. Reports ready for detonation to supervisor. Detonates on instruction.
•Inspects and polices area after gases have dissipated and residue material has cooled, searching for duds or fragments requiring a second detonation. When unexploded ordnance found is determined to be hazardous, detonates in place with a high-explosive charge.
•Operates electric-, diesel-, or gasoline-powered fork lift trucks to move, stack and unstack, load and unload materials in and about warehouses, storage areas, loading docks, and on and off vehicles, etc.
•Operates fork lifts capable of lifting up to 10,000 pounds to load, unload, stack, unstack, rewarehouse and move boxes, crates, packages, pallets, or loose items.
•Regulates forks and truck movement, exercising care to avoid overloading or improperly stacking of moving supplies and materials.
•Completes trip tickets and performs driver's maintenance in accord
</t>
    </r>
    <r>
      <rPr>
        <b/>
        <sz val="11"/>
        <color rgb="FF000000"/>
        <rFont val="Calibri"/>
        <family val="2"/>
        <scheme val="minor"/>
      </rPr>
      <t>Qualifications</t>
    </r>
    <r>
      <rPr>
        <sz val="11"/>
        <color indexed="8"/>
        <rFont val="Calibri"/>
        <family val="2"/>
        <scheme val="minor"/>
      </rPr>
      <t>:  --Knowledge of the safety precautions and procedures necessary to be taken with the variety of munitions and explosives worked on.
•Knowledge of the full and detailed processes involved in the production line operations for maintenance of all munitions assigned the depot.
•Ability to operate a forklift (less than 10,000 pounds lift capacity) to move, load, transfer, transport and stack or unstack palletized items in a safe manner.</t>
    </r>
  </si>
  <si>
    <r>
      <rPr>
        <b/>
        <sz val="11"/>
        <color rgb="FF000000"/>
        <rFont val="Calibri"/>
        <family val="2"/>
        <scheme val="minor"/>
      </rPr>
      <t>25-6594, Length 420 days:</t>
    </r>
    <r>
      <rPr>
        <sz val="11"/>
        <color indexed="8"/>
        <rFont val="Calibri"/>
        <family val="2"/>
        <scheme val="minor"/>
      </rPr>
      <t xml:space="preserve">
Serves as a Signal Advisor to the Royal Saudi Air Defense Forces (RSADF) Communications and Information Technology Directorate (CITD) and Air Defense Command Center (ADCC); Responsible for training, advising, and
assisting the RSADF on all security assistance matters, joint and combined training, as well as professional military education. Coordinates RSADF communications operations and training requirements for the integration of THAAD, PATRIOT, HAWK, and SEWS systems using DOTMLPF-P methodology. Assists the RSADF Headquarters staff on the development and integration of Command, Control, Communications, Computers, and Intelligence (C4I) systems, Link-16 architecture, CPN, COMSEC and joint network integration; advises the RSADF on all communications assets associated with Air and Missile Defense units in support of joint exercises. Works closely with the AMD C4I Advisor.</t>
    </r>
  </si>
  <si>
    <r>
      <rPr>
        <b/>
        <sz val="11"/>
        <color rgb="FF000000"/>
        <rFont val="Calibri"/>
        <family val="2"/>
        <scheme val="minor"/>
      </rPr>
      <t>25-6592, Length 420 days:</t>
    </r>
    <r>
      <rPr>
        <sz val="11"/>
        <color indexed="8"/>
        <rFont val="Calibri"/>
        <family val="2"/>
        <scheme val="minor"/>
      </rPr>
      <t xml:space="preserve">
This position is a one (1) YEAR UNACCOMPANNIED TOUR with the option of a two (2) YEAR ACCOMPANIED TOUR is approved in Kuwait City with duty in the Office of Military Cooperation, U.S. Embassy as well as the Kuwait Ministry of Defense. in Kuwait City with duty in the Office of Military Cooperation, U.S. Embassy as well as the Kuwait Ministry of Defense. DIPLOMATIC PASSPORT IS REQUIRED. Candidate must be KD complete. Serves as a Technical Assistance Field Team (TAFT) Team Leader and Senior Advisor to the Kuwaiti Land Forces Commander; subordinate to the U.S. Army Security Assistance Training Management Organization (USASATMO) with oversight from the U.S. Embassy in Kuwait City, Kuwait; responsible to advise and train on the employment, operation, maintenance, and sustainment of land forces and the integration of U.S. doctrine; coordinate and facilitate senior leader engagements between Kuwaiti Land Forces and U.S. Army/ DoD leaders, advise Kuwaiti Land Forces on mission training plans, maintenance programs, and officer/staff development; facilitate the development of maneuver and fires training and gunnery certification strategies to achieve the full range of capabilities; provide expert advice on tactics, techniques, procedures, capabilities, limitations, and management of U.S. Army weapon systems; advise Kuwaiti Land Forces Commanders, U.S. Embassy officials on training posture and operational readiness of personnel and equipment; enhance collaboration between Kuwaiti Land Forces, U.S. Embassy officials, U.S. Military and regional partners; responsible for the health, discipline, morale, and welfare of the 4-person military TAFT which consists of an ADA Major, a Signal Warrant Officer, and a Signal Senior NCO (25U).</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</si>
  <si>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</si>
  <si>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</si>
  <si>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25-6204</t>
  </si>
  <si>
    <t xml:space="preserve">DLA Energy – HQ </t>
  </si>
  <si>
    <t>Customer Account Specialist (DCO)</t>
  </si>
  <si>
    <t>Police Office</t>
  </si>
  <si>
    <t>E1:E2:E3:E4:E5:E6:E7</t>
  </si>
  <si>
    <t>25-6615</t>
  </si>
  <si>
    <t>AH-64D SYSTEMS REPAIRER (15R)</t>
  </si>
  <si>
    <t>25-6616</t>
  </si>
  <si>
    <t>Commander</t>
  </si>
  <si>
    <r>
      <rPr>
        <b/>
        <sz val="11"/>
        <color rgb="FF000000"/>
        <rFont val="Calibri"/>
        <family val="2"/>
        <scheme val="minor"/>
      </rPr>
      <t>25-6204, Length 1 Year:</t>
    </r>
    <r>
      <rPr>
        <sz val="11"/>
        <color indexed="8"/>
        <rFont val="Calibri"/>
        <family val="2"/>
        <scheme val="minor"/>
      </rPr>
      <t xml:space="preserve">
As a Customer Account Specialist, you will be responsible for the following duties in a developmental capacity;
1. Serves as the primary customer facing point of contact for Fuel Purchase Authorization process.
2. Serves as a team member within a Customer Account Specialist (CAS) Authorization Team.
3. Works with the Customer Account Specialist (CAS) Lead to develop customer service improvement and associated implementing guidance.
4. Works with the Sponsoring Government Contracting Officer (KO) to capture the fuel requirement. and translate it into executable language for authorization to source the fuel.
5. Serves as an active participant in customer outreach initiatives to assess customer satisfaction and inform customers of new DLA Energy capabilities.
6. Works with internal and external organizations to resolve customer issues and disputes to include developing solutions for requirements or other customer support options.
7.  Responsibilities include, but are not limited to, ensuring: a) processes are in compliance with applicable laws/policies/regulations, are well documented and regularly maintained (e.g., process control memoranda, functional system specifications, standard operating procedures, and process-related training); b) process management metrics are within tolerance and processes are regularly monitored to ensure they remain auditable; and c) timely responses to auditor requests and aggressive implementation of corrective action plans associated with audit deficiencies.
8. Supports meetings and conferences for the purpose of providing advice and consultation within subject matter areas, aimed at resolving matters of policy interpretation and introducing changes in program requirements, work methods, and procedures.
Qualifications: Secret Clearance recommend, some experience in cross process government business or protocol experience, intermediate level skill-level with MS Excel or Access data sheets/base or Adobe forms.</t>
    </r>
  </si>
  <si>
    <r>
      <rPr>
        <b/>
        <sz val="11"/>
        <color rgb="FF000000"/>
        <rFont val="Calibri"/>
        <family val="2"/>
        <scheme val="minor"/>
      </rPr>
      <t>25-6615, 1 Year:</t>
    </r>
    <r>
      <rPr>
        <sz val="11"/>
        <color indexed="8"/>
        <rFont val="Calibri"/>
        <family val="2"/>
        <scheme val="minor"/>
      </rPr>
      <t xml:space="preserve">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
This is a 1 year tour with an opportunity for an extension for a 2nd year.</t>
    </r>
  </si>
  <si>
    <r>
      <rPr>
        <b/>
        <sz val="11"/>
        <color rgb="FF000000"/>
        <rFont val="Calibri"/>
        <family val="2"/>
        <scheme val="minor"/>
      </rPr>
      <t>25-6305, Length 365 days:</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t>
    </r>
    <r>
      <rPr>
        <b/>
        <sz val="11"/>
        <color rgb="FF000000"/>
        <rFont val="Calibri"/>
        <family val="2"/>
        <scheme val="minor"/>
      </rPr>
      <t>Qualifications</t>
    </r>
    <r>
      <rPr>
        <sz val="11"/>
        <color indexed="8"/>
        <rFont val="Calibri"/>
        <family val="2"/>
        <scheme val="minor"/>
      </rPr>
      <t>: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</si>
  <si>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r>
      <rPr>
        <b/>
        <sz val="11"/>
        <color rgb="FF000000"/>
        <rFont val="Calibri"/>
        <family val="2"/>
        <scheme val="minor"/>
      </rPr>
      <t>25-6616, Length 2 years:</t>
    </r>
    <r>
      <rPr>
        <sz val="11"/>
        <color indexed="8"/>
        <rFont val="Calibri"/>
        <family val="2"/>
        <scheme val="minor"/>
      </rPr>
      <t xml:space="preserve">
The Commander, USAFTD – Peace Vanguard, leads a National Guard Bureau Foreign Military Sales (FMS) program supporting the Republic of Singapore Air Force (RSAF) aviation training objectives under the oversight of the United States Army Security Assistance Command (USASAC). This position requires a dynamic leader capable of comprehensive program management, fostering a robust international partnership, and ensuring the readiness and well-being of a diverse team of 67 Army National Guard (ARNG), Army Reserve (USAR), and Individual Ready Reserve (IRR) Service Members alongside 56 RSAF airmen, directly contributing to the RSAF’s operational
readiness.
</t>
    </r>
    <r>
      <rPr>
        <b/>
        <i/>
        <sz val="11"/>
        <color rgb="FF000000"/>
        <rFont val="Calibri"/>
        <family val="2"/>
        <scheme val="minor"/>
      </rPr>
      <t>Key Duties and Responsibilities:</t>
    </r>
    <r>
      <rPr>
        <sz val="11"/>
        <color indexed="8"/>
        <rFont val="Calibri"/>
        <family val="2"/>
        <scheme val="minor"/>
      </rPr>
      <t xml:space="preserve">
As Commander, this individual exercises full authority for all aspects of the detachment’s operations and personnel,
developing and implementing policies and procedures to ensure effective execution of the FMS program. The Commander maintains strong coordination with the Warrior Training Center Brigade (WTC BDE), USAFTD’s Higher Headquarters, to leverage essential staff functions and optimize training support for the RSAF. A qualified aviator, the Commander actively participates in flight operations – both tactical and non-tactical – and oversees the full spectrum of training missions, including live fire exercises. Additionally, the Commander is responsible for the welfare, training, and readiness of all assigned personnel, fostering professional development and a sustained focus on quality of life for Soldiers and their Families.</t>
    </r>
  </si>
  <si>
    <t>25-6629</t>
  </si>
  <si>
    <t>Secretary of the Air Force</t>
  </si>
  <si>
    <t>SAF - IARC - AFSAT</t>
  </si>
  <si>
    <t>F-16 Instructor Pilot</t>
  </si>
  <si>
    <t>Ben Guerir AB</t>
  </si>
  <si>
    <t>Marrakesh</t>
  </si>
  <si>
    <t>Morocco</t>
  </si>
  <si>
    <t>25-6635</t>
  </si>
  <si>
    <t>Planner for DLA LNO to NORTHCOM</t>
  </si>
  <si>
    <t>Peterson AFB</t>
  </si>
  <si>
    <t>CO</t>
  </si>
  <si>
    <t>25-6637</t>
  </si>
  <si>
    <t>Operations NCO</t>
  </si>
  <si>
    <t>Seal Beach</t>
  </si>
  <si>
    <r>
      <rPr>
        <b/>
        <sz val="11"/>
        <color rgb="FF000000"/>
        <rFont val="Calibri"/>
        <family val="2"/>
        <scheme val="minor"/>
      </rPr>
      <t>25-6629, Length 1 Year</t>
    </r>
    <r>
      <rPr>
        <sz val="11"/>
        <color indexed="8"/>
        <rFont val="Calibri"/>
        <family val="2"/>
        <scheme val="minor"/>
      </rPr>
      <t xml:space="preserve">
Advisor in a highly visible, joint position embedded within the Moroccan Air Force. Act as chief instructor pilot responsible for qualification, progression and standardization of 43 Moroccan pilots in support of USAFRICOM objectives. Advises Morocco on planning through execution of a $2B F-16 foreign military sales case. Liaison between RMAF, AFSAT, OSC and AFRICOM. Excellent flying opportunities and unique challenges. No deployments, occasional TDYs to Rabat (US Embassy/RMAF HQ) and Ramstein (medical).
Qualifications:  Required: F-16 IP with minimum 750 hours F-16. Experienced instructing NVG, NAAR, Sniper/ATP, APG-68. Ability/desire to work/live on your own (nearest USG installation is 4hrs away).
Desired: B-Course IP, SEAD IP, RCP current, DLPT score 2/2/2 in French or Arabic, prior NA/ME experience (MPEP/FAO/AA/LEAP).
AFSC Preferred: T11FxH,  will also accept K11FxH</t>
    </r>
  </si>
  <si>
    <r>
      <rPr>
        <b/>
        <sz val="11"/>
        <color rgb="FF000000"/>
        <rFont val="Calibri"/>
        <family val="2"/>
        <scheme val="minor"/>
      </rPr>
      <t>25-6635, Length 1 Year:</t>
    </r>
    <r>
      <rPr>
        <sz val="11"/>
        <color indexed="8"/>
        <rFont val="Calibri"/>
        <family val="2"/>
        <scheme val="minor"/>
      </rPr>
      <t xml:space="preserve">
HQ NORAD &amp; USNORTHCOM, Defense Logistics Agency (DLA), Peterson Space Force Base, Colorado.  Seeking well motivated leader to serve as a Planner for the DLA LNO to NORTHCOM. Member shall be an O-4, who holds and is able to maintain an active clearance of SECRET or higher. Tour length is a minimum of 1 year, with a potential of follow-on extensions. The DLA Planner, embedded within USNORTHCOM J4, collaborates with the resident DLA Liaison cell and serves as the primary liaison between CCMD J4 exercise/deliberate planning and HQ DLA. The planner develops and manages exercises, plans, and orders by integrating diverse information to support joint operations, ensuring seamless DLA integration into USNORTHCOM's strategic planning. Responsibilities include collaborating with DLA and CCMD exercise and deliberate planners to ensure that planning products incorporate DLA equities and that exercises include robust objectives and DLA participation to enhance DLA's effectiveness in integrated exercises. The planner will engage with DLA and other partners (e.g., OSD, Joint Staff, CCMDs, etc.) to develop logistics support strategies, and ensuring timely analysis and publication of joint plans, instructions, and policies. The planner also prepares executive-level briefings/reports and performs other duties as assigned.
POC: MAJ Kelly Mills 571-814-8691, kelly.mills.res@dla.mil
Qualifications:  Candidate must hold an active SECRET clearance, and be eligible to obtain and maintain a TS/SCI. Member must be
proficient in MS Office products. Ideal applicant will have experienced logistics background and/or military planning
and Exercise experience.</t>
    </r>
  </si>
  <si>
    <r>
      <rPr>
        <b/>
        <sz val="11"/>
        <color rgb="FF000000"/>
        <rFont val="Calibri"/>
        <family val="2"/>
        <scheme val="minor"/>
      </rPr>
      <t>25-6637, Length 1 Year:</t>
    </r>
    <r>
      <rPr>
        <sz val="11"/>
        <color indexed="8"/>
        <rFont val="Calibri"/>
        <family val="2"/>
        <scheme val="minor"/>
      </rPr>
      <t xml:space="preserve">
Provide Strategic and operational energy logistics sustainment of steady state and contingency operations in the Western Hemisphere (Continental United States (CONUS), Alaska, Canada,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50 civilian and military personnel of DLA Energy Americas West enabling them to accomplish their core functions of providing critical energy support to Department of Defense and Whole of Government in the Western Hemisphere for Homeland Defense and Disaster Response. Provide Americas Command Group, Staff and Americas Regional Commands support for administrative and internal operations, as needed.  Manage all civilian coordination for staffing and submission of awards (Individual and Team Awards) and administrative actions as directed by Americas West Command Group (Commander and Deputy).  Manage the issue and recovery of building employee and visitor badges required for access to DLA Energy Americas West Building.  Maintain adequate administrative supplies in support of Americas West Command Group.  Assist the Americas West region in the coordination, staffing and responses for internal and external taskers and request for information.
Qualifications:  Applicants must submit the following documents in their application to be considered for the position; Enlisted Record Brief, Official Military Photo, Last three Military Evaluations, Physical Fitness Test, and Military Biography.</t>
    </r>
  </si>
  <si>
    <t>25-6642</t>
  </si>
  <si>
    <t>Military Pay Technician Lead</t>
  </si>
  <si>
    <t>E7:E8:E9</t>
  </si>
  <si>
    <t>25-6646</t>
  </si>
  <si>
    <t>ACC-USAFWC-53 WG-68 EWS</t>
  </si>
  <si>
    <t>Fighter Electronic Warfare Test SME</t>
  </si>
  <si>
    <r>
      <rPr>
        <b/>
        <sz val="11"/>
        <color rgb="FF000000"/>
        <rFont val="Calibri"/>
        <family val="2"/>
        <scheme val="minor"/>
      </rPr>
      <t>25-6642, Length 1 Year:</t>
    </r>
    <r>
      <rPr>
        <sz val="11"/>
        <color indexed="8"/>
        <rFont val="Calibri"/>
        <family val="2"/>
        <scheme val="minor"/>
      </rPr>
      <t xml:space="preserve">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Qualifications: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</si>
  <si>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25-6646, Length 179 days:</t>
    </r>
    <r>
      <rPr>
        <sz val="11"/>
        <color indexed="8"/>
        <rFont val="Calibri"/>
        <family val="2"/>
        <scheme val="minor"/>
      </rPr>
      <t xml:space="preserve">
Fighter pilot or Weapon Systems Officer subject matter expert needed to support Foreign Military Sales electronic warfare testing.  Duties include reviewing test plans, executing flight, ground, laboratory tests (multiple sites, approx 45 TDY days per year to various test sites in the US), and providing fighter subject matter expertise to mission data engineering teams.  May also assist with ADO type duties as required.
Initial orders for 179 days, but this is an enduring/funded requirement.
The 68 EWS is an all-civilian Foreign Military sales squadron within the 350th Spectrum Warfare Wing at Eglin.  The unit supports 31 nations with 14 electronic warfare systems, and is home to 12 high end laboratories.  This position serves on the test support team, which provides planning/execution/guidance to over 85 civilian engineers and equipment specialists.  Opportunities may exist for foreign travel if desired.  
Contact Justin "Ninja" Goldstein, 68 EWS Director, at justin.goldstein.2@us.af.mil with any questions or for more information about the position.
Qualifications:  Required: 11F or 12F preferred, 11B/12B considered.  Desired: Electronic Warfare experience, test experience.  
Do not have to be current/qualified in the jet, this is a non-flying assignment.  Opportunities may exist to fly with 40 FLTS or 85 TES at Eglin if current.</t>
    </r>
  </si>
  <si>
    <t>25-6274</t>
  </si>
  <si>
    <t>Military Security Force</t>
  </si>
  <si>
    <t>E3:E4:E5</t>
  </si>
  <si>
    <t>25-6450</t>
  </si>
  <si>
    <t>EEO Paralegal</t>
  </si>
  <si>
    <t>25-6622</t>
  </si>
  <si>
    <t>Fuel Plans Chief</t>
  </si>
  <si>
    <t>25-6623</t>
  </si>
  <si>
    <t>Miso Planner</t>
  </si>
  <si>
    <t>O4:O5</t>
  </si>
  <si>
    <t>25-6624</t>
  </si>
  <si>
    <t>25-6625</t>
  </si>
  <si>
    <t>25-6645</t>
  </si>
  <si>
    <t>DFAS-IND-ZH-Human Resources</t>
  </si>
  <si>
    <t>25-6648</t>
  </si>
  <si>
    <t>DCSA - Eastern Region-Field Ops</t>
  </si>
  <si>
    <t>Data Analyst</t>
  </si>
  <si>
    <t>25-6649</t>
  </si>
  <si>
    <t>DCSA - MIO</t>
  </si>
  <si>
    <t>Military Administration Assistant</t>
  </si>
  <si>
    <t>25-6650</t>
  </si>
  <si>
    <t>Program Analyst – Executive Secretariat Support</t>
  </si>
  <si>
    <t>E6:E7:E8:O1:O2</t>
  </si>
  <si>
    <t>25-6651</t>
  </si>
  <si>
    <t>DISA - FE3B</t>
  </si>
  <si>
    <t>Tier II DoDNet Support</t>
  </si>
  <si>
    <t>Bahrain</t>
  </si>
  <si>
    <t>25-6653</t>
  </si>
  <si>
    <t>Tierll DoDNet Support</t>
  </si>
  <si>
    <t>25-6654</t>
  </si>
  <si>
    <t>Stuttgart</t>
  </si>
  <si>
    <t>Germany</t>
  </si>
  <si>
    <t>25-6655</t>
  </si>
  <si>
    <t>DISA - RE33</t>
  </si>
  <si>
    <t>SCRM Analyst</t>
  </si>
  <si>
    <t>Camp Dawson</t>
  </si>
  <si>
    <t>WV</t>
  </si>
  <si>
    <t>25-6662</t>
  </si>
  <si>
    <t>Senior Supply Sergeant</t>
  </si>
  <si>
    <t>25-6663</t>
  </si>
  <si>
    <t>26-6001</t>
  </si>
  <si>
    <t>Customer Account Specialist</t>
  </si>
  <si>
    <r>
      <rPr>
        <b/>
        <sz val="11"/>
        <color rgb="FF000000"/>
        <rFont val="Calibri"/>
        <family val="2"/>
        <scheme val="minor"/>
      </rPr>
      <t>25-6645, Length 1 Year:</t>
    </r>
    <r>
      <rPr>
        <sz val="11"/>
        <color indexed="8"/>
        <rFont val="Calibri"/>
        <family val="2"/>
        <scheme val="minor"/>
      </rPr>
      <t xml:space="preserve">
The position is located in the DFAS Humans Resources (HR) Labor &amp; Employee Relations Operations (LER Ops) Division, on the Reasonable Accommodation (RA) team. The RA team provides DFAS supervisors and managers advisory services and products on a reasonable accommodation issues.  
The HR Specialists will:
1 Provide advisory services to supervisors and managers on RA regulations and appropriate procedures for assessing and providing employee accommodations.
2 Assist managers in analyzing RA requests to include: assessing whether an employee meets the legal criteria, identifying the essential duties of an employee's position, assist in identifying possible job modifications, and determining if a requested accommodation is reasonable.
3 Prepare letters and decisions for supervisors and managers to issue to employees regarding their accommodation
requests.
4 Coordinate with DFAS Office of General Counsel (OGC) on complex RA cases or cases in which an RA may be denied.
Qualifications:  Required skills: critical and analytical thinking, problem-solving, strong written and verbal communication.
Recommended experience: medical document analysis; legal work (interpreting laws and regulations, preparing/analyzing legal documents);</t>
    </r>
  </si>
  <si>
    <r>
      <rPr>
        <b/>
        <sz val="11"/>
        <color rgb="FF000000"/>
        <rFont val="Calibri"/>
        <family val="2"/>
        <scheme val="minor"/>
      </rPr>
      <t>25-6648, Length 1 Year:</t>
    </r>
    <r>
      <rPr>
        <sz val="11"/>
        <color indexed="8"/>
        <rFont val="Calibri"/>
        <family val="2"/>
        <scheme val="minor"/>
      </rPr>
      <t xml:space="preserv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Field Operations, Eastern Region Headquarters Office of Defense Counterintelligence and Security Agency in a full-time data analyst capacity. The incumbent serves as an analyst to develop capabilities that track, collect, monitor, measure, analyze, and report on areas including but not limited to fiscal stewardship, property accountability, and Regional performance. The position delivers data analytics to include, but not limited to, attrition, staffing, cost, cost avoidance, revenue, equipment and system downtime, efficiencies, and mission-specific metrics.
The Data Analyst plays a critical role in developing and implementing data-driven solutions to enhance organizational effectiveness across various domains, including fiscal stewardship, property accountability, and regional performance. The incumbent will be responsible for the entire data lifecycle, from data collection and management to advanced analysis and insightful reporting. This includes designing data systems, integrating data, and employing data mining techniques. Incumbent will use analytical methods to identify trends and insights, communicating findings through visualizations and provide clear narratives. Incumbent will support process improvement by recommending data-driven policies, collaborating with stakeholders to understand their needs, and providing analytical support. Position requires a strong analytical mindset, technical proficiency in data analysis tools and techniques, and the ability to communicate complex findings clearly and concisely to diverse audiences. This role is part of a Regional level service to meet current and future evolving needs in areas like data design and collection, content management, data analysis to provide actionable insights and data visualization.
Civilian experience will be considered for this position. PCS is authorized.
Qualifications:  Requires demonstrated visualization, trend and data analysis experience. Requires the ability to elicit information from a broad user base and provide applicable analytic mythologies to provide actionable insight. Proficiency with multiple data analytic tools like Access, Excel, Python, R, SQL, VBA. Proficiency in visualizing and presenting data using platforms such as Tableau, Power BI, or equivalent. Secret Clearance required for position. TS/SCI clearance or eligibility to upgrade preferred.</t>
    </r>
  </si>
  <si>
    <r>
      <rPr>
        <b/>
        <sz val="11"/>
        <color rgb="FF000000"/>
        <rFont val="Calibri"/>
        <family val="2"/>
        <scheme val="minor"/>
      </rPr>
      <t>25-6650, Length 1 Year:</t>
    </r>
    <r>
      <rPr>
        <sz val="11"/>
        <color indexed="8"/>
        <rFont val="Calibri"/>
        <family val="2"/>
        <scheme val="minor"/>
      </rPr>
      <t xml:space="preserve">
The Program Analyst will support the Executive Secretariat by developing and implementing a comprehensive training program and establishing a community of practice to enhance communications and Correspondence and Task Management System (CATMS) processing across the Defense Counterintelligence and Security Agency (DCSA). This role will focus on standardizing workflows, improving task management efficiency, and fostering collaboration among agency personnel.
Key responsibilities include designing and delivering training modules tailored to correspondence and CATMS processes, creating templates and tools to streamline operations, and facilitating knowledge sharing through a community of practice. The Program Analyst will also develop and implement data tracking metrics to measure improvements in the quality, timeliness, and accuracy of work submitted across the agency. By analyzing these metrics, the analyst will identify trends, recommend targeted improvements, and ensure continuous refinement of processes to meet DCSA’s strategic objectives. This position requires strong organizational, communication, and analytical skills, as well as the ability to engage stakeholders across DCSA’s 23 directorates to drive adoption of best practices and enhance mission execution.
Qualifications:  Experience in program analysis, training development, and process improvement.  Familiarity with CATMS or similar task management systems. Strong communication and collaboration skills to engage diverse stakeholders. Ability to design and deliver effective training programs and materials.  Experience in developing and analyzing data metrics to measure process improvements.</t>
    </r>
  </si>
  <si>
    <r>
      <rPr>
        <b/>
        <sz val="11"/>
        <color rgb="FF000000"/>
        <rFont val="Calibri"/>
        <family val="2"/>
        <scheme val="minor"/>
      </rPr>
      <t>25-6655, Length 2 Years:</t>
    </r>
    <r>
      <rPr>
        <sz val="11"/>
        <color indexed="8"/>
        <rFont val="Calibri"/>
        <family val="2"/>
        <scheme val="minor"/>
      </rPr>
      <t xml:space="preserve">
National Guard member who has formal and hands-on training in the implementation of the ICT-SCRM Process.  The SCRM Analyst will conduct SCRM evaluation of hardware, software, and service agreements for Department of Defense Information Network (DODIN) and other DISA supported, owned, or managed networks.  The Analyst produces a full scope evaluation of FOCI considerations, tier structure, adverse information, and cyber hygiene.  The position may require CONUS and OCONUS travel for assessments/training and will also require interaction with engineers and senior DISA personnel.  The analyst develops Due Diligence Reports (DDRs) for Companies and products, which may include additional Executive Summaries for senior leader review and network connectivity evaluation.</t>
    </r>
  </si>
  <si>
    <r>
      <rPr>
        <b/>
        <sz val="11"/>
        <color rgb="FF000000"/>
        <rFont val="Calibri"/>
        <family val="2"/>
        <scheme val="minor"/>
      </rPr>
      <t>25-6662, Length 1 Year:</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1eadership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Preferred qualifications / prior appointments or experience: GPC program HAZMAT certifier, Unit Movement Officer
Deployment Planning Course (UMODPC)</t>
    </r>
  </si>
  <si>
    <r>
      <rPr>
        <b/>
        <sz val="11"/>
        <color rgb="FF000000"/>
        <rFont val="Calibri"/>
        <family val="2"/>
        <scheme val="minor"/>
      </rPr>
      <t>25-6623, Length 1 Year:</t>
    </r>
    <r>
      <rPr>
        <sz val="11"/>
        <color indexed="8"/>
        <rFont val="Calibri"/>
        <family val="2"/>
        <scheme val="minor"/>
      </rPr>
      <t xml:space="preserve">
The Military Information Support Operations (MISO) Planner is responsible for planning, coordinating, and executing MISO in support of the command's strategic objectives. Individual will develop, coordinate, and integrate MISO plans and operations to support the command's global strategy and campaign plans. They will participate in joint operational planning teams to ensure MISO is integrated into overall operational plans and strategies, and will develop, interpret, and implement MISO doctrine and policy guidance to ensure compliance with joint and service regulations. Additionally, they will coordinate with inter-agency partners, including the Department of State, USAID, and other government agencies, to ensure MISO efforts are synchronized with broader US government objectives. The MISO Planner will also develop and execute MISO training and exercise plans, conduct assessments and evaluations of MISO operations, and coordinate with other command staff elements to ensure MISO is integrated into overall command operations. Must possess a Top Secret/SCI clearance, be MISO qualified as well as operational experience in MISO.
</t>
    </r>
    <r>
      <rPr>
        <b/>
        <sz val="11"/>
        <color rgb="FF000000"/>
        <rFont val="Calibri"/>
        <family val="2"/>
        <scheme val="minor"/>
      </rPr>
      <t>Qualifications</t>
    </r>
    <r>
      <rPr>
        <sz val="11"/>
        <color indexed="8"/>
        <rFont val="Calibri"/>
        <family val="2"/>
        <scheme val="minor"/>
      </rPr>
      <t>:  TS/SCI REQ.</t>
    </r>
  </si>
  <si>
    <r>
      <rPr>
        <b/>
        <sz val="11"/>
        <color rgb="FF000000"/>
        <rFont val="Calibri"/>
        <family val="2"/>
        <scheme val="minor"/>
      </rPr>
      <t>25-6622, Length 1 Year:</t>
    </r>
    <r>
      <rPr>
        <sz val="11"/>
        <color indexed="8"/>
        <rFont val="Calibri"/>
        <family val="2"/>
        <scheme val="minor"/>
      </rPr>
      <t xml:space="preserve">
Military Planner with expertise in Bulk Fuels is essential to help with the planning and analysis for the GBFMD Division Bulk Fuel Feasibility Analysis (BFFA) that support the Combatant Commands.  Military person would also lead the Planning Assist Teams (PAT) when required to assist the command and effected Combatant Commands for planners exercises and real-world contingencies.
</t>
    </r>
    <r>
      <rPr>
        <b/>
        <sz val="11"/>
        <color rgb="FF000000"/>
        <rFont val="Calibri"/>
        <family val="2"/>
        <scheme val="minor"/>
      </rPr>
      <t>Qualifications</t>
    </r>
    <r>
      <rPr>
        <sz val="11"/>
        <color indexed="8"/>
        <rFont val="Calibri"/>
        <family val="2"/>
        <scheme val="minor"/>
      </rPr>
      <t>:  Top Secret security clearance</t>
    </r>
  </si>
  <si>
    <r>
      <rPr>
        <b/>
        <sz val="11"/>
        <color rgb="FF000000"/>
        <rFont val="Calibri"/>
        <family val="2"/>
        <scheme val="minor"/>
      </rPr>
      <t>25-6450, Length 1 year:</t>
    </r>
    <r>
      <rPr>
        <sz val="11"/>
        <color indexed="8"/>
        <rFont val="Calibri"/>
        <family val="2"/>
        <scheme val="minor"/>
      </rPr>
      <t xml:space="preserve">
OEEO paralegal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Investigating EEO Complaints
Providing Legal Advice: Advising employer and employees on EEO laws, regulations, and best practices, ensuring compliance with relevant legislation. 
Developing and Implementing EEO Programs
Mediation and Dispute Resolution: Facilitating mediation and alternative dispute resolution processes to resolve EEO disputes efficiently and effectively. 
Compliance Audits: Conducting audits to identify potential EEO issues and recommend corrective actions. 
Analyzing Data: Analyzing EEO data to identify trends and patterns, and to inform EEO strategies.
Drafting and Reviewing Documents: Drafting and reviewing EEO-related policies, procedures, and legal documents. 
Training and Education: training and education to employees and management to promote understanding and prevent discrimination. 
**Civilian experience will be considered for this position.
</t>
    </r>
    <r>
      <rPr>
        <b/>
        <sz val="11"/>
        <color rgb="FF000000"/>
        <rFont val="Calibri"/>
        <family val="2"/>
        <scheme val="minor"/>
      </rPr>
      <t>Qualifications</t>
    </r>
    <r>
      <rPr>
        <sz val="11"/>
        <color indexed="8"/>
        <rFont val="Calibri"/>
        <family val="2"/>
        <scheme val="minor"/>
      </rPr>
      <t>:  Strong understanding of EEO laws, regulations, and case law.
Excellent analytical, problem-solving, and communication skills.
Ability to conduct thorough investigations and gather evidence.
Strong negotiation and mediation skills
Ability to work independently and as part of a team.
Experience in developing and implementing EEO programs and policies.
Experience in training and educating employees on EEO issues
*Minimum clearance required: Secret Clearance.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</si>
  <si>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</si>
  <si>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26-6001, Length 1 Year:</t>
    </r>
    <r>
      <rPr>
        <sz val="11"/>
        <color indexed="8"/>
        <rFont val="Calibri"/>
        <family val="2"/>
        <scheme val="minor"/>
      </rPr>
      <t xml:space="preserve">
Manages customer orders through web-based systems, ensuring accurate entry, processing, and timely resolution of delivery, payment, and pricing discrepancies. This includes closing open delivery orders to avoid unliquidated obligations. The role requires collaborating with Business Process Analysts, Contracting, Supply Planners, and Resolution Specialists to streamline order fulfillment and maintain product accountability. The incumbent also addresses contractual and billing issues with Contracting and Inventory Management, supporting into-stock and direct-delivery Aerospace customers. The incumbent will participate in branch team meetings, requirements management reviews and round table discussions to report discrepancies and identify systemic issues and/or trends. This is a non-supervisory role.
</t>
    </r>
    <r>
      <rPr>
        <b/>
        <sz val="11"/>
        <color rgb="FF000000"/>
        <rFont val="Calibri"/>
        <family val="2"/>
        <scheme val="minor"/>
      </rPr>
      <t>Qualifications</t>
    </r>
    <r>
      <rPr>
        <sz val="11"/>
        <color indexed="8"/>
        <rFont val="Calibri"/>
        <family val="2"/>
        <scheme val="minor"/>
      </rPr>
      <t>:  Familiarization with order fulfillment and customer service is desired but not required. Service member will be trained on all aspects of tasks associated with the position.</t>
    </r>
  </si>
  <si>
    <r>
      <rPr>
        <b/>
        <sz val="11"/>
        <color rgb="FF000000"/>
        <rFont val="Calibri"/>
        <family val="2"/>
        <scheme val="minor"/>
      </rPr>
      <t>25-6649, Length 1 Year:</t>
    </r>
    <r>
      <rPr>
        <sz val="11"/>
        <color indexed="8"/>
        <rFont val="Calibri"/>
        <family val="2"/>
        <scheme val="minor"/>
      </rPr>
      <t xml:space="preserve">
Overall mission: Support the Military Integration Office of the Defense Counterintelligence and Security Agency (DCSA) as it combines active, National Guard, and reserve military personnel.
Coordinate, prioritize, align, and oversee administration, operations and production support for all Service members.
Enable DCSA sustainment of the Intelligence, Security, Counterintelligence, Training, and Support missions using active, National Guard, and reserve military talent.
Review incoming directives and policies, advising the Chief on those affecting overall organizations functions.
Researches and analyzes data to be used in the preparation of various recurring and one-time reports. 
Administrative mission - personnel management, compose memos, correspondence, in-process/out-process management and tracking, record keeping, manage awards and decorations, conduct evaluation coordination, SOP development and improvement, manage distribution lists, monitor task management, facilitate staff actions, regulate and improve workflows, scrutinize¿ financial and other transactions, advise senior¿ leaders.
Civilian experience will be considered for eligibility.
PCS is authorized.
</t>
    </r>
    <r>
      <rPr>
        <b/>
        <sz val="11"/>
        <color rgb="FF000000"/>
        <rFont val="Calibri"/>
        <family val="2"/>
        <scheme val="minor"/>
      </rPr>
      <t>Qualifications</t>
    </r>
    <r>
      <rPr>
        <sz val="11"/>
        <color indexed="8"/>
        <rFont val="Calibri"/>
        <family val="2"/>
        <scheme val="minor"/>
      </rPr>
      <t>:  Familiarity with the following: Army specific systems - IPPS-A, EES, PERSTAT; Air Force specific systems - Leave Web, MyFSS; DOD systems - DTS, CATMS
Secret Clearance required for position. Eligibility for upgrade to TS/SCI required.</t>
    </r>
  </si>
  <si>
    <r>
      <rPr>
        <b/>
        <sz val="11"/>
        <color rgb="FF000000"/>
        <rFont val="Calibri"/>
        <family val="2"/>
        <scheme val="minor"/>
      </rPr>
      <t>25-6651, Length 2 Years:</t>
    </r>
    <r>
      <rPr>
        <sz val="11"/>
        <color indexed="8"/>
        <rFont val="Calibri"/>
        <family val="2"/>
        <scheme val="minor"/>
      </rPr>
      <t xml:space="preserve">
This is a two year unaccompanied overseas tour with the option to extend for the third year. Open to Army and Air Force service members MOS 25B or AFSC 3D1X2. 
Provide DISAs Service Support Environment (SSE)/Classified Mobility Support with mission critical technical support within a joint classified support area at DISA Bahrain.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&amp;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POSSESS an active Security + certification and experience working desktop/mobility/service desk environment or Windows Server admin. Requires excellent written and verbal communications. Other IT certifications (HDI Desktop, A+, Network+, etc ... ) are desired, but not required. Active Secret.</t>
    </r>
  </si>
  <si>
    <r>
      <rPr>
        <b/>
        <sz val="11"/>
        <color rgb="FF000000"/>
        <rFont val="Calibri"/>
        <family val="2"/>
        <scheme val="minor"/>
      </rPr>
      <t>25-6654, Length 2 Years:</t>
    </r>
    <r>
      <rPr>
        <sz val="11"/>
        <color indexed="8"/>
        <rFont val="Calibri"/>
        <family val="2"/>
        <scheme val="minor"/>
      </rPr>
      <t xml:space="preserve">
***This is a two year unaccompanied overseas tour with the option to extend for the third year. 
Will be required to perform TDY missions 25-50 %. Provide DISAs Service Support Environment (SSE)/Classified Mobility Support with mission critical technical support within a joint classified support area at DISA Stuttgart Germany.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Provide DISAs Service Support Environment (SSE)/Classified Mobility Support with mission critical technical support within a joint classified support area at DISA HQ Ft. Meade.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HAVE an active Security + certification and experience working desktop/mobility/service desk environment or Windows Server admin. Requires excellent written and verbal communications. Other IT certifications (HDI Desktop, A+, Network+, etc ... ) are desired, but not required. Active Secret Clearance</t>
    </r>
  </si>
  <si>
    <r>
      <rPr>
        <b/>
        <sz val="11"/>
        <color rgb="FF000000"/>
        <rFont val="Calibri"/>
        <family val="2"/>
        <scheme val="minor"/>
      </rPr>
      <t>25-6653, Length 1 Year:</t>
    </r>
    <r>
      <rPr>
        <sz val="11"/>
        <color indexed="8"/>
        <rFont val="Calibri"/>
        <family val="2"/>
        <scheme val="minor"/>
      </rPr>
      <t xml:space="preserve">
This is a one year PCS tour with the option to extend for additional years. Open to Army and Air Force service members MOS 25B or AFSC 3D1X2. 
Provide DISAs Service Support Environment (SSE)/Classified Mobility Support with mission critical technical support within a joint classified support area at DISA HQ Ft. Meade.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&amp;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t>
    </r>
    <r>
      <rPr>
        <b/>
        <sz val="11"/>
        <color rgb="FF000000"/>
        <rFont val="Calibri"/>
        <family val="2"/>
        <scheme val="minor"/>
      </rPr>
      <t>Qualifications</t>
    </r>
    <r>
      <rPr>
        <sz val="11"/>
        <color indexed="8"/>
        <rFont val="Calibri"/>
        <family val="2"/>
        <scheme val="minor"/>
      </rPr>
      <t>:  MUST have an active Security + certification and experience working desktop/mobility/service desk environment or Windows Server admin. Requires excellent written and verbal communications. Other IT certifications (HDI Desktop, A+, Network+, etc ... ) are desired, but not required. Active Secret Clearance required.</t>
    </r>
  </si>
  <si>
    <r>
      <rPr>
        <b/>
        <sz val="11"/>
        <color rgb="FF000000"/>
        <rFont val="Calibri"/>
        <family val="2"/>
        <scheme val="minor"/>
      </rPr>
      <t>25-6663, Length 1 Year:</t>
    </r>
    <r>
      <rPr>
        <sz val="11"/>
        <color indexed="8"/>
        <rFont val="Calibri"/>
        <family val="2"/>
        <scheme val="minor"/>
      </rPr>
      <t xml:space="preserve">
Serves as the Medical Services NCO in a Foreign Military Sales Unit consisting of an aviation (AH64D) training detachment which supports over 200 Foreign Service Members and family. Sends, processes, and reconciles claims with MEDCOM. Reconciles paid claims with civilian providers. Processes reimbursements for prescriptions and assists MEDCOM with budget and forecasting. Schedules Republic of Singapore Air Force (RSAF) non-standard medical appointments. Interfaces with RSAF for medical claims and care at WAATS TMS. Establishes community medical care as needed.</t>
    </r>
  </si>
  <si>
    <t>Medical Services NCO</t>
  </si>
  <si>
    <t>Cyber Transport Systems Specialist AFSC: 3D1X2</t>
  </si>
  <si>
    <t>Client Systems Specialist AFSC 2D1X1</t>
  </si>
  <si>
    <r>
      <rPr>
        <b/>
        <sz val="11"/>
        <color rgb="FF000000"/>
        <rFont val="Calibri"/>
        <family val="2"/>
        <scheme val="minor"/>
      </rPr>
      <t>25-6624, Length 182 days:</t>
    </r>
    <r>
      <rPr>
        <sz val="11"/>
        <color indexed="8"/>
        <rFont val="Calibri"/>
        <family val="2"/>
        <scheme val="minor"/>
      </rPr>
      <t xml:space="preserve">
Networking and computer systems administrator. Installing and configuring networking equipment and cabling. Installing and configuring computers (laptops and workstations), printers, phones, media converters. Need one E5 and one E6.
</t>
    </r>
    <r>
      <rPr>
        <b/>
        <sz val="11"/>
        <color rgb="FF000000"/>
        <rFont val="Calibri"/>
        <family val="2"/>
        <scheme val="minor"/>
      </rPr>
      <t>Qualifications</t>
    </r>
    <r>
      <rPr>
        <sz val="11"/>
        <color indexed="8"/>
        <rFont val="Calibri"/>
        <family val="2"/>
        <scheme val="minor"/>
      </rPr>
      <t>:  Clearance: Secret  AFSC: 3D1X2</t>
    </r>
  </si>
  <si>
    <r>
      <rPr>
        <b/>
        <sz val="11"/>
        <color rgb="FF000000"/>
        <rFont val="Calibri"/>
        <family val="2"/>
        <scheme val="minor"/>
      </rPr>
      <t>25-6625, Length 182 days:</t>
    </r>
    <r>
      <rPr>
        <sz val="11"/>
        <color indexed="8"/>
        <rFont val="Calibri"/>
        <family val="2"/>
        <scheme val="minor"/>
      </rPr>
      <t xml:space="preserve">
Networking and computer systems administrator. Installing and configuring networking equipment and cabling. Installing and configuring computers (laptops and workstations), printers, phones, media converters. Need one E5 and one E6.
</t>
    </r>
    <r>
      <rPr>
        <b/>
        <sz val="11"/>
        <color rgb="FF000000"/>
        <rFont val="Calibri"/>
        <family val="2"/>
        <scheme val="minor"/>
      </rPr>
      <t>Qualifications</t>
    </r>
    <r>
      <rPr>
        <sz val="11"/>
        <color indexed="8"/>
        <rFont val="Calibri"/>
        <family val="2"/>
        <scheme val="minor"/>
      </rPr>
      <t>:  Clearance: Secret. AFSC 2D1X1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</si>
</sst>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
      <b/>
      <i/>
      <sz val="11"/>
      <color rgb="FF00000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89">
    <xf numFmtId="0" fontId="0" fillId="0" borderId="0" xfId="0"/>
    <xf numFmtId="0" fontId="1" fillId="0" borderId="1" xfId="0" applyFont="1" applyBorder="1" applyAlignment="1">
      <alignment vertical="top" wrapText="1"/>
    </xf>
    <xf numFmtId="0" fontId="1" fillId="0" borderId="0" xfId="0" applyFont="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indent="1"/>
    </xf>
    <xf numFmtId="0" fontId="9" fillId="0" borderId="0" xfId="0" applyFont="1"/>
    <xf numFmtId="0" fontId="7" fillId="3" borderId="0" xfId="0" applyFont="1" applyFill="1" applyAlignment="1">
      <alignment vertical="center" wrapText="1"/>
    </xf>
    <xf numFmtId="0" fontId="10" fillId="3" borderId="0" xfId="0" applyFont="1" applyFill="1" applyAlignment="1">
      <alignment vertical="center" wrapText="1"/>
    </xf>
    <xf numFmtId="0" fontId="11" fillId="0" borderId="0" xfId="0" applyFont="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1" fillId="5" borderId="0" xfId="0" applyFont="1" applyFill="1"/>
    <xf numFmtId="0" fontId="0" fillId="5" borderId="0" xfId="0" applyFill="1"/>
    <xf numFmtId="0" fontId="0" fillId="5" borderId="0" xfId="0" applyFill="1" applyAlignment="1">
      <alignment horizontal="left" vertical="top"/>
    </xf>
    <xf numFmtId="0" fontId="1" fillId="4" borderId="0" xfId="0" applyFont="1" applyFill="1" applyAlignment="1">
      <alignment horizontal="left" vertical="top" wrapText="1"/>
    </xf>
    <xf numFmtId="0" fontId="1" fillId="5"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1" fillId="6" borderId="0" xfId="0" applyFont="1" applyFill="1" applyAlignment="1">
      <alignment horizontal="center" vertical="center"/>
    </xf>
    <xf numFmtId="0" fontId="0" fillId="6" borderId="0" xfId="0" applyFill="1"/>
    <xf numFmtId="0" fontId="1" fillId="6" borderId="0" xfId="0" applyFont="1" applyFill="1"/>
    <xf numFmtId="0" fontId="14" fillId="0" borderId="0" xfId="0" applyFont="1" applyFill="1" applyAlignment="1">
      <alignment horizontal="left" vertical="top"/>
    </xf>
    <xf numFmtId="0" fontId="15"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1" fillId="0" borderId="0" xfId="0" applyFont="1"/>
    <xf numFmtId="0" fontId="0" fillId="0" borderId="1" xfId="0" applyBorder="1" applyAlignment="1">
      <alignment horizontal="center" vertical="top" wrapText="1"/>
    </xf>
    <xf numFmtId="0" fontId="1" fillId="0" borderId="1" xfId="0" applyFont="1"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top"/>
    </xf>
    <xf numFmtId="0" fontId="6" fillId="0" borderId="1" xfId="0" applyFont="1" applyBorder="1" applyAlignment="1">
      <alignment horizontal="left" vertical="top" wrapText="1"/>
    </xf>
    <xf numFmtId="0" fontId="0" fillId="0" borderId="1" xfId="0" applyBorder="1" applyAlignment="1">
      <alignment horizontal="center" vertical="top"/>
    </xf>
    <xf numFmtId="0" fontId="1" fillId="0" borderId="0" xfId="0" applyFont="1" applyAlignment="1">
      <alignment horizontal="center"/>
    </xf>
    <xf numFmtId="0" fontId="0" fillId="0" borderId="0" xfId="0" applyFont="1" applyAlignment="1">
      <alignment horizontal="center"/>
    </xf>
    <xf numFmtId="0" fontId="2" fillId="0" borderId="0" xfId="1" applyAlignment="1">
      <alignment horizontal="center" vertical="top" wrapText="1"/>
    </xf>
    <xf numFmtId="0" fontId="0" fillId="0" borderId="2" xfId="0" applyBorder="1" applyAlignment="1">
      <alignment horizontal="left" vertical="top" wrapText="1"/>
    </xf>
    <xf numFmtId="0" fontId="2" fillId="0" borderId="1" xfId="1" applyBorder="1" applyAlignment="1">
      <alignment horizontal="center" vertical="top" wrapText="1"/>
    </xf>
    <xf numFmtId="0" fontId="2" fillId="0" borderId="0" xfId="1" applyBorder="1" applyAlignment="1">
      <alignment horizontal="center" vertical="top" wrapText="1"/>
    </xf>
    <xf numFmtId="0" fontId="0" fillId="0" borderId="2" xfId="0" applyFont="1" applyFill="1" applyBorder="1" applyAlignment="1">
      <alignment horizontal="left" vertical="top" wrapText="1"/>
    </xf>
    <xf numFmtId="0" fontId="1" fillId="0" borderId="0" xfId="0" applyFont="1" applyAlignment="1">
      <alignment horizontal="left" vertical="top"/>
    </xf>
    <xf numFmtId="0" fontId="3" fillId="0" borderId="0" xfId="1" applyFont="1" applyBorder="1" applyAlignment="1">
      <alignment horizontal="center" vertical="top" wrapText="1"/>
    </xf>
    <xf numFmtId="0" fontId="3" fillId="0" borderId="1" xfId="1" applyFont="1" applyBorder="1" applyAlignment="1">
      <alignment horizontal="center" vertical="top" wrapText="1"/>
    </xf>
    <xf numFmtId="0" fontId="0" fillId="0" borderId="0" xfId="0" applyBorder="1" applyAlignment="1">
      <alignment horizontal="left" vertical="top" wrapText="1"/>
    </xf>
    <xf numFmtId="0" fontId="0" fillId="0" borderId="1" xfId="0" applyBorder="1" applyAlignment="1">
      <alignment vertical="top"/>
    </xf>
    <xf numFmtId="0" fontId="1" fillId="0" borderId="2" xfId="0" applyFont="1" applyBorder="1" applyAlignment="1">
      <alignment vertical="top" wrapText="1"/>
    </xf>
    <xf numFmtId="0" fontId="0" fillId="0" borderId="2" xfId="0" applyBorder="1" applyAlignment="1">
      <alignment vertical="top" wrapText="1"/>
    </xf>
    <xf numFmtId="0" fontId="13" fillId="0" borderId="2" xfId="0" applyFont="1" applyBorder="1" applyAlignment="1">
      <alignment vertical="top" wrapText="1"/>
    </xf>
    <xf numFmtId="0" fontId="1" fillId="0" borderId="2" xfId="0" applyFont="1" applyBorder="1" applyAlignment="1">
      <alignment horizontal="center" vertical="top" wrapText="1"/>
    </xf>
    <xf numFmtId="0" fontId="0" fillId="0" borderId="2" xfId="0" applyFont="1" applyBorder="1" applyAlignment="1">
      <alignment horizontal="center" vertical="top" wrapText="1"/>
    </xf>
    <xf numFmtId="0" fontId="1" fillId="5" borderId="0" xfId="0" applyFont="1" applyFill="1" applyAlignment="1">
      <alignment horizontal="left" vertical="top"/>
    </xf>
    <xf numFmtId="0" fontId="0" fillId="0" borderId="1" xfId="0" applyFill="1" applyBorder="1" applyAlignment="1">
      <alignment vertical="top" wrapText="1"/>
    </xf>
    <xf numFmtId="0" fontId="13" fillId="0" borderId="1" xfId="0" applyFont="1" applyFill="1" applyBorder="1" applyAlignment="1">
      <alignment vertical="top" wrapText="1"/>
    </xf>
    <xf numFmtId="0" fontId="0" fillId="0" borderId="1" xfId="0" applyFill="1" applyBorder="1" applyAlignment="1">
      <alignment horizontal="left" vertical="top" wrapText="1"/>
    </xf>
  </cellXfs>
  <cellStyles count="2">
    <cellStyle name="Hyperlink" xfId="1" builtinId="8"/>
    <cellStyle name="Normal" xfId="0" builtinId="0"/>
  </cellStyles>
  <dxfs count="28">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81640625" defaultRowHeight="15.5"/>
  <cols>
    <col min="1" max="1" width="138.1796875" style="11" customWidth="1"/>
    <col min="2" max="16384" width="8.81640625" style="11"/>
  </cols>
  <sheetData>
    <row r="1" spans="1:1" ht="23.5">
      <c r="A1" s="14" t="s">
        <v>56</v>
      </c>
    </row>
    <row r="2" spans="1:1">
      <c r="A2" s="13" t="s">
        <v>67</v>
      </c>
    </row>
    <row r="3" spans="1:1" ht="77.5">
      <c r="A3" s="9" t="s">
        <v>68</v>
      </c>
    </row>
    <row r="4" spans="1:1">
      <c r="A4" s="9"/>
    </row>
    <row r="5" spans="1:1">
      <c r="A5" s="12" t="s">
        <v>69</v>
      </c>
    </row>
    <row r="6" spans="1:1" ht="62">
      <c r="A6" s="10" t="s">
        <v>76</v>
      </c>
    </row>
    <row r="7" spans="1:1">
      <c r="A7" s="10" t="s">
        <v>70</v>
      </c>
    </row>
    <row r="8" spans="1:1">
      <c r="A8" s="10" t="s">
        <v>71</v>
      </c>
    </row>
    <row r="9" spans="1:1">
      <c r="A9" s="10" t="s">
        <v>72</v>
      </c>
    </row>
    <row r="10" spans="1:1">
      <c r="A10" s="10" t="s">
        <v>75</v>
      </c>
    </row>
    <row r="12" spans="1:1">
      <c r="A12" s="12" t="s">
        <v>73</v>
      </c>
    </row>
    <row r="13" spans="1:1" ht="31">
      <c r="A13" s="10" t="s">
        <v>74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31"/>
  <sheetViews>
    <sheetView tabSelected="1" zoomScale="70" zoomScaleNormal="70" zoomScaleSheetLayoutView="40" zoomScalePageLayoutView="50" workbookViewId="0">
      <pane ySplit="1" topLeftCell="A2" activePane="bottomLeft" state="frozen"/>
      <selection pane="bottomLeft" activeCell="I125" sqref="I125"/>
    </sheetView>
  </sheetViews>
  <sheetFormatPr defaultColWidth="9.1796875" defaultRowHeight="54.65" customHeight="1"/>
  <cols>
    <col min="1" max="1" width="14.1796875" style="2" customWidth="1"/>
    <col min="2" max="2" width="31" style="25" customWidth="1"/>
    <col min="3" max="3" width="23.81640625" style="25" customWidth="1"/>
    <col min="4" max="4" width="33.1796875" style="16" customWidth="1"/>
    <col min="5" max="5" width="104.6328125" style="26" customWidth="1"/>
    <col min="6" max="6" width="13.54296875" style="25" customWidth="1"/>
    <col min="7" max="7" width="21" style="25" customWidth="1"/>
    <col min="8" max="8" width="16.81640625" style="25" customWidth="1"/>
    <col min="9" max="9" width="14.54296875" style="4" customWidth="1"/>
    <col min="10" max="10" width="23.08984375" style="54" customWidth="1"/>
    <col min="11" max="11" width="17.1796875" style="20" customWidth="1"/>
    <col min="12" max="12" width="21" style="58" customWidth="1"/>
    <col min="13" max="16384" width="9.1796875" style="25"/>
  </cols>
  <sheetData>
    <row r="1" spans="1:16" s="22" customFormat="1" ht="53.5" customHeight="1">
      <c r="A1" s="17" t="s">
        <v>22</v>
      </c>
      <c r="B1" s="21" t="s">
        <v>23</v>
      </c>
      <c r="C1" s="21" t="s">
        <v>24</v>
      </c>
      <c r="D1" s="18" t="s">
        <v>25</v>
      </c>
      <c r="E1" s="17" t="s">
        <v>21</v>
      </c>
      <c r="F1" s="21" t="s">
        <v>18</v>
      </c>
      <c r="G1" s="21" t="s">
        <v>19</v>
      </c>
      <c r="H1" s="21" t="s">
        <v>20</v>
      </c>
      <c r="I1" s="17" t="s">
        <v>54</v>
      </c>
      <c r="J1" s="52" t="s">
        <v>55</v>
      </c>
      <c r="K1" s="19" t="s">
        <v>27</v>
      </c>
      <c r="L1" s="55" t="s">
        <v>57</v>
      </c>
      <c r="M1" s="22" t="s">
        <v>530</v>
      </c>
    </row>
    <row r="2" spans="1:16" ht="54.65" customHeight="1">
      <c r="A2" s="1" t="s">
        <v>327</v>
      </c>
      <c r="B2" s="23" t="s">
        <v>64</v>
      </c>
      <c r="C2" s="23" t="s">
        <v>65</v>
      </c>
      <c r="D2" s="15" t="s">
        <v>328</v>
      </c>
      <c r="E2" s="24" t="s">
        <v>349</v>
      </c>
      <c r="F2" s="23" t="s">
        <v>1</v>
      </c>
      <c r="G2" s="23" t="s">
        <v>28</v>
      </c>
      <c r="H2" s="23" t="s">
        <v>157</v>
      </c>
      <c r="I2" s="3" t="s">
        <v>32</v>
      </c>
      <c r="J2" s="53" t="s">
        <v>3</v>
      </c>
      <c r="K2" s="76" t="str">
        <f>HYPERLINK("mailto:"&amp;VLOOKUP(L2,'CONCAT Codes'!$A$14:$G$26,5,FALSE)&amp;"?subject="&amp;_xlfn.CONCAT(C2," - APPLICANT for ",A2)&amp;"&amp;cc="&amp;'CONCAT Codes'!$A$32&amp;"&amp;body="&amp;D2&amp;"%0A%0APlease see my resume and bio for the above tour.","Click HERE to apply")</f>
        <v>Click HERE to apply</v>
      </c>
      <c r="L2" s="57" t="s">
        <v>61</v>
      </c>
      <c r="M2" s="49"/>
    </row>
    <row r="3" spans="1:16" ht="54.65" customHeight="1">
      <c r="A3" s="63" t="s">
        <v>357</v>
      </c>
      <c r="B3" s="64" t="s">
        <v>64</v>
      </c>
      <c r="C3" s="64" t="s">
        <v>65</v>
      </c>
      <c r="D3" s="63" t="s">
        <v>358</v>
      </c>
      <c r="E3" s="24" t="s">
        <v>423</v>
      </c>
      <c r="F3" s="64" t="s">
        <v>1</v>
      </c>
      <c r="G3" s="64" t="s">
        <v>422</v>
      </c>
      <c r="H3" s="64" t="s">
        <v>157</v>
      </c>
      <c r="I3" s="65" t="s">
        <v>32</v>
      </c>
      <c r="J3" s="67" t="s">
        <v>3</v>
      </c>
      <c r="K3" s="76" t="str">
        <f>HYPERLINK("mailto:"&amp;VLOOKUP(L3,'CONCAT Codes'!$A$14:$G$26,5,FALSE)&amp;"?subject="&amp;_xlfn.CONCAT(C3," - APPLICANT for ",A3)&amp;"&amp;cc="&amp;'CONCAT Codes'!$A$32&amp;"&amp;body="&amp;D3&amp;"%0A%0APlease see my resume and bio for the above tour.","Click HERE to apply")</f>
        <v>Click HERE to apply</v>
      </c>
      <c r="L3" s="64" t="s">
        <v>61</v>
      </c>
      <c r="N3" s="26"/>
    </row>
    <row r="4" spans="1:16" ht="54.65" customHeight="1">
      <c r="A4" s="1" t="s">
        <v>432</v>
      </c>
      <c r="B4" s="23" t="s">
        <v>64</v>
      </c>
      <c r="C4" s="23" t="s">
        <v>65</v>
      </c>
      <c r="D4" s="15" t="s">
        <v>433</v>
      </c>
      <c r="E4" s="66" t="s">
        <v>441</v>
      </c>
      <c r="F4" s="23" t="s">
        <v>1</v>
      </c>
      <c r="G4" s="23" t="s">
        <v>434</v>
      </c>
      <c r="H4" s="23" t="s">
        <v>157</v>
      </c>
      <c r="I4" s="3" t="s">
        <v>32</v>
      </c>
      <c r="J4" s="53" t="s">
        <v>3</v>
      </c>
      <c r="K4" s="76" t="str">
        <f>HYPERLINK("mailto:"&amp;VLOOKUP(L4,'CONCAT Codes'!$A$14:$G$26,5,FALSE)&amp;"?subject="&amp;_xlfn.CONCAT(C4," - APPLICANT for ",A4)&amp;"&amp;cc="&amp;'CONCAT Codes'!$A$32&amp;"&amp;body="&amp;D4&amp;"%0A%0APlease see my resume and bio for the above tour.","Click HERE to apply")</f>
        <v>Click HERE to apply</v>
      </c>
      <c r="L4" s="57" t="s">
        <v>61</v>
      </c>
    </row>
    <row r="5" spans="1:16" ht="54.65" customHeight="1">
      <c r="A5" s="1" t="s">
        <v>444</v>
      </c>
      <c r="B5" s="23" t="s">
        <v>64</v>
      </c>
      <c r="C5" s="23" t="s">
        <v>65</v>
      </c>
      <c r="D5" s="1" t="s">
        <v>445</v>
      </c>
      <c r="E5" s="23" t="s">
        <v>461</v>
      </c>
      <c r="F5" s="24" t="s">
        <v>1</v>
      </c>
      <c r="G5" s="24" t="s">
        <v>29</v>
      </c>
      <c r="H5" s="24" t="s">
        <v>157</v>
      </c>
      <c r="I5" s="3" t="s">
        <v>32</v>
      </c>
      <c r="J5" s="62" t="s">
        <v>3</v>
      </c>
      <c r="K5" s="76" t="str">
        <f>HYPERLINK("mailto:"&amp;VLOOKUP(L5,'CONCAT Codes'!$A$14:$G$26,5,FALSE)&amp;"?subject="&amp;_xlfn.CONCAT(C5," - APPLICANT for ",A5)&amp;"&amp;cc="&amp;'CONCAT Codes'!$A$32&amp;"&amp;body="&amp;D5&amp;"%0A%0APlease see my resume and bio for the above tour.","Click HERE to apply")</f>
        <v>Click HERE to apply</v>
      </c>
      <c r="L5" s="24" t="s">
        <v>61</v>
      </c>
    </row>
    <row r="6" spans="1:16" ht="54.65" customHeight="1">
      <c r="A6" s="1" t="s">
        <v>446</v>
      </c>
      <c r="B6" s="23" t="s">
        <v>64</v>
      </c>
      <c r="C6" s="23" t="s">
        <v>65</v>
      </c>
      <c r="D6" s="1" t="s">
        <v>447</v>
      </c>
      <c r="E6" s="23" t="s">
        <v>476</v>
      </c>
      <c r="F6" s="24" t="s">
        <v>1</v>
      </c>
      <c r="G6" s="24" t="s">
        <v>215</v>
      </c>
      <c r="H6" s="24" t="s">
        <v>157</v>
      </c>
      <c r="I6" s="3" t="s">
        <v>32</v>
      </c>
      <c r="J6" s="62" t="s">
        <v>3</v>
      </c>
      <c r="K6" s="76" t="str">
        <f>HYPERLINK("mailto:"&amp;VLOOKUP(L6,'CONCAT Codes'!$A$14:$G$26,5,FALSE)&amp;"?subject="&amp;_xlfn.CONCAT(C6," - APPLICANT for ",A6)&amp;"&amp;cc="&amp;'CONCAT Codes'!$A$32&amp;"&amp;body="&amp;D6&amp;"%0A%0APlease see my resume and bio for the above tour.","Click HERE to apply")</f>
        <v>Click HERE to apply</v>
      </c>
      <c r="L6" s="24" t="s">
        <v>61</v>
      </c>
    </row>
    <row r="7" spans="1:16" ht="54.65" customHeight="1">
      <c r="A7" s="1" t="s">
        <v>459</v>
      </c>
      <c r="B7" s="23" t="s">
        <v>64</v>
      </c>
      <c r="C7" s="23" t="s">
        <v>65</v>
      </c>
      <c r="D7" s="1" t="s">
        <v>375</v>
      </c>
      <c r="E7" s="23" t="s">
        <v>462</v>
      </c>
      <c r="F7" s="24" t="s">
        <v>1</v>
      </c>
      <c r="G7" s="24" t="s">
        <v>460</v>
      </c>
      <c r="H7" s="24" t="s">
        <v>157</v>
      </c>
      <c r="I7" s="3" t="s">
        <v>32</v>
      </c>
      <c r="J7" s="62" t="s">
        <v>3</v>
      </c>
      <c r="K7" s="76" t="str">
        <f>HYPERLINK("mailto:"&amp;VLOOKUP(L7,'CONCAT Codes'!$A$14:$G$26,5,FALSE)&amp;"?subject="&amp;_xlfn.CONCAT(C7," - APPLICANT for ",A7)&amp;"&amp;cc="&amp;'CONCAT Codes'!$A$32&amp;"&amp;body="&amp;D7&amp;"%0A%0APlease see my resume and bio for the above tour.","Click HERE to apply")</f>
        <v>Click HERE to apply</v>
      </c>
      <c r="L7" s="24" t="s">
        <v>61</v>
      </c>
    </row>
    <row r="8" spans="1:16" ht="54.65" customHeight="1">
      <c r="A8" s="1" t="s">
        <v>485</v>
      </c>
      <c r="B8" s="23" t="s">
        <v>64</v>
      </c>
      <c r="C8" s="23" t="s">
        <v>65</v>
      </c>
      <c r="D8" s="15" t="s">
        <v>486</v>
      </c>
      <c r="E8" s="24" t="s">
        <v>487</v>
      </c>
      <c r="F8" s="23" t="s">
        <v>1</v>
      </c>
      <c r="G8" s="23" t="s">
        <v>165</v>
      </c>
      <c r="H8" s="23" t="s">
        <v>157</v>
      </c>
      <c r="I8" s="3" t="s">
        <v>32</v>
      </c>
      <c r="J8" s="53" t="s">
        <v>3</v>
      </c>
      <c r="K8" s="76" t="str">
        <f>HYPERLINK("mailto:"&amp;VLOOKUP(L8,'CONCAT Codes'!$A$14:$G$26,5,FALSE)&amp;"?subject="&amp;_xlfn.CONCAT(C8," - APPLICANT for ",A8)&amp;"&amp;cc="&amp;'CONCAT Codes'!$A$32&amp;"&amp;body="&amp;D8&amp;"%0A%0APlease see my resume and bio for the above tour.","Click HERE to apply")</f>
        <v>Click HERE to apply</v>
      </c>
      <c r="L8" s="57" t="s">
        <v>61</v>
      </c>
    </row>
    <row r="9" spans="1:16" ht="54.65" customHeight="1">
      <c r="A9" s="63" t="s">
        <v>549</v>
      </c>
      <c r="B9" s="64" t="s">
        <v>64</v>
      </c>
      <c r="C9" s="64" t="s">
        <v>65</v>
      </c>
      <c r="D9" s="63" t="s">
        <v>550</v>
      </c>
      <c r="E9" s="24" t="s">
        <v>567</v>
      </c>
      <c r="F9" s="24" t="s">
        <v>1</v>
      </c>
      <c r="G9" s="64" t="s">
        <v>29</v>
      </c>
      <c r="H9" s="64" t="s">
        <v>157</v>
      </c>
      <c r="I9" s="65" t="s">
        <v>32</v>
      </c>
      <c r="J9" s="67" t="s">
        <v>3</v>
      </c>
      <c r="K9" s="76" t="str">
        <f>HYPERLINK("mailto:"&amp;VLOOKUP(L9,'CONCAT Codes'!$A$14:$G$26,5,FALSE)&amp;"?subject="&amp;_xlfn.CONCAT(C9," - APPLICANT for ",A9)&amp;"&amp;cc="&amp;'CONCAT Codes'!$A$32&amp;"&amp;body="&amp;D9&amp;"%0A%0APlease see my resume and bio for the above tour.","Click HERE to apply")</f>
        <v>Click HERE to apply</v>
      </c>
      <c r="L9" s="64" t="s">
        <v>61</v>
      </c>
    </row>
    <row r="10" spans="1:16" ht="54.65" customHeight="1">
      <c r="A10" s="1" t="s">
        <v>538</v>
      </c>
      <c r="B10" s="23" t="s">
        <v>17</v>
      </c>
      <c r="C10" s="23" t="s">
        <v>30</v>
      </c>
      <c r="D10" s="15" t="s">
        <v>537</v>
      </c>
      <c r="E10" s="24" t="s">
        <v>539</v>
      </c>
      <c r="F10" s="23" t="s">
        <v>16</v>
      </c>
      <c r="G10" s="23" t="s">
        <v>450</v>
      </c>
      <c r="H10" s="23" t="s">
        <v>31</v>
      </c>
      <c r="I10" s="3" t="s">
        <v>32</v>
      </c>
      <c r="J10" s="53" t="s">
        <v>3</v>
      </c>
      <c r="K10" s="76" t="str">
        <f>HYPERLINK("mailto:"&amp;VLOOKUP(L10,'CONCAT Codes'!$A$14:$G$26,5,FALSE)&amp;"?subject="&amp;_xlfn.CONCAT(C10," - APPLICANT for ",A10)&amp;"&amp;cc="&amp;'CONCAT Codes'!$A$32&amp;"&amp;body="&amp;D10&amp;"%0A%0APlease see my resume and bio for the above tour.","Click HERE to apply")</f>
        <v>Click HERE to apply</v>
      </c>
      <c r="L10" s="57" t="s">
        <v>454</v>
      </c>
      <c r="P10" s="26"/>
    </row>
    <row r="11" spans="1:16" s="26" customFormat="1" ht="54.65" customHeight="1">
      <c r="A11" s="1" t="s">
        <v>639</v>
      </c>
      <c r="B11" s="23" t="s">
        <v>64</v>
      </c>
      <c r="C11" s="23" t="s">
        <v>65</v>
      </c>
      <c r="D11" s="15" t="s">
        <v>640</v>
      </c>
      <c r="E11" s="24" t="s">
        <v>644</v>
      </c>
      <c r="F11" s="23" t="s">
        <v>1</v>
      </c>
      <c r="G11" s="23" t="s">
        <v>29</v>
      </c>
      <c r="H11" s="23" t="s">
        <v>157</v>
      </c>
      <c r="I11" s="3" t="s">
        <v>32</v>
      </c>
      <c r="J11" s="53" t="s">
        <v>3</v>
      </c>
      <c r="K11" s="76" t="str">
        <f>HYPERLINK("mailto:"&amp;VLOOKUP(L11,'CONCAT Codes'!$A$14:$G$26,5,FALSE)&amp;"?subject="&amp;_xlfn.CONCAT(C11," - APPLICANT for ",A11)&amp;"&amp;cc="&amp;'CONCAT Codes'!$A$32&amp;"&amp;body="&amp;D11&amp;"%0A%0APlease see my resume and bio for the above tour.","Click HERE to apply")</f>
        <v>Click HERE to apply</v>
      </c>
      <c r="L11" s="57" t="s">
        <v>61</v>
      </c>
      <c r="M11" s="25"/>
      <c r="N11" s="25"/>
      <c r="O11" s="25"/>
      <c r="P11" s="25"/>
    </row>
    <row r="12" spans="1:16" ht="54.65" customHeight="1">
      <c r="A12" s="1" t="s">
        <v>641</v>
      </c>
      <c r="B12" s="23" t="s">
        <v>64</v>
      </c>
      <c r="C12" s="23" t="s">
        <v>65</v>
      </c>
      <c r="D12" s="15" t="s">
        <v>642</v>
      </c>
      <c r="E12" s="24" t="s">
        <v>646</v>
      </c>
      <c r="F12" s="23" t="s">
        <v>1</v>
      </c>
      <c r="G12" s="23" t="s">
        <v>223</v>
      </c>
      <c r="H12" s="23" t="s">
        <v>157</v>
      </c>
      <c r="I12" s="3" t="s">
        <v>32</v>
      </c>
      <c r="J12" s="53" t="s">
        <v>3</v>
      </c>
      <c r="K12" s="76" t="str">
        <f>HYPERLINK("mailto:"&amp;VLOOKUP(L12,'CONCAT Codes'!$A$14:$G$26,5,FALSE)&amp;"?subject="&amp;_xlfn.CONCAT(C12," - APPLICANT for ",A12)&amp;"&amp;cc="&amp;'CONCAT Codes'!$A$32&amp;"&amp;body="&amp;D12&amp;"%0A%0APlease see my resume and bio for the above tour.","Click HERE to apply")</f>
        <v>Click HERE to apply</v>
      </c>
      <c r="L12" s="57" t="s">
        <v>61</v>
      </c>
    </row>
    <row r="13" spans="1:16" ht="54.65" customHeight="1">
      <c r="A13" s="1" t="s">
        <v>709</v>
      </c>
      <c r="B13" s="23" t="s">
        <v>64</v>
      </c>
      <c r="C13" s="23" t="s">
        <v>65</v>
      </c>
      <c r="D13" s="15" t="s">
        <v>710</v>
      </c>
      <c r="E13" s="24" t="s">
        <v>718</v>
      </c>
      <c r="F13" s="23" t="s">
        <v>1</v>
      </c>
      <c r="G13" s="23" t="s">
        <v>52</v>
      </c>
      <c r="H13" s="23" t="s">
        <v>157</v>
      </c>
      <c r="I13" s="3" t="s">
        <v>32</v>
      </c>
      <c r="J13" s="53" t="s">
        <v>3</v>
      </c>
      <c r="K13" s="76" t="str">
        <f>HYPERLINK("mailto:"&amp;VLOOKUP(L13,'CONCAT Codes'!$A$14:$G$26,5,FALSE)&amp;"?subject="&amp;_xlfn.CONCAT(C13," - APPLICANT for ",A13)&amp;"&amp;cc="&amp;'CONCAT Codes'!$A$32&amp;"&amp;body="&amp;D13&amp;"%0A%0APlease see my resume and bio for the above tour.","Click HERE to apply")</f>
        <v>Click HERE to apply</v>
      </c>
      <c r="L13" s="57" t="s">
        <v>61</v>
      </c>
    </row>
    <row r="14" spans="1:16" ht="54.65" customHeight="1">
      <c r="A14" s="1" t="s">
        <v>711</v>
      </c>
      <c r="B14" s="23" t="s">
        <v>64</v>
      </c>
      <c r="C14" s="23" t="s">
        <v>65</v>
      </c>
      <c r="D14" s="87" t="s">
        <v>729</v>
      </c>
      <c r="E14" s="88" t="s">
        <v>728</v>
      </c>
      <c r="F14" s="23" t="s">
        <v>1</v>
      </c>
      <c r="G14" s="23" t="s">
        <v>52</v>
      </c>
      <c r="H14" s="23" t="s">
        <v>157</v>
      </c>
      <c r="I14" s="3" t="s">
        <v>32</v>
      </c>
      <c r="J14" s="53" t="s">
        <v>3</v>
      </c>
      <c r="K14" s="76" t="str">
        <f>HYPERLINK("mailto:"&amp;VLOOKUP(L14,'CONCAT Codes'!$A$14:$G$26,5,FALSE)&amp;"?subject="&amp;_xlfn.CONCAT(C14," - APPLICANT for ",A14)&amp;"&amp;cc="&amp;'CONCAT Codes'!$A$32&amp;"&amp;body="&amp;D14&amp;"%0A%0APlease see my resume and bio for the above tour.","Click HERE to apply")</f>
        <v>Click HERE to apply</v>
      </c>
      <c r="L14" s="57" t="s">
        <v>61</v>
      </c>
    </row>
    <row r="15" spans="1:16" ht="54.65" customHeight="1">
      <c r="A15" s="1" t="s">
        <v>188</v>
      </c>
      <c r="B15" s="23" t="s">
        <v>8</v>
      </c>
      <c r="C15" s="23" t="s">
        <v>48</v>
      </c>
      <c r="D15" s="15" t="s">
        <v>189</v>
      </c>
      <c r="E15" s="24" t="s">
        <v>309</v>
      </c>
      <c r="F15" s="23" t="s">
        <v>26</v>
      </c>
      <c r="G15" s="23" t="s">
        <v>40</v>
      </c>
      <c r="H15" s="23" t="s">
        <v>9</v>
      </c>
      <c r="I15" s="3" t="s">
        <v>7</v>
      </c>
      <c r="J15" s="53" t="s">
        <v>3</v>
      </c>
      <c r="K15" s="76" t="str">
        <f>HYPERLINK("mailto:"&amp;VLOOKUP(L15,'CONCAT Codes'!$A$14:$G$26,5,FALSE)&amp;"?subject="&amp;_xlfn.CONCAT(C15," - APPLICANT for ",A15)&amp;"&amp;cc="&amp;'CONCAT Codes'!$A$32&amp;"&amp;body="&amp;D15&amp;"%0A%0APlease see my resume and bio for the above tour.","Click HERE to apply")</f>
        <v>Click HERE to apply</v>
      </c>
      <c r="L15" s="57" t="s">
        <v>79</v>
      </c>
    </row>
    <row r="16" spans="1:16" ht="54.65" customHeight="1">
      <c r="A16" s="1" t="s">
        <v>411</v>
      </c>
      <c r="B16" s="23" t="s">
        <v>37</v>
      </c>
      <c r="C16" s="23" t="s">
        <v>412</v>
      </c>
      <c r="D16" s="15" t="s">
        <v>413</v>
      </c>
      <c r="E16" s="24" t="s">
        <v>508</v>
      </c>
      <c r="F16" s="23" t="s">
        <v>1</v>
      </c>
      <c r="G16" s="23" t="s">
        <v>414</v>
      </c>
      <c r="H16" s="23" t="s">
        <v>415</v>
      </c>
      <c r="I16" s="3" t="s">
        <v>7</v>
      </c>
      <c r="J16" s="53" t="s">
        <v>3</v>
      </c>
      <c r="K16" s="76" t="str">
        <f>HYPERLINK("mailto:"&amp;VLOOKUP(L16,'CONCAT Codes'!$A$14:$G$26,5,FALSE)&amp;"?subject="&amp;_xlfn.CONCAT(C16," - APPLICANT for ",A16)&amp;"&amp;cc="&amp;'CONCAT Codes'!$A$32&amp;"&amp;body="&amp;D16&amp;"%0A%0APlease see my resume and bio for the above tour.","Click HERE to apply")</f>
        <v>Click HERE to apply</v>
      </c>
      <c r="L16" s="57" t="s">
        <v>453</v>
      </c>
    </row>
    <row r="17" spans="1:14" ht="54.65" customHeight="1">
      <c r="A17" s="1" t="s">
        <v>416</v>
      </c>
      <c r="B17" s="23" t="s">
        <v>37</v>
      </c>
      <c r="C17" s="23" t="s">
        <v>412</v>
      </c>
      <c r="D17" s="15" t="s">
        <v>417</v>
      </c>
      <c r="E17" s="24" t="s">
        <v>421</v>
      </c>
      <c r="F17" s="23" t="s">
        <v>1</v>
      </c>
      <c r="G17" s="23" t="s">
        <v>164</v>
      </c>
      <c r="H17" s="23" t="s">
        <v>415</v>
      </c>
      <c r="I17" s="3" t="s">
        <v>7</v>
      </c>
      <c r="J17" s="53" t="s">
        <v>3</v>
      </c>
      <c r="K17" s="76" t="str">
        <f>HYPERLINK("mailto:"&amp;VLOOKUP(L17,'CONCAT Codes'!$A$14:$G$26,5,FALSE)&amp;"?subject="&amp;_xlfn.CONCAT(C17," - APPLICANT for ",A17)&amp;"&amp;cc="&amp;'CONCAT Codes'!$A$32&amp;"&amp;body="&amp;D17&amp;"%0A%0APlease see my resume and bio for the above tour.","Click HERE to apply")</f>
        <v>Click HERE to apply</v>
      </c>
      <c r="L17" s="57" t="s">
        <v>453</v>
      </c>
    </row>
    <row r="18" spans="1:14" ht="54.65" customHeight="1">
      <c r="A18" s="1" t="s">
        <v>588</v>
      </c>
      <c r="B18" s="23" t="s">
        <v>37</v>
      </c>
      <c r="C18" s="23" t="s">
        <v>589</v>
      </c>
      <c r="D18" s="15" t="s">
        <v>590</v>
      </c>
      <c r="E18" s="24" t="s">
        <v>617</v>
      </c>
      <c r="F18" s="23" t="s">
        <v>1</v>
      </c>
      <c r="G18" s="23" t="s">
        <v>591</v>
      </c>
      <c r="H18" s="23" t="s">
        <v>592</v>
      </c>
      <c r="I18" s="3" t="s">
        <v>7</v>
      </c>
      <c r="J18" s="53" t="s">
        <v>3</v>
      </c>
      <c r="K18" s="76" t="str">
        <f>HYPERLINK("mailto:"&amp;VLOOKUP(L18,'CONCAT Codes'!$A$14:$G$26,5,FALSE)&amp;"?subject="&amp;_xlfn.CONCAT(C18," - APPLICANT for ",A18)&amp;"&amp;cc="&amp;'CONCAT Codes'!$A$32&amp;"&amp;body="&amp;D18&amp;"%0A%0APlease see my resume and bio for the above tour.","Click HERE to apply")</f>
        <v>Click HERE to apply</v>
      </c>
      <c r="L18" s="57" t="s">
        <v>453</v>
      </c>
    </row>
    <row r="19" spans="1:14" ht="54.65" customHeight="1">
      <c r="A19" s="1" t="s">
        <v>601</v>
      </c>
      <c r="B19" s="23" t="s">
        <v>37</v>
      </c>
      <c r="C19" s="23" t="s">
        <v>602</v>
      </c>
      <c r="D19" s="15" t="s">
        <v>603</v>
      </c>
      <c r="E19" s="24" t="s">
        <v>615</v>
      </c>
      <c r="F19" s="23" t="s">
        <v>1</v>
      </c>
      <c r="G19" s="23" t="s">
        <v>604</v>
      </c>
      <c r="H19" s="23" t="s">
        <v>605</v>
      </c>
      <c r="I19" s="3" t="s">
        <v>7</v>
      </c>
      <c r="J19" s="53" t="s">
        <v>3</v>
      </c>
      <c r="K19" s="76" t="str">
        <f>HYPERLINK("mailto:"&amp;VLOOKUP(L19,'CONCAT Codes'!$A$14:$G$26,5,FALSE)&amp;"?subject="&amp;_xlfn.CONCAT(C19," - APPLICANT for ",A19)&amp;"&amp;cc="&amp;'CONCAT Codes'!$A$32&amp;"&amp;body="&amp;D19&amp;"%0A%0APlease see my resume and bio for the above tour.","Click HERE to apply")</f>
        <v>Click HERE to apply</v>
      </c>
      <c r="L19" s="57" t="s">
        <v>453</v>
      </c>
    </row>
    <row r="20" spans="1:14" ht="54.65" customHeight="1">
      <c r="A20" s="1" t="s">
        <v>606</v>
      </c>
      <c r="B20" s="23" t="s">
        <v>37</v>
      </c>
      <c r="C20" s="23" t="s">
        <v>602</v>
      </c>
      <c r="D20" s="15" t="s">
        <v>607</v>
      </c>
      <c r="E20" s="24" t="s">
        <v>614</v>
      </c>
      <c r="F20" s="23" t="s">
        <v>1</v>
      </c>
      <c r="G20" s="23" t="s">
        <v>591</v>
      </c>
      <c r="H20" s="23" t="s">
        <v>612</v>
      </c>
      <c r="I20" s="3" t="s">
        <v>7</v>
      </c>
      <c r="J20" s="53" t="s">
        <v>3</v>
      </c>
      <c r="K20" s="76" t="str">
        <f>HYPERLINK("mailto:"&amp;VLOOKUP(L20,'CONCAT Codes'!$A$14:$G$26,5,FALSE)&amp;"?subject="&amp;_xlfn.CONCAT(C20," - APPLICANT for ",A20)&amp;"&amp;cc="&amp;'CONCAT Codes'!$A$32&amp;"&amp;body="&amp;D20&amp;"%0A%0APlease see my resume and bio for the above tour.","Click HERE to apply")</f>
        <v>Click HERE to apply</v>
      </c>
      <c r="L20" s="57" t="s">
        <v>453</v>
      </c>
    </row>
    <row r="21" spans="1:14" ht="54.65" customHeight="1">
      <c r="A21" s="1" t="s">
        <v>608</v>
      </c>
      <c r="B21" s="23" t="s">
        <v>37</v>
      </c>
      <c r="C21" s="23" t="s">
        <v>602</v>
      </c>
      <c r="D21" s="15" t="s">
        <v>607</v>
      </c>
      <c r="E21" s="24" t="s">
        <v>616</v>
      </c>
      <c r="F21" s="23" t="s">
        <v>1</v>
      </c>
      <c r="G21" s="23" t="s">
        <v>591</v>
      </c>
      <c r="H21" s="23" t="s">
        <v>611</v>
      </c>
      <c r="I21" s="3" t="s">
        <v>7</v>
      </c>
      <c r="J21" s="53" t="s">
        <v>3</v>
      </c>
      <c r="K21" s="76" t="str">
        <f>HYPERLINK("mailto:"&amp;VLOOKUP(L21,'CONCAT Codes'!$A$14:$G$26,5,FALSE)&amp;"?subject="&amp;_xlfn.CONCAT(C21," - APPLICANT for ",A21)&amp;"&amp;cc="&amp;'CONCAT Codes'!$A$32&amp;"&amp;body="&amp;D21&amp;"%0A%0APlease see my resume and bio for the above tour.","Click HERE to apply")</f>
        <v>Click HERE to apply</v>
      </c>
      <c r="L21" s="57" t="s">
        <v>453</v>
      </c>
    </row>
    <row r="22" spans="1:14" ht="54.65" customHeight="1">
      <c r="A22" s="1" t="s">
        <v>658</v>
      </c>
      <c r="B22" s="23" t="s">
        <v>0</v>
      </c>
      <c r="C22" s="23" t="s">
        <v>182</v>
      </c>
      <c r="D22" s="15" t="s">
        <v>659</v>
      </c>
      <c r="E22" s="24" t="s">
        <v>663</v>
      </c>
      <c r="F22" s="23" t="s">
        <v>1</v>
      </c>
      <c r="G22" s="23" t="s">
        <v>52</v>
      </c>
      <c r="H22" s="23" t="s">
        <v>660</v>
      </c>
      <c r="I22" s="3" t="s">
        <v>7</v>
      </c>
      <c r="J22" s="53" t="s">
        <v>3</v>
      </c>
      <c r="K22" s="76" t="str">
        <f>HYPERLINK("mailto:"&amp;VLOOKUP(L22,'CONCAT Codes'!$A$14:$G$26,5,FALSE)&amp;"?subject="&amp;_xlfn.CONCAT(C22," - APPLICANT for ",A22)&amp;"&amp;cc="&amp;'CONCAT Codes'!$A$32&amp;"&amp;body="&amp;D22&amp;"%0A%0APlease see my resume and bio for the above tour.","Click HERE to apply")</f>
        <v>Click HERE to apply</v>
      </c>
      <c r="L22" s="57" t="s">
        <v>454</v>
      </c>
    </row>
    <row r="23" spans="1:14" ht="54.65" customHeight="1">
      <c r="A23" s="1" t="s">
        <v>654</v>
      </c>
      <c r="B23" s="23" t="s">
        <v>0</v>
      </c>
      <c r="C23" s="23" t="s">
        <v>436</v>
      </c>
      <c r="D23" s="15" t="s">
        <v>655</v>
      </c>
      <c r="E23" s="24" t="s">
        <v>662</v>
      </c>
      <c r="F23" s="23" t="s">
        <v>26</v>
      </c>
      <c r="G23" s="23" t="s">
        <v>41</v>
      </c>
      <c r="H23" s="23" t="s">
        <v>656</v>
      </c>
      <c r="I23" s="3" t="s">
        <v>657</v>
      </c>
      <c r="J23" s="53" t="s">
        <v>3</v>
      </c>
      <c r="K23" s="76" t="str">
        <f>HYPERLINK("mailto:"&amp;VLOOKUP(L23,'CONCAT Codes'!$A$14:$G$26,5,FALSE)&amp;"?subject="&amp;_xlfn.CONCAT(C23," - APPLICANT for ",A23)&amp;"&amp;cc="&amp;'CONCAT Codes'!$A$32&amp;"&amp;body="&amp;D23&amp;"%0A%0APlease see my resume and bio for the above tour.","Click HERE to apply")</f>
        <v>Click HERE to apply</v>
      </c>
      <c r="L23" s="57" t="s">
        <v>62</v>
      </c>
    </row>
    <row r="24" spans="1:14" ht="54.65" customHeight="1">
      <c r="A24" s="1" t="s">
        <v>197</v>
      </c>
      <c r="B24" s="23" t="s">
        <v>198</v>
      </c>
      <c r="C24" s="23" t="s">
        <v>199</v>
      </c>
      <c r="D24" s="15" t="s">
        <v>200</v>
      </c>
      <c r="E24" s="24" t="s">
        <v>202</v>
      </c>
      <c r="F24" s="23" t="s">
        <v>16</v>
      </c>
      <c r="G24" s="23" t="s">
        <v>66</v>
      </c>
      <c r="H24" s="23" t="s">
        <v>201</v>
      </c>
      <c r="I24" s="3" t="s">
        <v>11</v>
      </c>
      <c r="J24" s="53" t="s">
        <v>3</v>
      </c>
      <c r="K24" s="76" t="str">
        <f>HYPERLINK("mailto:"&amp;VLOOKUP(L24,'CONCAT Codes'!$A$14:$G$26,5,FALSE)&amp;"?subject="&amp;_xlfn.CONCAT(C24," - APPLICANT for ",A24)&amp;"&amp;cc="&amp;'CONCAT Codes'!$A$32&amp;"&amp;body="&amp;D24&amp;"%0A%0APlease see my resume and bio for the above tour.","Click HERE to apply")</f>
        <v>Click HERE to apply</v>
      </c>
      <c r="L24" s="57" t="s">
        <v>79</v>
      </c>
    </row>
    <row r="25" spans="1:14" ht="54.65" customHeight="1">
      <c r="A25" s="1" t="s">
        <v>252</v>
      </c>
      <c r="B25" s="23" t="s">
        <v>37</v>
      </c>
      <c r="C25" s="23" t="s">
        <v>253</v>
      </c>
      <c r="D25" s="15" t="s">
        <v>254</v>
      </c>
      <c r="E25" s="24" t="s">
        <v>262</v>
      </c>
      <c r="F25" s="23" t="s">
        <v>1</v>
      </c>
      <c r="G25" s="23" t="s">
        <v>40</v>
      </c>
      <c r="H25" s="23" t="s">
        <v>255</v>
      </c>
      <c r="I25" s="3" t="s">
        <v>11</v>
      </c>
      <c r="J25" s="53" t="s">
        <v>3</v>
      </c>
      <c r="K25" s="76" t="str">
        <f>HYPERLINK("mailto:"&amp;VLOOKUP(L25,'CONCAT Codes'!$A$14:$G$26,5,FALSE)&amp;"?subject="&amp;_xlfn.CONCAT(C25," - APPLICANT for ",A25)&amp;"&amp;cc="&amp;'CONCAT Codes'!$A$32&amp;"&amp;body="&amp;D25&amp;"%0A%0APlease see my resume and bio for the above tour.","Click HERE to apply")</f>
        <v>Click HERE to apply</v>
      </c>
      <c r="L25" s="57" t="s">
        <v>453</v>
      </c>
    </row>
    <row r="26" spans="1:14" ht="54.65" customHeight="1">
      <c r="A26" s="1" t="s">
        <v>269</v>
      </c>
      <c r="B26" s="23" t="s">
        <v>37</v>
      </c>
      <c r="C26" s="23" t="s">
        <v>253</v>
      </c>
      <c r="D26" s="15" t="s">
        <v>267</v>
      </c>
      <c r="E26" s="24" t="s">
        <v>274</v>
      </c>
      <c r="F26" s="23" t="s">
        <v>1</v>
      </c>
      <c r="G26" s="23" t="s">
        <v>270</v>
      </c>
      <c r="H26" s="23" t="s">
        <v>266</v>
      </c>
      <c r="I26" s="3" t="s">
        <v>11</v>
      </c>
      <c r="J26" s="53" t="s">
        <v>3</v>
      </c>
      <c r="K26" s="76" t="str">
        <f>HYPERLINK("mailto:"&amp;VLOOKUP(L26,'CONCAT Codes'!$A$14:$G$26,5,FALSE)&amp;"?subject="&amp;_xlfn.CONCAT(C26," - APPLICANT for ",A26)&amp;"&amp;cc="&amp;'CONCAT Codes'!$A$32&amp;"&amp;body="&amp;D26&amp;"%0A%0APlease see my resume and bio for the above tour.","Click HERE to apply")</f>
        <v>Click HERE to apply</v>
      </c>
      <c r="L26" s="57" t="s">
        <v>453</v>
      </c>
      <c r="N26" s="50"/>
    </row>
    <row r="27" spans="1:14" ht="54.65" customHeight="1">
      <c r="A27" s="1" t="s">
        <v>271</v>
      </c>
      <c r="B27" s="23" t="s">
        <v>37</v>
      </c>
      <c r="C27" s="23" t="s">
        <v>253</v>
      </c>
      <c r="D27" s="15" t="s">
        <v>272</v>
      </c>
      <c r="E27" s="24" t="s">
        <v>275</v>
      </c>
      <c r="F27" s="23" t="s">
        <v>1</v>
      </c>
      <c r="G27" s="23" t="s">
        <v>268</v>
      </c>
      <c r="H27" s="23" t="s">
        <v>266</v>
      </c>
      <c r="I27" s="3" t="s">
        <v>11</v>
      </c>
      <c r="J27" s="53" t="s">
        <v>3</v>
      </c>
      <c r="K27" s="76" t="str">
        <f>HYPERLINK("mailto:"&amp;VLOOKUP(L27,'CONCAT Codes'!$A$14:$G$26,5,FALSE)&amp;"?subject="&amp;_xlfn.CONCAT(C27," - APPLICANT for ",A27)&amp;"&amp;cc="&amp;'CONCAT Codes'!$A$32&amp;"&amp;body="&amp;D27&amp;"%0A%0APlease see my resume and bio for the above tour.","Click HERE to apply")</f>
        <v>Click HERE to apply</v>
      </c>
      <c r="L27" s="57" t="s">
        <v>453</v>
      </c>
      <c r="N27" s="50"/>
    </row>
    <row r="28" spans="1:14" ht="54.65" customHeight="1">
      <c r="A28" s="1" t="s">
        <v>519</v>
      </c>
      <c r="B28" s="23" t="s">
        <v>37</v>
      </c>
      <c r="C28" s="23" t="s">
        <v>253</v>
      </c>
      <c r="D28" s="15" t="s">
        <v>400</v>
      </c>
      <c r="E28" s="24" t="s">
        <v>533</v>
      </c>
      <c r="F28" s="23" t="s">
        <v>1</v>
      </c>
      <c r="G28" s="23" t="s">
        <v>520</v>
      </c>
      <c r="H28" s="23" t="s">
        <v>266</v>
      </c>
      <c r="I28" s="3" t="s">
        <v>11</v>
      </c>
      <c r="J28" s="53" t="s">
        <v>3</v>
      </c>
      <c r="K28" s="76" t="str">
        <f>HYPERLINK("mailto:"&amp;VLOOKUP(L28,'CONCAT Codes'!$A$14:$G$26,5,FALSE)&amp;"?subject="&amp;_xlfn.CONCAT(C28," - APPLICANT for ",A28)&amp;"&amp;cc="&amp;'CONCAT Codes'!$A$32&amp;"&amp;body="&amp;D28&amp;"%0A%0APlease see my resume and bio for the above tour.","Click HERE to apply")</f>
        <v>Click HERE to apply</v>
      </c>
      <c r="L28" s="57" t="s">
        <v>453</v>
      </c>
      <c r="N28" s="50"/>
    </row>
    <row r="29" spans="1:14" ht="54.65" customHeight="1">
      <c r="A29" s="1" t="s">
        <v>667</v>
      </c>
      <c r="B29" s="23" t="s">
        <v>198</v>
      </c>
      <c r="C29" s="23" t="s">
        <v>668</v>
      </c>
      <c r="D29" s="15" t="s">
        <v>669</v>
      </c>
      <c r="E29" s="24" t="s">
        <v>671</v>
      </c>
      <c r="F29" s="23" t="s">
        <v>16</v>
      </c>
      <c r="G29" s="23" t="s">
        <v>491</v>
      </c>
      <c r="H29" s="23" t="s">
        <v>201</v>
      </c>
      <c r="I29" s="3" t="s">
        <v>11</v>
      </c>
      <c r="J29" s="53" t="s">
        <v>3</v>
      </c>
      <c r="K29" s="76" t="str">
        <f>HYPERLINK("mailto:"&amp;VLOOKUP(L29,'CONCAT Codes'!$A$14:$G$26,5,FALSE)&amp;"?subject="&amp;_xlfn.CONCAT(C29," - APPLICANT for ",A29)&amp;"&amp;cc="&amp;'CONCAT Codes'!$A$32&amp;"&amp;body="&amp;D29&amp;"%0A%0APlease see my resume and bio for the above tour.","Click HERE to apply")</f>
        <v>Click HERE to apply</v>
      </c>
      <c r="L29" s="57" t="s">
        <v>79</v>
      </c>
      <c r="M29" s="49"/>
      <c r="N29" s="50"/>
    </row>
    <row r="30" spans="1:14" s="50" customFormat="1" ht="54.65" customHeight="1">
      <c r="A30" s="1" t="s">
        <v>455</v>
      </c>
      <c r="B30" s="23" t="s">
        <v>37</v>
      </c>
      <c r="C30" s="23" t="s">
        <v>456</v>
      </c>
      <c r="D30" s="1" t="s">
        <v>294</v>
      </c>
      <c r="E30" s="23" t="s">
        <v>540</v>
      </c>
      <c r="F30" s="24" t="s">
        <v>1</v>
      </c>
      <c r="G30" s="24" t="s">
        <v>53</v>
      </c>
      <c r="H30" s="24" t="s">
        <v>457</v>
      </c>
      <c r="I30" s="3" t="s">
        <v>458</v>
      </c>
      <c r="J30" s="62" t="s">
        <v>3</v>
      </c>
      <c r="K30" s="76" t="str">
        <f>HYPERLINK("mailto:"&amp;VLOOKUP(L30,'CONCAT Codes'!$A$14:$G$26,5,FALSE)&amp;"?subject="&amp;_xlfn.CONCAT(C30," - APPLICANT for ",A30)&amp;"&amp;cc="&amp;'CONCAT Codes'!$A$32&amp;"&amp;body="&amp;D30&amp;"%0A%0APlease see my resume and bio for the above tour.","Click HERE to apply")</f>
        <v>Click HERE to apply</v>
      </c>
      <c r="L30" s="24" t="s">
        <v>453</v>
      </c>
      <c r="M30" s="25"/>
    </row>
    <row r="31" spans="1:14" s="50" customFormat="1" ht="54.65" customHeight="1">
      <c r="A31" s="1" t="s">
        <v>396</v>
      </c>
      <c r="B31" s="23" t="s">
        <v>8</v>
      </c>
      <c r="C31" s="23" t="s">
        <v>397</v>
      </c>
      <c r="D31" s="15" t="s">
        <v>398</v>
      </c>
      <c r="E31" s="24" t="s">
        <v>404</v>
      </c>
      <c r="F31" s="23" t="s">
        <v>26</v>
      </c>
      <c r="G31" s="23" t="s">
        <v>223</v>
      </c>
      <c r="H31" s="23" t="s">
        <v>161</v>
      </c>
      <c r="I31" s="3" t="s">
        <v>162</v>
      </c>
      <c r="J31" s="53" t="s">
        <v>3</v>
      </c>
      <c r="K31" s="76" t="str">
        <f>HYPERLINK("mailto:"&amp;VLOOKUP(L31,'CONCAT Codes'!$A$14:$G$26,5,FALSE)&amp;"?subject="&amp;_xlfn.CONCAT(C31," - APPLICANT for ",A31)&amp;"&amp;cc="&amp;'CONCAT Codes'!$A$32&amp;"&amp;body="&amp;D31&amp;"%0A%0APlease see my resume and bio for the above tour.","Click HERE to apply")</f>
        <v>Click HERE to apply</v>
      </c>
      <c r="L31" s="57" t="s">
        <v>79</v>
      </c>
      <c r="M31" s="25"/>
    </row>
    <row r="32" spans="1:14" s="50" customFormat="1" ht="54.65" customHeight="1">
      <c r="A32" s="1" t="s">
        <v>448</v>
      </c>
      <c r="B32" s="23" t="s">
        <v>8</v>
      </c>
      <c r="C32" s="23" t="s">
        <v>237</v>
      </c>
      <c r="D32" s="1" t="s">
        <v>449</v>
      </c>
      <c r="E32" s="23" t="s">
        <v>474</v>
      </c>
      <c r="F32" s="24" t="s">
        <v>26</v>
      </c>
      <c r="G32" s="24" t="s">
        <v>450</v>
      </c>
      <c r="H32" s="24" t="s">
        <v>161</v>
      </c>
      <c r="I32" s="3" t="s">
        <v>162</v>
      </c>
      <c r="J32" s="62" t="s">
        <v>3</v>
      </c>
      <c r="K32" s="76" t="str">
        <f>HYPERLINK("mailto:"&amp;VLOOKUP(L32,'CONCAT Codes'!$A$14:$G$26,5,FALSE)&amp;"?subject="&amp;_xlfn.CONCAT(C32," - APPLICANT for ",A32)&amp;"&amp;cc="&amp;'CONCAT Codes'!$A$32&amp;"&amp;body="&amp;D32&amp;"%0A%0APlease see my resume and bio for the above tour.","Click HERE to apply")</f>
        <v>Click HERE to apply</v>
      </c>
      <c r="L32" s="24" t="s">
        <v>79</v>
      </c>
      <c r="M32" s="25"/>
      <c r="N32" s="25"/>
    </row>
    <row r="33" spans="1:14" s="50" customFormat="1" ht="54.65" customHeight="1">
      <c r="A33" s="1" t="s">
        <v>451</v>
      </c>
      <c r="B33" s="23" t="s">
        <v>8</v>
      </c>
      <c r="C33" s="23" t="s">
        <v>237</v>
      </c>
      <c r="D33" s="1" t="s">
        <v>452</v>
      </c>
      <c r="E33" s="23" t="s">
        <v>475</v>
      </c>
      <c r="F33" s="24" t="s">
        <v>26</v>
      </c>
      <c r="G33" s="24" t="s">
        <v>215</v>
      </c>
      <c r="H33" s="24" t="s">
        <v>161</v>
      </c>
      <c r="I33" s="3" t="s">
        <v>162</v>
      </c>
      <c r="J33" s="62" t="s">
        <v>3</v>
      </c>
      <c r="K33" s="76" t="str">
        <f>HYPERLINK("mailto:"&amp;VLOOKUP(L33,'CONCAT Codes'!$A$14:$G$26,5,FALSE)&amp;"?subject="&amp;_xlfn.CONCAT(C33," - APPLICANT for ",A33)&amp;"&amp;cc="&amp;'CONCAT Codes'!$A$32&amp;"&amp;body="&amp;D33&amp;"%0A%0APlease see my resume and bio for the above tour.","Click HERE to apply")</f>
        <v>Click HERE to apply</v>
      </c>
      <c r="L33" s="24" t="s">
        <v>79</v>
      </c>
      <c r="M33" s="25"/>
      <c r="N33" s="25"/>
    </row>
    <row r="34" spans="1:14" s="50" customFormat="1" ht="54.65" customHeight="1">
      <c r="A34" s="1" t="s">
        <v>677</v>
      </c>
      <c r="B34" s="23" t="s">
        <v>8</v>
      </c>
      <c r="C34" s="23" t="s">
        <v>397</v>
      </c>
      <c r="D34" s="15" t="s">
        <v>678</v>
      </c>
      <c r="E34" s="24" t="s">
        <v>720</v>
      </c>
      <c r="F34" s="23" t="s">
        <v>1</v>
      </c>
      <c r="G34" s="23" t="s">
        <v>223</v>
      </c>
      <c r="H34" s="23" t="s">
        <v>161</v>
      </c>
      <c r="I34" s="3" t="s">
        <v>162</v>
      </c>
      <c r="J34" s="53" t="s">
        <v>3</v>
      </c>
      <c r="K34" s="76" t="str">
        <f>HYPERLINK("mailto:"&amp;VLOOKUP(L34,'CONCAT Codes'!$A$14:$G$26,5,FALSE)&amp;"?subject="&amp;_xlfn.CONCAT(C34," - APPLICANT for ",A34)&amp;"&amp;cc="&amp;'CONCAT Codes'!$A$32&amp;"&amp;body="&amp;D34&amp;"%0A%0APlease see my resume and bio for the above tour.","Click HERE to apply")</f>
        <v>Click HERE to apply</v>
      </c>
      <c r="L34" s="57" t="s">
        <v>79</v>
      </c>
      <c r="M34" s="25"/>
      <c r="N34" s="25"/>
    </row>
    <row r="35" spans="1:14" ht="54.65" customHeight="1">
      <c r="A35" s="1" t="s">
        <v>679</v>
      </c>
      <c r="B35" s="23" t="s">
        <v>8</v>
      </c>
      <c r="C35" s="23" t="s">
        <v>397</v>
      </c>
      <c r="D35" s="15" t="s">
        <v>680</v>
      </c>
      <c r="E35" s="24" t="s">
        <v>719</v>
      </c>
      <c r="F35" s="23" t="s">
        <v>1</v>
      </c>
      <c r="G35" s="23" t="s">
        <v>681</v>
      </c>
      <c r="H35" s="23" t="s">
        <v>161</v>
      </c>
      <c r="I35" s="3" t="s">
        <v>162</v>
      </c>
      <c r="J35" s="53" t="s">
        <v>3</v>
      </c>
      <c r="K35" s="76" t="str">
        <f>HYPERLINK("mailto:"&amp;VLOOKUP(L35,'CONCAT Codes'!$A$14:$G$26,5,FALSE)&amp;"?subject="&amp;_xlfn.CONCAT(C35," - APPLICANT for ",A35)&amp;"&amp;cc="&amp;'CONCAT Codes'!$A$32&amp;"&amp;body="&amp;D35&amp;"%0A%0APlease see my resume and bio for the above tour.","Click HERE to apply")</f>
        <v>Click HERE to apply</v>
      </c>
      <c r="L35" s="57" t="s">
        <v>79</v>
      </c>
    </row>
    <row r="36" spans="1:14" ht="54.65" customHeight="1">
      <c r="A36" s="1" t="s">
        <v>682</v>
      </c>
      <c r="B36" s="23" t="s">
        <v>8</v>
      </c>
      <c r="C36" s="23" t="s">
        <v>397</v>
      </c>
      <c r="D36" s="15" t="s">
        <v>730</v>
      </c>
      <c r="E36" s="88" t="s">
        <v>732</v>
      </c>
      <c r="F36" s="23" t="s">
        <v>16</v>
      </c>
      <c r="G36" s="23" t="s">
        <v>33</v>
      </c>
      <c r="H36" s="23" t="s">
        <v>161</v>
      </c>
      <c r="I36" s="3" t="s">
        <v>162</v>
      </c>
      <c r="J36" s="53" t="s">
        <v>3</v>
      </c>
      <c r="K36" s="76" t="str">
        <f>HYPERLINK("mailto:"&amp;VLOOKUP(L36,'CONCAT Codes'!$A$14:$G$26,5,FALSE)&amp;"?subject="&amp;_xlfn.CONCAT(C36," - APPLICANT for ",A36)&amp;"&amp;cc="&amp;'CONCAT Codes'!$A$32&amp;"&amp;body="&amp;D36&amp;"%0A%0APlease see my resume and bio for the above tour.","Click HERE to apply")</f>
        <v>Click HERE to apply</v>
      </c>
      <c r="L36" s="57" t="s">
        <v>79</v>
      </c>
    </row>
    <row r="37" spans="1:14" ht="54.65" customHeight="1">
      <c r="A37" s="1" t="s">
        <v>683</v>
      </c>
      <c r="B37" s="23" t="s">
        <v>8</v>
      </c>
      <c r="C37" s="23" t="s">
        <v>397</v>
      </c>
      <c r="D37" s="15" t="s">
        <v>731</v>
      </c>
      <c r="E37" s="88" t="s">
        <v>733</v>
      </c>
      <c r="F37" s="23" t="s">
        <v>16</v>
      </c>
      <c r="G37" s="23" t="s">
        <v>33</v>
      </c>
      <c r="H37" s="23" t="s">
        <v>161</v>
      </c>
      <c r="I37" s="3" t="s">
        <v>162</v>
      </c>
      <c r="J37" s="53" t="s">
        <v>3</v>
      </c>
      <c r="K37" s="76" t="str">
        <f>HYPERLINK("mailto:"&amp;VLOOKUP(L37,'CONCAT Codes'!$A$14:$G$26,5,FALSE)&amp;"?subject="&amp;_xlfn.CONCAT(C37," - APPLICANT for ",A37)&amp;"&amp;cc="&amp;'CONCAT Codes'!$A$32&amp;"&amp;body="&amp;D37&amp;"%0A%0APlease see my resume and bio for the above tour.","Click HERE to apply")</f>
        <v>Click HERE to apply</v>
      </c>
      <c r="L37" s="57" t="s">
        <v>79</v>
      </c>
    </row>
    <row r="38" spans="1:14" ht="54.65" customHeight="1">
      <c r="A38" s="1" t="s">
        <v>299</v>
      </c>
      <c r="B38" s="23" t="s">
        <v>6</v>
      </c>
      <c r="C38" s="23" t="s">
        <v>298</v>
      </c>
      <c r="D38" s="15" t="s">
        <v>300</v>
      </c>
      <c r="E38" s="24" t="s">
        <v>620</v>
      </c>
      <c r="F38" s="23" t="s">
        <v>26</v>
      </c>
      <c r="G38" s="23" t="s">
        <v>29</v>
      </c>
      <c r="H38" s="23" t="s">
        <v>36</v>
      </c>
      <c r="I38" s="3" t="s">
        <v>2</v>
      </c>
      <c r="J38" s="53" t="s">
        <v>3</v>
      </c>
      <c r="K38" s="76" t="str">
        <f>HYPERLINK("mailto:"&amp;VLOOKUP(L38,'CONCAT Codes'!$A$14:$G$26,5,FALSE)&amp;"?subject="&amp;_xlfn.CONCAT(C38," - APPLICANT for ",A38)&amp;"&amp;cc="&amp;'CONCAT Codes'!$A$32&amp;"&amp;body="&amp;D38&amp;"%0A%0APlease see my resume and bio for the above tour.","Click HERE to apply")</f>
        <v>Click HERE to apply</v>
      </c>
      <c r="L38" s="57" t="s">
        <v>613</v>
      </c>
    </row>
    <row r="39" spans="1:14" ht="54.65" customHeight="1">
      <c r="A39" s="1" t="s">
        <v>301</v>
      </c>
      <c r="B39" s="23" t="s">
        <v>6</v>
      </c>
      <c r="C39" s="23" t="s">
        <v>298</v>
      </c>
      <c r="D39" s="15" t="s">
        <v>302</v>
      </c>
      <c r="E39" s="24" t="s">
        <v>621</v>
      </c>
      <c r="F39" s="23" t="s">
        <v>26</v>
      </c>
      <c r="G39" s="23" t="s">
        <v>303</v>
      </c>
      <c r="H39" s="23" t="s">
        <v>36</v>
      </c>
      <c r="I39" s="3" t="s">
        <v>2</v>
      </c>
      <c r="J39" s="53" t="s">
        <v>3</v>
      </c>
      <c r="K39" s="76" t="str">
        <f>HYPERLINK("mailto:"&amp;VLOOKUP(L39,'CONCAT Codes'!$A$14:$G$26,5,FALSE)&amp;"?subject="&amp;_xlfn.CONCAT(C39," - APPLICANT for ",A39)&amp;"&amp;cc="&amp;'CONCAT Codes'!$A$32&amp;"&amp;body="&amp;D39&amp;"%0A%0APlease see my resume and bio for the above tour.","Click HERE to apply")</f>
        <v>Click HERE to apply</v>
      </c>
      <c r="L39" s="57" t="s">
        <v>613</v>
      </c>
    </row>
    <row r="40" spans="1:14" ht="54.65" customHeight="1">
      <c r="A40" s="1" t="s">
        <v>312</v>
      </c>
      <c r="B40" s="23" t="s">
        <v>6</v>
      </c>
      <c r="C40" s="23" t="s">
        <v>298</v>
      </c>
      <c r="D40" s="15" t="s">
        <v>313</v>
      </c>
      <c r="E40" s="24" t="s">
        <v>622</v>
      </c>
      <c r="F40" s="23" t="s">
        <v>26</v>
      </c>
      <c r="G40" s="23" t="s">
        <v>303</v>
      </c>
      <c r="H40" s="23" t="s">
        <v>36</v>
      </c>
      <c r="I40" s="3" t="s">
        <v>2</v>
      </c>
      <c r="J40" s="53" t="s">
        <v>3</v>
      </c>
      <c r="K40" s="76" t="str">
        <f>HYPERLINK("mailto:"&amp;VLOOKUP(L40,'CONCAT Codes'!$A$14:$G$26,5,FALSE)&amp;"?subject="&amp;_xlfn.CONCAT(C40," - APPLICANT for ",A40)&amp;"&amp;cc="&amp;'CONCAT Codes'!$A$32&amp;"&amp;body="&amp;D40&amp;"%0A%0APlease see my resume and bio for the above tour.","Click HERE to apply")</f>
        <v>Click HERE to apply</v>
      </c>
      <c r="L40" s="57" t="s">
        <v>613</v>
      </c>
    </row>
    <row r="41" spans="1:14" ht="54.65" customHeight="1">
      <c r="A41" s="1" t="s">
        <v>334</v>
      </c>
      <c r="B41" s="23" t="s">
        <v>6</v>
      </c>
      <c r="C41" s="23" t="s">
        <v>298</v>
      </c>
      <c r="D41" s="15" t="s">
        <v>335</v>
      </c>
      <c r="E41" s="24" t="s">
        <v>619</v>
      </c>
      <c r="F41" s="23" t="s">
        <v>26</v>
      </c>
      <c r="G41" s="23" t="s">
        <v>336</v>
      </c>
      <c r="H41" s="23" t="s">
        <v>36</v>
      </c>
      <c r="I41" s="3" t="s">
        <v>2</v>
      </c>
      <c r="J41" s="53" t="s">
        <v>3</v>
      </c>
      <c r="K41" s="76" t="str">
        <f>HYPERLINK("mailto:"&amp;VLOOKUP(L41,'CONCAT Codes'!$A$14:$G$26,5,FALSE)&amp;"?subject="&amp;_xlfn.CONCAT(C41," - APPLICANT for ",A41)&amp;"&amp;cc="&amp;'CONCAT Codes'!$A$32&amp;"&amp;body="&amp;D41&amp;"%0A%0APlease see my resume and bio for the above tour.","Click HERE to apply")</f>
        <v>Click HERE to apply</v>
      </c>
      <c r="L41" s="57" t="s">
        <v>613</v>
      </c>
    </row>
    <row r="42" spans="1:14" ht="54.65" customHeight="1">
      <c r="A42" s="1" t="s">
        <v>337</v>
      </c>
      <c r="B42" s="23" t="s">
        <v>6</v>
      </c>
      <c r="C42" s="23" t="s">
        <v>298</v>
      </c>
      <c r="D42" s="15" t="s">
        <v>338</v>
      </c>
      <c r="E42" s="24" t="s">
        <v>623</v>
      </c>
      <c r="F42" s="23" t="s">
        <v>26</v>
      </c>
      <c r="G42" s="23" t="s">
        <v>29</v>
      </c>
      <c r="H42" s="23" t="s">
        <v>36</v>
      </c>
      <c r="I42" s="3" t="s">
        <v>2</v>
      </c>
      <c r="J42" s="53" t="s">
        <v>3</v>
      </c>
      <c r="K42" s="76" t="str">
        <f>HYPERLINK("mailto:"&amp;VLOOKUP(L42,'CONCAT Codes'!$A$14:$G$26,5,FALSE)&amp;"?subject="&amp;_xlfn.CONCAT(C42," - APPLICANT for ",A42)&amp;"&amp;cc="&amp;'CONCAT Codes'!$A$32&amp;"&amp;body="&amp;D42&amp;"%0A%0APlease see my resume and bio for the above tour.","Click HERE to apply")</f>
        <v>Click HERE to apply</v>
      </c>
      <c r="L42" s="57" t="s">
        <v>613</v>
      </c>
    </row>
    <row r="43" spans="1:14" ht="54.65" customHeight="1">
      <c r="A43" s="1" t="s">
        <v>339</v>
      </c>
      <c r="B43" s="23" t="s">
        <v>6</v>
      </c>
      <c r="C43" s="23" t="s">
        <v>298</v>
      </c>
      <c r="D43" s="15" t="s">
        <v>340</v>
      </c>
      <c r="E43" s="24" t="s">
        <v>624</v>
      </c>
      <c r="F43" s="23" t="s">
        <v>26</v>
      </c>
      <c r="G43" s="23" t="s">
        <v>29</v>
      </c>
      <c r="H43" s="23" t="s">
        <v>36</v>
      </c>
      <c r="I43" s="3" t="s">
        <v>2</v>
      </c>
      <c r="J43" s="53" t="s">
        <v>3</v>
      </c>
      <c r="K43" s="76" t="str">
        <f>HYPERLINK("mailto:"&amp;VLOOKUP(L43,'CONCAT Codes'!$A$14:$G$26,5,FALSE)&amp;"?subject="&amp;_xlfn.CONCAT(C43," - APPLICANT for ",A43)&amp;"&amp;cc="&amp;'CONCAT Codes'!$A$32&amp;"&amp;body="&amp;D43&amp;"%0A%0APlease see my resume and bio for the above tour.","Click HERE to apply")</f>
        <v>Click HERE to apply</v>
      </c>
      <c r="L43" s="57" t="s">
        <v>613</v>
      </c>
    </row>
    <row r="44" spans="1:14" ht="54.65" customHeight="1">
      <c r="A44" s="1" t="s">
        <v>341</v>
      </c>
      <c r="B44" s="23" t="s">
        <v>6</v>
      </c>
      <c r="C44" s="23" t="s">
        <v>298</v>
      </c>
      <c r="D44" s="15" t="s">
        <v>480</v>
      </c>
      <c r="E44" s="24" t="s">
        <v>625</v>
      </c>
      <c r="F44" s="23" t="s">
        <v>26</v>
      </c>
      <c r="G44" s="23" t="s">
        <v>29</v>
      </c>
      <c r="H44" s="23" t="s">
        <v>36</v>
      </c>
      <c r="I44" s="3" t="s">
        <v>2</v>
      </c>
      <c r="J44" s="53" t="s">
        <v>3</v>
      </c>
      <c r="K44" s="76" t="str">
        <f>HYPERLINK("mailto:"&amp;VLOOKUP(L44,'CONCAT Codes'!$A$14:$G$26,5,FALSE)&amp;"?subject="&amp;_xlfn.CONCAT(C44," - APPLICANT for ",A44)&amp;"&amp;cc="&amp;'CONCAT Codes'!$A$32&amp;"&amp;body="&amp;D44&amp;"%0A%0APlease see my resume and bio for the above tour.","Click HERE to apply")</f>
        <v>Click HERE to apply</v>
      </c>
      <c r="L44" s="57" t="s">
        <v>613</v>
      </c>
    </row>
    <row r="45" spans="1:14" ht="54.65" customHeight="1">
      <c r="A45" s="1" t="s">
        <v>342</v>
      </c>
      <c r="B45" s="23" t="s">
        <v>6</v>
      </c>
      <c r="C45" s="23" t="s">
        <v>298</v>
      </c>
      <c r="D45" s="15" t="s">
        <v>343</v>
      </c>
      <c r="E45" s="24" t="s">
        <v>626</v>
      </c>
      <c r="F45" s="23" t="s">
        <v>26</v>
      </c>
      <c r="G45" s="23" t="s">
        <v>29</v>
      </c>
      <c r="H45" s="23" t="s">
        <v>36</v>
      </c>
      <c r="I45" s="3" t="s">
        <v>2</v>
      </c>
      <c r="J45" s="53" t="s">
        <v>3</v>
      </c>
      <c r="K45" s="76" t="str">
        <f>HYPERLINK("mailto:"&amp;VLOOKUP(L45,'CONCAT Codes'!$A$14:$G$26,5,FALSE)&amp;"?subject="&amp;_xlfn.CONCAT(C45," - APPLICANT for ",A45)&amp;"&amp;cc="&amp;'CONCAT Codes'!$A$32&amp;"&amp;body="&amp;D45&amp;"%0A%0APlease see my resume and bio for the above tour.","Click HERE to apply")</f>
        <v>Click HERE to apply</v>
      </c>
      <c r="L45" s="57" t="s">
        <v>613</v>
      </c>
    </row>
    <row r="46" spans="1:14" ht="54.65" customHeight="1">
      <c r="A46" s="1" t="s">
        <v>344</v>
      </c>
      <c r="B46" s="23" t="s">
        <v>6</v>
      </c>
      <c r="C46" s="23" t="s">
        <v>298</v>
      </c>
      <c r="D46" s="15" t="s">
        <v>331</v>
      </c>
      <c r="E46" s="24" t="s">
        <v>627</v>
      </c>
      <c r="F46" s="23" t="s">
        <v>26</v>
      </c>
      <c r="G46" s="23" t="s">
        <v>336</v>
      </c>
      <c r="H46" s="23" t="s">
        <v>36</v>
      </c>
      <c r="I46" s="3" t="s">
        <v>2</v>
      </c>
      <c r="J46" s="53" t="s">
        <v>3</v>
      </c>
      <c r="K46" s="76" t="str">
        <f>HYPERLINK("mailto:"&amp;VLOOKUP(L46,'CONCAT Codes'!$A$14:$G$26,5,FALSE)&amp;"?subject="&amp;_xlfn.CONCAT(C46," - APPLICANT for ",A46)&amp;"&amp;cc="&amp;'CONCAT Codes'!$A$32&amp;"&amp;body="&amp;D46&amp;"%0A%0APlease see my resume and bio for the above tour.","Click HERE to apply")</f>
        <v>Click HERE to apply</v>
      </c>
      <c r="L46" s="57" t="s">
        <v>613</v>
      </c>
    </row>
    <row r="47" spans="1:14" ht="54.65" customHeight="1">
      <c r="A47" s="1" t="s">
        <v>409</v>
      </c>
      <c r="B47" s="23" t="s">
        <v>6</v>
      </c>
      <c r="C47" s="23" t="s">
        <v>298</v>
      </c>
      <c r="D47" s="15" t="s">
        <v>410</v>
      </c>
      <c r="E47" s="24" t="s">
        <v>628</v>
      </c>
      <c r="F47" s="23" t="s">
        <v>26</v>
      </c>
      <c r="G47" s="23" t="s">
        <v>29</v>
      </c>
      <c r="H47" s="23" t="s">
        <v>36</v>
      </c>
      <c r="I47" s="3" t="s">
        <v>2</v>
      </c>
      <c r="J47" s="53" t="s">
        <v>3</v>
      </c>
      <c r="K47" s="76" t="str">
        <f>HYPERLINK("mailto:"&amp;VLOOKUP(L47,'CONCAT Codes'!$A$14:$G$26,5,FALSE)&amp;"?subject="&amp;_xlfn.CONCAT(C47," - APPLICANT for ",A47)&amp;"&amp;cc="&amp;'CONCAT Codes'!$A$32&amp;"&amp;body="&amp;D47&amp;"%0A%0APlease see my resume and bio for the above tour.","Click HERE to apply")</f>
        <v>Click HERE to apply</v>
      </c>
      <c r="L47" s="57" t="s">
        <v>613</v>
      </c>
    </row>
    <row r="48" spans="1:14" ht="54.65" customHeight="1">
      <c r="A48" s="1" t="s">
        <v>664</v>
      </c>
      <c r="B48" s="23" t="s">
        <v>204</v>
      </c>
      <c r="C48" s="23" t="s">
        <v>425</v>
      </c>
      <c r="D48" s="15" t="s">
        <v>665</v>
      </c>
      <c r="E48" s="24" t="s">
        <v>670</v>
      </c>
      <c r="F48" s="23" t="s">
        <v>26</v>
      </c>
      <c r="G48" s="23" t="s">
        <v>666</v>
      </c>
      <c r="H48" s="23" t="s">
        <v>166</v>
      </c>
      <c r="I48" s="3" t="s">
        <v>2</v>
      </c>
      <c r="J48" s="53" t="s">
        <v>3</v>
      </c>
      <c r="K48" s="76" t="str">
        <f>HYPERLINK("mailto:"&amp;VLOOKUP(L48,'CONCAT Codes'!$A$14:$G$26,5,FALSE)&amp;"?subject="&amp;_xlfn.CONCAT(C48," - APPLICANT for ",A48)&amp;"&amp;cc="&amp;'CONCAT Codes'!$A$32&amp;"&amp;body="&amp;D48&amp;"%0A%0APlease see my resume and bio for the above tour.","Click HERE to apply")</f>
        <v>Click HERE to apply</v>
      </c>
      <c r="L48" s="57" t="s">
        <v>79</v>
      </c>
    </row>
    <row r="49" spans="1:13" ht="54.65" customHeight="1">
      <c r="A49" s="1" t="s">
        <v>684</v>
      </c>
      <c r="B49" s="23" t="s">
        <v>204</v>
      </c>
      <c r="C49" s="23" t="s">
        <v>685</v>
      </c>
      <c r="D49" s="15" t="s">
        <v>277</v>
      </c>
      <c r="E49" s="24" t="s">
        <v>714</v>
      </c>
      <c r="F49" s="23" t="s">
        <v>26</v>
      </c>
      <c r="G49" s="23" t="s">
        <v>666</v>
      </c>
      <c r="H49" s="23" t="s">
        <v>166</v>
      </c>
      <c r="I49" s="3" t="s">
        <v>2</v>
      </c>
      <c r="J49" s="53" t="s">
        <v>3</v>
      </c>
      <c r="K49" s="76" t="str">
        <f>HYPERLINK("mailto:"&amp;VLOOKUP(L49,'CONCAT Codes'!$A$14:$G$26,5,FALSE)&amp;"?subject="&amp;_xlfn.CONCAT(C49," - APPLICANT for ",A49)&amp;"&amp;cc="&amp;'CONCAT Codes'!$A$32&amp;"&amp;body="&amp;D49&amp;"%0A%0APlease see my resume and bio for the above tour.","Click HERE to apply")</f>
        <v>Click HERE to apply</v>
      </c>
      <c r="L49" s="57" t="s">
        <v>79</v>
      </c>
    </row>
    <row r="50" spans="1:13" ht="54.65" customHeight="1">
      <c r="A50" s="1" t="s">
        <v>595</v>
      </c>
      <c r="B50" s="23" t="s">
        <v>37</v>
      </c>
      <c r="C50" s="23" t="s">
        <v>596</v>
      </c>
      <c r="D50" s="15" t="s">
        <v>597</v>
      </c>
      <c r="E50" s="24" t="s">
        <v>610</v>
      </c>
      <c r="F50" s="23" t="s">
        <v>1</v>
      </c>
      <c r="G50" s="23" t="s">
        <v>598</v>
      </c>
      <c r="H50" s="23" t="s">
        <v>599</v>
      </c>
      <c r="I50" s="3" t="s">
        <v>600</v>
      </c>
      <c r="J50" s="53" t="s">
        <v>3</v>
      </c>
      <c r="K50" s="76" t="str">
        <f>HYPERLINK("mailto:"&amp;VLOOKUP(L50,'CONCAT Codes'!$A$14:$G$26,5,FALSE)&amp;"?subject="&amp;_xlfn.CONCAT(C50," - APPLICANT for ",A50)&amp;"&amp;cc="&amp;'CONCAT Codes'!$A$32&amp;"&amp;body="&amp;D50&amp;"%0A%0APlease see my resume and bio for the above tour.","Click HERE to apply")</f>
        <v>Click HERE to apply</v>
      </c>
      <c r="L50" s="57" t="s">
        <v>453</v>
      </c>
    </row>
    <row r="51" spans="1:13" ht="54.65" customHeight="1">
      <c r="A51" s="1" t="s">
        <v>323</v>
      </c>
      <c r="B51" s="23" t="s">
        <v>37</v>
      </c>
      <c r="C51" s="23" t="s">
        <v>324</v>
      </c>
      <c r="D51" s="15" t="s">
        <v>325</v>
      </c>
      <c r="E51" s="24" t="s">
        <v>348</v>
      </c>
      <c r="F51" s="23" t="s">
        <v>1</v>
      </c>
      <c r="G51" s="23" t="s">
        <v>326</v>
      </c>
      <c r="H51" s="23" t="s">
        <v>9</v>
      </c>
      <c r="I51" s="3" t="s">
        <v>221</v>
      </c>
      <c r="J51" s="53" t="s">
        <v>3</v>
      </c>
      <c r="K51" s="76" t="str">
        <f>HYPERLINK("mailto:"&amp;VLOOKUP(L51,'CONCAT Codes'!$A$14:$G$26,5,FALSE)&amp;"?subject="&amp;_xlfn.CONCAT(C51," - APPLICANT for ",A51)&amp;"&amp;cc="&amp;'CONCAT Codes'!$A$32&amp;"&amp;body="&amp;D51&amp;"%0A%0APlease see my resume and bio for the above tour.","Click HERE to apply")</f>
        <v>Click HERE to apply</v>
      </c>
      <c r="L51" s="57" t="s">
        <v>453</v>
      </c>
    </row>
    <row r="52" spans="1:13" ht="54.65" customHeight="1">
      <c r="A52" s="1" t="s">
        <v>372</v>
      </c>
      <c r="B52" s="23" t="s">
        <v>37</v>
      </c>
      <c r="C52" s="23" t="s">
        <v>324</v>
      </c>
      <c r="D52" s="15" t="s">
        <v>350</v>
      </c>
      <c r="E52" s="24" t="s">
        <v>387</v>
      </c>
      <c r="F52" s="23" t="s">
        <v>1</v>
      </c>
      <c r="G52" s="23" t="s">
        <v>40</v>
      </c>
      <c r="H52" s="23" t="s">
        <v>9</v>
      </c>
      <c r="I52" s="3" t="s">
        <v>221</v>
      </c>
      <c r="J52" s="53" t="s">
        <v>3</v>
      </c>
      <c r="K52" s="76" t="str">
        <f>HYPERLINK("mailto:"&amp;VLOOKUP(L52,'CONCAT Codes'!$A$14:$G$26,5,FALSE)&amp;"?subject="&amp;_xlfn.CONCAT(C52," - APPLICANT for ",A52)&amp;"&amp;cc="&amp;'CONCAT Codes'!$A$32&amp;"&amp;body="&amp;D52&amp;"%0A%0APlease see my resume and bio for the above tour.","Click HERE to apply")</f>
        <v>Click HERE to apply</v>
      </c>
      <c r="L52" s="57" t="s">
        <v>453</v>
      </c>
    </row>
    <row r="53" spans="1:13" ht="54.65" customHeight="1">
      <c r="A53" s="1" t="s">
        <v>593</v>
      </c>
      <c r="B53" s="23" t="s">
        <v>37</v>
      </c>
      <c r="C53" s="23" t="s">
        <v>324</v>
      </c>
      <c r="D53" s="15" t="s">
        <v>594</v>
      </c>
      <c r="E53" s="24" t="s">
        <v>609</v>
      </c>
      <c r="F53" s="23" t="s">
        <v>1</v>
      </c>
      <c r="G53" s="23" t="s">
        <v>326</v>
      </c>
      <c r="H53" s="23" t="s">
        <v>9</v>
      </c>
      <c r="I53" s="3" t="s">
        <v>221</v>
      </c>
      <c r="J53" s="53" t="s">
        <v>3</v>
      </c>
      <c r="K53" s="76" t="str">
        <f>HYPERLINK("mailto:"&amp;VLOOKUP(L53,'CONCAT Codes'!$A$14:$G$26,5,FALSE)&amp;"?subject="&amp;_xlfn.CONCAT(C53," - APPLICANT for ",A53)&amp;"&amp;cc="&amp;'CONCAT Codes'!$A$32&amp;"&amp;body="&amp;D53&amp;"%0A%0APlease see my resume and bio for the above tour.","Click HERE to apply")</f>
        <v>Click HERE to apply</v>
      </c>
      <c r="L53" s="57" t="s">
        <v>453</v>
      </c>
    </row>
    <row r="54" spans="1:13" ht="54.65" customHeight="1">
      <c r="A54" s="1" t="s">
        <v>686</v>
      </c>
      <c r="B54" s="23" t="s">
        <v>42</v>
      </c>
      <c r="C54" s="23" t="s">
        <v>687</v>
      </c>
      <c r="D54" s="15" t="s">
        <v>688</v>
      </c>
      <c r="E54" s="24" t="s">
        <v>715</v>
      </c>
      <c r="F54" s="23" t="s">
        <v>26</v>
      </c>
      <c r="G54" s="23" t="s">
        <v>303</v>
      </c>
      <c r="H54" s="23" t="s">
        <v>220</v>
      </c>
      <c r="I54" s="3" t="s">
        <v>221</v>
      </c>
      <c r="J54" s="53" t="s">
        <v>3</v>
      </c>
      <c r="K54" s="76" t="str">
        <f>HYPERLINK("mailto:"&amp;VLOOKUP(L54,'CONCAT Codes'!$A$14:$G$26,5,FALSE)&amp;"?subject="&amp;_xlfn.CONCAT(C54," - APPLICANT for ",A54)&amp;"&amp;cc="&amp;'CONCAT Codes'!$A$32&amp;"&amp;body="&amp;D54&amp;"%0A%0APlease see my resume and bio for the above tour.","Click HERE to apply")</f>
        <v>Click HERE to apply</v>
      </c>
      <c r="L54" s="57" t="s">
        <v>63</v>
      </c>
      <c r="M54" s="49"/>
    </row>
    <row r="55" spans="1:13" ht="54.65" customHeight="1">
      <c r="A55" s="1" t="s">
        <v>647</v>
      </c>
      <c r="B55" s="23" t="s">
        <v>648</v>
      </c>
      <c r="C55" s="23" t="s">
        <v>649</v>
      </c>
      <c r="D55" s="15" t="s">
        <v>650</v>
      </c>
      <c r="E55" s="24" t="s">
        <v>661</v>
      </c>
      <c r="F55" s="23" t="s">
        <v>16</v>
      </c>
      <c r="G55" s="23" t="s">
        <v>41</v>
      </c>
      <c r="H55" s="23" t="s">
        <v>651</v>
      </c>
      <c r="I55" s="3" t="s">
        <v>652</v>
      </c>
      <c r="J55" s="53" t="s">
        <v>653</v>
      </c>
      <c r="K55" s="76" t="str">
        <f>HYPERLINK("mailto:"&amp;VLOOKUP(L55,'CONCAT Codes'!$A$14:$G$26,5,FALSE)&amp;"?subject="&amp;_xlfn.CONCAT(C55," - APPLICANT for ",A55)&amp;"&amp;cc="&amp;'CONCAT Codes'!$A$32&amp;"&amp;body="&amp;D55&amp;"%0A%0APlease see my resume and bio for the above tour.","Click HERE to apply")</f>
        <v>Click HERE to apply</v>
      </c>
      <c r="L55" s="57" t="s">
        <v>79</v>
      </c>
    </row>
    <row r="56" spans="1:13" ht="54.65" customHeight="1">
      <c r="A56" s="1" t="s">
        <v>179</v>
      </c>
      <c r="B56" s="23" t="s">
        <v>10</v>
      </c>
      <c r="C56" s="23" t="s">
        <v>43</v>
      </c>
      <c r="D56" s="15" t="s">
        <v>180</v>
      </c>
      <c r="E56" s="24" t="s">
        <v>183</v>
      </c>
      <c r="F56" s="23" t="s">
        <v>26</v>
      </c>
      <c r="G56" s="23" t="s">
        <v>181</v>
      </c>
      <c r="H56" s="23" t="s">
        <v>44</v>
      </c>
      <c r="I56" s="3" t="s">
        <v>14</v>
      </c>
      <c r="J56" s="53" t="s">
        <v>3</v>
      </c>
      <c r="K56" s="76" t="str">
        <f>HYPERLINK("mailto:"&amp;VLOOKUP(L56,'CONCAT Codes'!$A$14:$G$26,5,FALSE)&amp;"?subject="&amp;_xlfn.CONCAT(C56," - APPLICANT for ",A56)&amp;"&amp;cc="&amp;'CONCAT Codes'!$A$32&amp;"&amp;body="&amp;D56&amp;"%0A%0APlease see my resume and bio for the above tour.","Click HERE to apply")</f>
        <v>Click HERE to apply</v>
      </c>
      <c r="L56" s="57" t="s">
        <v>60</v>
      </c>
    </row>
    <row r="57" spans="1:13" ht="54.65" customHeight="1">
      <c r="A57" s="1" t="s">
        <v>263</v>
      </c>
      <c r="B57" s="23" t="s">
        <v>10</v>
      </c>
      <c r="C57" s="23" t="s">
        <v>264</v>
      </c>
      <c r="D57" s="15" t="s">
        <v>265</v>
      </c>
      <c r="E57" s="24" t="s">
        <v>273</v>
      </c>
      <c r="F57" s="23" t="s">
        <v>26</v>
      </c>
      <c r="G57" s="23" t="s">
        <v>28</v>
      </c>
      <c r="H57" s="23" t="s">
        <v>44</v>
      </c>
      <c r="I57" s="3" t="s">
        <v>14</v>
      </c>
      <c r="J57" s="53" t="s">
        <v>3</v>
      </c>
      <c r="K57" s="76" t="str">
        <f>HYPERLINK("mailto:"&amp;VLOOKUP(L57,'CONCAT Codes'!$A$14:$G$26,5,FALSE)&amp;"?subject="&amp;_xlfn.CONCAT(C57," - APPLICANT for ",A57)&amp;"&amp;cc="&amp;'CONCAT Codes'!$A$32&amp;"&amp;body="&amp;D57&amp;"%0A%0APlease see my resume and bio for the above tour.","Click HERE to apply")</f>
        <v>Click HERE to apply</v>
      </c>
      <c r="L57" s="57" t="s">
        <v>60</v>
      </c>
    </row>
    <row r="58" spans="1:13" ht="54.65" customHeight="1">
      <c r="A58" s="1" t="s">
        <v>377</v>
      </c>
      <c r="B58" s="23" t="s">
        <v>6</v>
      </c>
      <c r="C58" s="23" t="s">
        <v>378</v>
      </c>
      <c r="D58" s="15" t="s">
        <v>379</v>
      </c>
      <c r="E58" s="24" t="s">
        <v>390</v>
      </c>
      <c r="F58" s="23" t="s">
        <v>1</v>
      </c>
      <c r="G58" s="23" t="s">
        <v>223</v>
      </c>
      <c r="H58" s="23" t="s">
        <v>380</v>
      </c>
      <c r="I58" s="3" t="s">
        <v>14</v>
      </c>
      <c r="J58" s="53" t="s">
        <v>3</v>
      </c>
      <c r="K58" s="76" t="str">
        <f>HYPERLINK("mailto:"&amp;VLOOKUP(L58,'CONCAT Codes'!$A$14:$G$26,5,FALSE)&amp;"?subject="&amp;_xlfn.CONCAT(C58," - APPLICANT for ",A58)&amp;"&amp;cc="&amp;'CONCAT Codes'!$A$32&amp;"&amp;body="&amp;D58&amp;"%0A%0APlease see my resume and bio for the above tour.","Click HERE to apply")</f>
        <v>Click HERE to apply</v>
      </c>
      <c r="L58" s="57" t="s">
        <v>63</v>
      </c>
    </row>
    <row r="59" spans="1:13" ht="54.65" customHeight="1">
      <c r="A59" s="1" t="s">
        <v>246</v>
      </c>
      <c r="B59" s="23" t="s">
        <v>42</v>
      </c>
      <c r="C59" s="23" t="s">
        <v>167</v>
      </c>
      <c r="D59" s="15" t="s">
        <v>168</v>
      </c>
      <c r="E59" s="24" t="s">
        <v>247</v>
      </c>
      <c r="F59" s="23" t="s">
        <v>1</v>
      </c>
      <c r="G59" s="23" t="s">
        <v>33</v>
      </c>
      <c r="H59" s="23" t="s">
        <v>44</v>
      </c>
      <c r="I59" s="3" t="s">
        <v>14</v>
      </c>
      <c r="J59" s="53" t="s">
        <v>3</v>
      </c>
      <c r="K59" s="76" t="str">
        <f>HYPERLINK("mailto:"&amp;VLOOKUP(L59,'CONCAT Codes'!$A$14:$G$26,5,FALSE)&amp;"?subject="&amp;_xlfn.CONCAT(C59," - APPLICANT for ",A59)&amp;"&amp;cc="&amp;'CONCAT Codes'!$A$32&amp;"&amp;body="&amp;D59&amp;"%0A%0APlease see my resume and bio for the above tour.","Click HERE to apply")</f>
        <v>Click HERE to apply</v>
      </c>
      <c r="L59" s="57" t="s">
        <v>63</v>
      </c>
    </row>
    <row r="60" spans="1:13" ht="54.65" customHeight="1">
      <c r="A60" s="1" t="s">
        <v>699</v>
      </c>
      <c r="B60" s="23" t="s">
        <v>10</v>
      </c>
      <c r="C60" s="23" t="s">
        <v>696</v>
      </c>
      <c r="D60" s="15" t="s">
        <v>700</v>
      </c>
      <c r="E60" s="24" t="s">
        <v>727</v>
      </c>
      <c r="F60" s="23" t="s">
        <v>26</v>
      </c>
      <c r="G60" s="23" t="s">
        <v>29</v>
      </c>
      <c r="H60" s="23" t="s">
        <v>44</v>
      </c>
      <c r="I60" s="3" t="s">
        <v>14</v>
      </c>
      <c r="J60" s="53" t="s">
        <v>3</v>
      </c>
      <c r="K60" s="76" t="str">
        <f>HYPERLINK("mailto:"&amp;VLOOKUP(L60,'CONCAT Codes'!$A$14:$G$26,5,FALSE)&amp;"?subject="&amp;_xlfn.CONCAT(C60," - APPLICANT for ",A60)&amp;"&amp;cc="&amp;'CONCAT Codes'!$A$32&amp;"&amp;body="&amp;D60&amp;"%0A%0APlease see my resume and bio for the above tour.","Click HERE to apply")</f>
        <v>Click HERE to apply</v>
      </c>
      <c r="L60" s="57" t="s">
        <v>60</v>
      </c>
    </row>
    <row r="61" spans="1:13" ht="54.65" customHeight="1">
      <c r="A61" s="1" t="s">
        <v>248</v>
      </c>
      <c r="B61" s="23" t="s">
        <v>42</v>
      </c>
      <c r="C61" s="23" t="s">
        <v>249</v>
      </c>
      <c r="D61" s="15" t="s">
        <v>250</v>
      </c>
      <c r="E61" s="24" t="s">
        <v>260</v>
      </c>
      <c r="F61" s="23" t="s">
        <v>26</v>
      </c>
      <c r="G61" s="23" t="s">
        <v>251</v>
      </c>
      <c r="H61" s="23" t="s">
        <v>187</v>
      </c>
      <c r="I61" s="3" t="s">
        <v>261</v>
      </c>
      <c r="J61" s="53" t="s">
        <v>3</v>
      </c>
      <c r="K61" s="76" t="str">
        <f>HYPERLINK("mailto:"&amp;VLOOKUP(L61,'CONCAT Codes'!$A$14:$G$26,5,FALSE)&amp;"?subject="&amp;_xlfn.CONCAT(C61," - APPLICANT for ",A61)&amp;"&amp;cc="&amp;'CONCAT Codes'!$A$32&amp;"&amp;body="&amp;D61&amp;"%0A%0APlease see my resume and bio for the above tour.","Click HERE to apply")</f>
        <v>Click HERE to apply</v>
      </c>
      <c r="L61" s="57" t="s">
        <v>63</v>
      </c>
    </row>
    <row r="62" spans="1:13" ht="54.65" customHeight="1">
      <c r="A62" s="1" t="s">
        <v>293</v>
      </c>
      <c r="B62" s="23" t="s">
        <v>37</v>
      </c>
      <c r="C62" s="23" t="s">
        <v>212</v>
      </c>
      <c r="D62" s="15" t="s">
        <v>294</v>
      </c>
      <c r="E62" s="24" t="s">
        <v>310</v>
      </c>
      <c r="F62" s="23" t="s">
        <v>1</v>
      </c>
      <c r="G62" s="23" t="s">
        <v>295</v>
      </c>
      <c r="H62" s="23" t="s">
        <v>213</v>
      </c>
      <c r="I62" s="3" t="s">
        <v>214</v>
      </c>
      <c r="J62" s="53" t="s">
        <v>3</v>
      </c>
      <c r="K62" s="76" t="str">
        <f>HYPERLINK("mailto:"&amp;VLOOKUP(L62,'CONCAT Codes'!$A$14:$G$26,5,FALSE)&amp;"?subject="&amp;_xlfn.CONCAT(C62," - APPLICANT for ",A62)&amp;"&amp;cc="&amp;'CONCAT Codes'!$A$32&amp;"&amp;body="&amp;D62&amp;"%0A%0APlease see my resume and bio for the above tour.","Click HERE to apply")</f>
        <v>Click HERE to apply</v>
      </c>
      <c r="L62" s="57" t="s">
        <v>453</v>
      </c>
    </row>
    <row r="63" spans="1:13" ht="54.65" customHeight="1">
      <c r="A63" s="1" t="s">
        <v>401</v>
      </c>
      <c r="B63" s="23" t="s">
        <v>37</v>
      </c>
      <c r="C63" s="23" t="s">
        <v>402</v>
      </c>
      <c r="D63" s="15" t="s">
        <v>403</v>
      </c>
      <c r="E63" s="24" t="s">
        <v>407</v>
      </c>
      <c r="F63" s="23" t="s">
        <v>1</v>
      </c>
      <c r="G63" s="23" t="s">
        <v>40</v>
      </c>
      <c r="H63" s="23" t="s">
        <v>291</v>
      </c>
      <c r="I63" s="3" t="s">
        <v>292</v>
      </c>
      <c r="J63" s="53" t="s">
        <v>3</v>
      </c>
      <c r="K63" s="76" t="str">
        <f>HYPERLINK("mailto:"&amp;VLOOKUP(L63,'CONCAT Codes'!$A$14:$G$26,5,FALSE)&amp;"?subject="&amp;_xlfn.CONCAT(C63," - APPLICANT for ",A63)&amp;"&amp;cc="&amp;'CONCAT Codes'!$A$32&amp;"&amp;body="&amp;D63&amp;"%0A%0APlease see my resume and bio for the above tour.","Click HERE to apply")</f>
        <v>Click HERE to apply</v>
      </c>
      <c r="L63" s="57" t="s">
        <v>453</v>
      </c>
    </row>
    <row r="64" spans="1:13" ht="54.65" customHeight="1">
      <c r="A64" s="1" t="s">
        <v>513</v>
      </c>
      <c r="B64" s="23" t="s">
        <v>37</v>
      </c>
      <c r="C64" s="23" t="s">
        <v>514</v>
      </c>
      <c r="D64" s="15" t="s">
        <v>515</v>
      </c>
      <c r="E64" s="24" t="s">
        <v>532</v>
      </c>
      <c r="F64" s="23" t="s">
        <v>1</v>
      </c>
      <c r="G64" s="23" t="s">
        <v>516</v>
      </c>
      <c r="H64" s="23" t="s">
        <v>517</v>
      </c>
      <c r="I64" s="3" t="s">
        <v>518</v>
      </c>
      <c r="J64" s="53" t="s">
        <v>3</v>
      </c>
      <c r="K64" s="76" t="str">
        <f>HYPERLINK("mailto:"&amp;VLOOKUP(L64,'CONCAT Codes'!$A$14:$G$26,5,FALSE)&amp;"?subject="&amp;_xlfn.CONCAT(C64," - APPLICANT for ",A64)&amp;"&amp;cc="&amp;'CONCAT Codes'!$A$32&amp;"&amp;body="&amp;D64&amp;"%0A%0APlease see my resume and bio for the above tour.","Click HERE to apply")</f>
        <v>Click HERE to apply</v>
      </c>
      <c r="L64" s="57" t="s">
        <v>453</v>
      </c>
    </row>
    <row r="65" spans="1:12" ht="54.65" customHeight="1">
      <c r="A65" s="1" t="s">
        <v>169</v>
      </c>
      <c r="B65" s="23" t="s">
        <v>6</v>
      </c>
      <c r="C65" s="23" t="s">
        <v>158</v>
      </c>
      <c r="D65" s="15" t="s">
        <v>170</v>
      </c>
      <c r="E65" s="24" t="s">
        <v>172</v>
      </c>
      <c r="F65" s="23" t="s">
        <v>1</v>
      </c>
      <c r="G65" s="23" t="s">
        <v>171</v>
      </c>
      <c r="H65" s="23" t="s">
        <v>159</v>
      </c>
      <c r="I65" s="3" t="s">
        <v>34</v>
      </c>
      <c r="J65" s="53" t="s">
        <v>3</v>
      </c>
      <c r="K65" s="76" t="str">
        <f>HYPERLINK("mailto:"&amp;VLOOKUP(L65,'CONCAT Codes'!$A$14:$G$26,5,FALSE)&amp;"?subject="&amp;_xlfn.CONCAT(C65," - APPLICANT for ",A65)&amp;"&amp;cc="&amp;'CONCAT Codes'!$A$32&amp;"&amp;body="&amp;D65&amp;"%0A%0APlease see my resume and bio for the above tour.","Click HERE to apply")</f>
        <v>Click HERE to apply</v>
      </c>
      <c r="L65" s="79" t="s">
        <v>63</v>
      </c>
    </row>
    <row r="66" spans="1:12" ht="54.65" customHeight="1">
      <c r="A66" s="1" t="s">
        <v>175</v>
      </c>
      <c r="B66" s="23" t="s">
        <v>6</v>
      </c>
      <c r="C66" s="23" t="s">
        <v>49</v>
      </c>
      <c r="D66" s="15" t="s">
        <v>176</v>
      </c>
      <c r="E66" s="24" t="s">
        <v>178</v>
      </c>
      <c r="F66" s="23" t="s">
        <v>1</v>
      </c>
      <c r="G66" s="23" t="s">
        <v>177</v>
      </c>
      <c r="H66" s="23" t="s">
        <v>50</v>
      </c>
      <c r="I66" s="3" t="s">
        <v>34</v>
      </c>
      <c r="J66" s="53" t="s">
        <v>3</v>
      </c>
      <c r="K66" s="76" t="str">
        <f>HYPERLINK("mailto:"&amp;VLOOKUP(L66,'CONCAT Codes'!$A$14:$G$26,5,FALSE)&amp;"?subject="&amp;_xlfn.CONCAT(C66," - APPLICANT for ",A66)&amp;"&amp;cc="&amp;'CONCAT Codes'!$A$32&amp;"&amp;body="&amp;D66&amp;"%0A%0APlease see my resume and bio for the above tour.","Click HERE to apply")</f>
        <v>Click HERE to apply</v>
      </c>
      <c r="L66" s="57" t="s">
        <v>63</v>
      </c>
    </row>
    <row r="67" spans="1:12" ht="54.65" customHeight="1">
      <c r="A67" s="1" t="s">
        <v>238</v>
      </c>
      <c r="B67" s="23" t="s">
        <v>6</v>
      </c>
      <c r="C67" s="23" t="s">
        <v>49</v>
      </c>
      <c r="D67" s="15" t="s">
        <v>239</v>
      </c>
      <c r="E67" s="24" t="s">
        <v>240</v>
      </c>
      <c r="F67" s="23" t="s">
        <v>26</v>
      </c>
      <c r="G67" s="23" t="s">
        <v>177</v>
      </c>
      <c r="H67" s="23" t="s">
        <v>50</v>
      </c>
      <c r="I67" s="3" t="s">
        <v>34</v>
      </c>
      <c r="J67" s="53" t="s">
        <v>3</v>
      </c>
      <c r="K67" s="76" t="str">
        <f>HYPERLINK("mailto:"&amp;VLOOKUP(L67,'CONCAT Codes'!$A$14:$G$26,5,FALSE)&amp;"?subject="&amp;_xlfn.CONCAT(C67," - APPLICANT for ",A67)&amp;"&amp;cc="&amp;'CONCAT Codes'!$A$32&amp;"&amp;body="&amp;D67&amp;"%0A%0APlease see my resume and bio for the above tour.","Click HERE to apply")</f>
        <v>Click HERE to apply</v>
      </c>
      <c r="L67" s="57" t="s">
        <v>63</v>
      </c>
    </row>
    <row r="68" spans="1:12" ht="54.65" customHeight="1">
      <c r="A68" s="1" t="s">
        <v>276</v>
      </c>
      <c r="B68" s="23" t="s">
        <v>6</v>
      </c>
      <c r="C68" s="23" t="s">
        <v>49</v>
      </c>
      <c r="D68" s="15" t="s">
        <v>277</v>
      </c>
      <c r="E68" s="24" t="s">
        <v>290</v>
      </c>
      <c r="F68" s="23" t="s">
        <v>26</v>
      </c>
      <c r="G68" s="23" t="s">
        <v>77</v>
      </c>
      <c r="H68" s="23" t="s">
        <v>50</v>
      </c>
      <c r="I68" s="3" t="s">
        <v>34</v>
      </c>
      <c r="J68" s="53" t="s">
        <v>3</v>
      </c>
      <c r="K68" s="76" t="str">
        <f>HYPERLINK("mailto:"&amp;VLOOKUP(L68,'CONCAT Codes'!$A$14:$G$26,5,FALSE)&amp;"?subject="&amp;_xlfn.CONCAT(C68," - APPLICANT for ",A68)&amp;"&amp;cc="&amp;'CONCAT Codes'!$A$32&amp;"&amp;body="&amp;D68&amp;"%0A%0APlease see my resume and bio for the above tour.","Click HERE to apply")</f>
        <v>Click HERE to apply</v>
      </c>
      <c r="L68" s="57" t="s">
        <v>63</v>
      </c>
    </row>
    <row r="69" spans="1:12" ht="54.65" customHeight="1">
      <c r="A69" s="1" t="s">
        <v>283</v>
      </c>
      <c r="B69" s="23" t="s">
        <v>6</v>
      </c>
      <c r="C69" s="23" t="s">
        <v>49</v>
      </c>
      <c r="D69" s="15" t="s">
        <v>284</v>
      </c>
      <c r="E69" s="24" t="s">
        <v>289</v>
      </c>
      <c r="F69" s="23" t="s">
        <v>1</v>
      </c>
      <c r="G69" s="23" t="s">
        <v>177</v>
      </c>
      <c r="H69" s="23" t="s">
        <v>50</v>
      </c>
      <c r="I69" s="3" t="s">
        <v>34</v>
      </c>
      <c r="J69" s="53" t="s">
        <v>3</v>
      </c>
      <c r="K69" s="76" t="str">
        <f>HYPERLINK("mailto:"&amp;VLOOKUP(L69,'CONCAT Codes'!$A$14:$G$26,5,FALSE)&amp;"?subject="&amp;_xlfn.CONCAT(C69," - APPLICANT for ",A69)&amp;"&amp;cc="&amp;'CONCAT Codes'!$A$32&amp;"&amp;body="&amp;D69&amp;"%0A%0APlease see my resume and bio for the above tour.","Click HERE to apply")</f>
        <v>Click HERE to apply</v>
      </c>
      <c r="L69" s="57" t="s">
        <v>63</v>
      </c>
    </row>
    <row r="70" spans="1:12" ht="54.65" customHeight="1">
      <c r="A70" s="1" t="s">
        <v>381</v>
      </c>
      <c r="B70" s="23" t="s">
        <v>6</v>
      </c>
      <c r="C70" s="23" t="s">
        <v>49</v>
      </c>
      <c r="D70" s="15" t="s">
        <v>382</v>
      </c>
      <c r="E70" s="24" t="s">
        <v>389</v>
      </c>
      <c r="F70" s="23" t="s">
        <v>1</v>
      </c>
      <c r="G70" s="23" t="s">
        <v>383</v>
      </c>
      <c r="H70" s="23" t="s">
        <v>50</v>
      </c>
      <c r="I70" s="3" t="s">
        <v>34</v>
      </c>
      <c r="J70" s="53" t="s">
        <v>3</v>
      </c>
      <c r="K70" s="76" t="str">
        <f>HYPERLINK("mailto:"&amp;VLOOKUP(L70,'CONCAT Codes'!$A$14:$G$26,5,FALSE)&amp;"?subject="&amp;_xlfn.CONCAT(C70," - APPLICANT for ",A70)&amp;"&amp;cc="&amp;'CONCAT Codes'!$A$32&amp;"&amp;body="&amp;D70&amp;"%0A%0APlease see my resume and bio for the above tour.","Click HERE to apply")</f>
        <v>Click HERE to apply</v>
      </c>
      <c r="L70" s="57" t="s">
        <v>63</v>
      </c>
    </row>
    <row r="71" spans="1:12" ht="54.65" customHeight="1">
      <c r="A71" s="1" t="s">
        <v>384</v>
      </c>
      <c r="B71" s="23" t="s">
        <v>6</v>
      </c>
      <c r="C71" s="23" t="s">
        <v>49</v>
      </c>
      <c r="D71" s="15" t="s">
        <v>385</v>
      </c>
      <c r="E71" s="24" t="s">
        <v>388</v>
      </c>
      <c r="F71" s="23" t="s">
        <v>16</v>
      </c>
      <c r="G71" s="23" t="s">
        <v>383</v>
      </c>
      <c r="H71" s="23" t="s">
        <v>50</v>
      </c>
      <c r="I71" s="3" t="s">
        <v>34</v>
      </c>
      <c r="J71" s="53" t="s">
        <v>3</v>
      </c>
      <c r="K71" s="76" t="str">
        <f>HYPERLINK("mailto:"&amp;VLOOKUP(L71,'CONCAT Codes'!$A$14:$G$26,5,FALSE)&amp;"?subject="&amp;_xlfn.CONCAT(C71," - APPLICANT for ",A71)&amp;"&amp;cc="&amp;'CONCAT Codes'!$A$32&amp;"&amp;body="&amp;D71&amp;"%0A%0APlease see my resume and bio for the above tour.","Click HERE to apply")</f>
        <v>Click HERE to apply</v>
      </c>
      <c r="L71" s="57" t="s">
        <v>63</v>
      </c>
    </row>
    <row r="72" spans="1:12" ht="54.65" customHeight="1">
      <c r="A72" s="1" t="s">
        <v>498</v>
      </c>
      <c r="B72" s="23" t="s">
        <v>42</v>
      </c>
      <c r="C72" s="23" t="s">
        <v>236</v>
      </c>
      <c r="D72" s="15" t="s">
        <v>499</v>
      </c>
      <c r="E72" s="24" t="s">
        <v>505</v>
      </c>
      <c r="F72" s="23" t="s">
        <v>26</v>
      </c>
      <c r="G72" s="23" t="s">
        <v>500</v>
      </c>
      <c r="H72" s="23" t="s">
        <v>320</v>
      </c>
      <c r="I72" s="3" t="s">
        <v>34</v>
      </c>
      <c r="J72" s="53" t="s">
        <v>3</v>
      </c>
      <c r="K72" s="76" t="str">
        <f>HYPERLINK("mailto:"&amp;VLOOKUP(L72,'CONCAT Codes'!$A$14:$G$26,5,FALSE)&amp;"?subject="&amp;_xlfn.CONCAT(C72," - APPLICANT for ",A72)&amp;"&amp;cc="&amp;'CONCAT Codes'!$A$32&amp;"&amp;body="&amp;D72&amp;"%0A%0APlease see my resume and bio for the above tour.","Click HERE to apply")</f>
        <v>Click HERE to apply</v>
      </c>
      <c r="L72" s="57" t="s">
        <v>63</v>
      </c>
    </row>
    <row r="73" spans="1:12" ht="54.65" customHeight="1">
      <c r="A73" s="1" t="s">
        <v>393</v>
      </c>
      <c r="B73" s="23" t="s">
        <v>42</v>
      </c>
      <c r="C73" s="23" t="s">
        <v>249</v>
      </c>
      <c r="D73" s="15" t="s">
        <v>394</v>
      </c>
      <c r="E73" s="24" t="s">
        <v>406</v>
      </c>
      <c r="F73" s="23" t="s">
        <v>26</v>
      </c>
      <c r="G73" s="23" t="s">
        <v>395</v>
      </c>
      <c r="H73" s="23" t="s">
        <v>320</v>
      </c>
      <c r="I73" s="3" t="s">
        <v>34</v>
      </c>
      <c r="J73" s="53" t="s">
        <v>3</v>
      </c>
      <c r="K73" s="76" t="str">
        <f>HYPERLINK("mailto:"&amp;VLOOKUP(L73,'CONCAT Codes'!$A$14:$G$26,5,FALSE)&amp;"?subject="&amp;_xlfn.CONCAT(C73," - APPLICANT for ",A73)&amp;"&amp;cc="&amp;'CONCAT Codes'!$A$32&amp;"&amp;body="&amp;D73&amp;"%0A%0APlease see my resume and bio for the above tour.","Click HERE to apply")</f>
        <v>Click HERE to apply</v>
      </c>
      <c r="L73" s="57" t="s">
        <v>63</v>
      </c>
    </row>
    <row r="74" spans="1:12" ht="54.65" customHeight="1">
      <c r="A74" s="1" t="s">
        <v>579</v>
      </c>
      <c r="B74" s="23" t="s">
        <v>6</v>
      </c>
      <c r="C74" s="23" t="s">
        <v>158</v>
      </c>
      <c r="D74" s="15" t="s">
        <v>580</v>
      </c>
      <c r="E74" s="24" t="s">
        <v>586</v>
      </c>
      <c r="F74" s="23" t="s">
        <v>1</v>
      </c>
      <c r="G74" s="23" t="s">
        <v>581</v>
      </c>
      <c r="H74" s="23" t="s">
        <v>159</v>
      </c>
      <c r="I74" s="3" t="s">
        <v>34</v>
      </c>
      <c r="J74" s="53" t="s">
        <v>3</v>
      </c>
      <c r="K74" s="76" t="str">
        <f>HYPERLINK("mailto:"&amp;VLOOKUP(L74,'CONCAT Codes'!$A$14:$G$26,5,FALSE)&amp;"?subject="&amp;_xlfn.CONCAT(C74," - APPLICANT for ",A74)&amp;"&amp;cc="&amp;'CONCAT Codes'!$A$32&amp;"&amp;body="&amp;D74&amp;"%0A%0APlease see my resume and bio for the above tour.","Click HERE to apply")</f>
        <v>Click HERE to apply</v>
      </c>
      <c r="L74" s="79" t="s">
        <v>63</v>
      </c>
    </row>
    <row r="75" spans="1:12" ht="54.65" customHeight="1">
      <c r="A75" s="1" t="s">
        <v>582</v>
      </c>
      <c r="B75" s="23" t="s">
        <v>6</v>
      </c>
      <c r="C75" s="23" t="s">
        <v>158</v>
      </c>
      <c r="D75" s="15" t="s">
        <v>583</v>
      </c>
      <c r="E75" s="24" t="s">
        <v>587</v>
      </c>
      <c r="F75" s="23" t="s">
        <v>26</v>
      </c>
      <c r="G75" s="23" t="s">
        <v>584</v>
      </c>
      <c r="H75" s="23" t="s">
        <v>159</v>
      </c>
      <c r="I75" s="3" t="s">
        <v>34</v>
      </c>
      <c r="J75" s="53" t="s">
        <v>3</v>
      </c>
      <c r="K75" s="76" t="str">
        <f>HYPERLINK("mailto:"&amp;VLOOKUP(L75,'CONCAT Codes'!$A$14:$G$26,5,FALSE)&amp;"?subject="&amp;_xlfn.CONCAT(C75," - APPLICANT for ",A75)&amp;"&amp;cc="&amp;'CONCAT Codes'!$A$32&amp;"&amp;body="&amp;D75&amp;"%0A%0APlease see my resume and bio for the above tour.","Click HERE to apply")</f>
        <v>Click HERE to apply</v>
      </c>
      <c r="L75" s="79" t="s">
        <v>63</v>
      </c>
    </row>
    <row r="76" spans="1:12" ht="54.65" customHeight="1">
      <c r="A76" s="80" t="s">
        <v>305</v>
      </c>
      <c r="B76" s="81" t="s">
        <v>37</v>
      </c>
      <c r="C76" s="81" t="s">
        <v>196</v>
      </c>
      <c r="D76" s="82" t="s">
        <v>306</v>
      </c>
      <c r="E76" s="71" t="s">
        <v>311</v>
      </c>
      <c r="F76" s="81" t="s">
        <v>1</v>
      </c>
      <c r="G76" s="81" t="s">
        <v>165</v>
      </c>
      <c r="H76" s="81" t="s">
        <v>307</v>
      </c>
      <c r="I76" s="83" t="s">
        <v>34</v>
      </c>
      <c r="J76" s="84" t="s">
        <v>3</v>
      </c>
      <c r="K76" s="76" t="str">
        <f>HYPERLINK("mailto:"&amp;VLOOKUP(L76,'CONCAT Codes'!$A$14:$G$26,5,FALSE)&amp;"?subject="&amp;_xlfn.CONCAT(C76," - APPLICANT for ",A76)&amp;"&amp;cc="&amp;'CONCAT Codes'!$A$32&amp;"&amp;body="&amp;D76&amp;"%0A%0APlease see my resume and bio for the above tour.","Click HERE to apply")</f>
        <v>Click HERE to apply</v>
      </c>
      <c r="L76" s="74" t="s">
        <v>453</v>
      </c>
    </row>
    <row r="77" spans="1:12" ht="54.65" customHeight="1">
      <c r="A77" s="1" t="s">
        <v>528</v>
      </c>
      <c r="B77" s="23" t="s">
        <v>42</v>
      </c>
      <c r="C77" s="23" t="s">
        <v>496</v>
      </c>
      <c r="D77" s="15" t="s">
        <v>529</v>
      </c>
      <c r="E77" s="24" t="s">
        <v>534</v>
      </c>
      <c r="F77" s="23" t="s">
        <v>26</v>
      </c>
      <c r="G77" s="23" t="s">
        <v>33</v>
      </c>
      <c r="H77" s="23" t="s">
        <v>187</v>
      </c>
      <c r="I77" s="3" t="s">
        <v>477</v>
      </c>
      <c r="J77" s="53" t="s">
        <v>3</v>
      </c>
      <c r="K77" s="76" t="str">
        <f>HYPERLINK("mailto:"&amp;VLOOKUP(L77,'CONCAT Codes'!$A$14:$G$26,5,FALSE)&amp;"?subject="&amp;_xlfn.CONCAT(C77," - APPLICANT for ",A77)&amp;"&amp;cc="&amp;'CONCAT Codes'!$A$32&amp;"&amp;body="&amp;D77&amp;"%0A%0APlease see my resume and bio for the above tour.","Click HERE to apply")</f>
        <v>Click HERE to apply</v>
      </c>
      <c r="L77" s="57" t="s">
        <v>63</v>
      </c>
    </row>
    <row r="78" spans="1:12" ht="54.65" customHeight="1">
      <c r="A78" s="1" t="s">
        <v>332</v>
      </c>
      <c r="B78" s="23" t="s">
        <v>42</v>
      </c>
      <c r="C78" s="23" t="s">
        <v>236</v>
      </c>
      <c r="D78" s="15" t="s">
        <v>333</v>
      </c>
      <c r="E78" s="24" t="s">
        <v>347</v>
      </c>
      <c r="F78" s="23" t="s">
        <v>26</v>
      </c>
      <c r="G78" s="23" t="s">
        <v>28</v>
      </c>
      <c r="H78" s="23" t="s">
        <v>187</v>
      </c>
      <c r="I78" s="3" t="s">
        <v>477</v>
      </c>
      <c r="J78" s="53" t="s">
        <v>3</v>
      </c>
      <c r="K78" s="76" t="str">
        <f>HYPERLINK("mailto:"&amp;VLOOKUP(L78,'CONCAT Codes'!$A$14:$G$26,5,FALSE)&amp;"?subject="&amp;_xlfn.CONCAT(C78," - APPLICANT for ",A78)&amp;"&amp;cc="&amp;'CONCAT Codes'!$A$32&amp;"&amp;body="&amp;D78&amp;"%0A%0APlease see my resume and bio for the above tour.","Click HERE to apply")</f>
        <v>Click HERE to apply</v>
      </c>
      <c r="L78" s="57" t="s">
        <v>63</v>
      </c>
    </row>
    <row r="79" spans="1:12" ht="54.65" customHeight="1">
      <c r="A79" s="1" t="s">
        <v>399</v>
      </c>
      <c r="B79" s="23" t="s">
        <v>42</v>
      </c>
      <c r="C79" s="23" t="s">
        <v>392</v>
      </c>
      <c r="D79" s="15" t="s">
        <v>400</v>
      </c>
      <c r="E79" s="24" t="s">
        <v>405</v>
      </c>
      <c r="F79" s="23" t="s">
        <v>26</v>
      </c>
      <c r="G79" s="23" t="s">
        <v>303</v>
      </c>
      <c r="H79" s="23" t="s">
        <v>187</v>
      </c>
      <c r="I79" s="3" t="s">
        <v>408</v>
      </c>
      <c r="J79" s="53" t="s">
        <v>3</v>
      </c>
      <c r="K79" s="76" t="str">
        <f>HYPERLINK("mailto:"&amp;VLOOKUP(L79,'CONCAT Codes'!$A$14:$G$26,5,FALSE)&amp;"?subject="&amp;_xlfn.CONCAT(C79," - APPLICANT for ",A79)&amp;"&amp;cc="&amp;'CONCAT Codes'!$A$32&amp;"&amp;body="&amp;D79&amp;"%0A%0APlease see my resume and bio for the above tour.","Click HERE to apply")</f>
        <v>Click HERE to apply</v>
      </c>
      <c r="L79" s="57" t="s">
        <v>63</v>
      </c>
    </row>
    <row r="80" spans="1:12" ht="54.65" customHeight="1">
      <c r="A80" s="1" t="s">
        <v>287</v>
      </c>
      <c r="B80" s="23" t="s">
        <v>37</v>
      </c>
      <c r="C80" s="23" t="s">
        <v>184</v>
      </c>
      <c r="D80" s="15" t="s">
        <v>185</v>
      </c>
      <c r="E80" s="24" t="s">
        <v>288</v>
      </c>
      <c r="F80" s="23" t="s">
        <v>1</v>
      </c>
      <c r="G80" s="23" t="s">
        <v>186</v>
      </c>
      <c r="H80" s="23" t="s">
        <v>285</v>
      </c>
      <c r="I80" s="3" t="s">
        <v>286</v>
      </c>
      <c r="J80" s="53" t="s">
        <v>3</v>
      </c>
      <c r="K80" s="76" t="str">
        <f>HYPERLINK("mailto:"&amp;VLOOKUP(L80,'CONCAT Codes'!$A$14:$G$26,5,FALSE)&amp;"?subject="&amp;_xlfn.CONCAT(C80," - APPLICANT for ",A80)&amp;"&amp;cc="&amp;'CONCAT Codes'!$A$32&amp;"&amp;body="&amp;D80&amp;"%0A%0APlease see my resume and bio for the above tour.","Click HERE to apply")</f>
        <v>Click HERE to apply</v>
      </c>
      <c r="L80" s="57" t="s">
        <v>453</v>
      </c>
    </row>
    <row r="81" spans="1:12" ht="54.65" customHeight="1">
      <c r="A81" s="63" t="s">
        <v>351</v>
      </c>
      <c r="B81" s="64" t="s">
        <v>37</v>
      </c>
      <c r="C81" s="64" t="s">
        <v>184</v>
      </c>
      <c r="D81" s="63" t="s">
        <v>352</v>
      </c>
      <c r="E81" s="24" t="s">
        <v>364</v>
      </c>
      <c r="F81" s="64" t="s">
        <v>1</v>
      </c>
      <c r="G81" s="64" t="s">
        <v>353</v>
      </c>
      <c r="H81" s="64" t="s">
        <v>354</v>
      </c>
      <c r="I81" s="65" t="s">
        <v>286</v>
      </c>
      <c r="J81" s="67" t="s">
        <v>3</v>
      </c>
      <c r="K81" s="76" t="str">
        <f>HYPERLINK("mailto:"&amp;VLOOKUP(L81,'CONCAT Codes'!$A$14:$G$26,5,FALSE)&amp;"?subject="&amp;_xlfn.CONCAT(C81," - APPLICANT for ",A81)&amp;"&amp;cc="&amp;'CONCAT Codes'!$A$32&amp;"&amp;body="&amp;D81&amp;"%0A%0APlease see my resume and bio for the above tour.","Click HERE to apply")</f>
        <v>Click HERE to apply</v>
      </c>
      <c r="L81" s="64" t="s">
        <v>453</v>
      </c>
    </row>
    <row r="82" spans="1:12" ht="54.65" customHeight="1">
      <c r="A82" s="63" t="s">
        <v>355</v>
      </c>
      <c r="B82" s="64" t="s">
        <v>37</v>
      </c>
      <c r="C82" s="64" t="s">
        <v>184</v>
      </c>
      <c r="D82" s="63" t="s">
        <v>356</v>
      </c>
      <c r="E82" s="24" t="s">
        <v>365</v>
      </c>
      <c r="F82" s="64" t="s">
        <v>1</v>
      </c>
      <c r="G82" s="64" t="s">
        <v>353</v>
      </c>
      <c r="H82" s="64" t="s">
        <v>354</v>
      </c>
      <c r="I82" s="65" t="s">
        <v>286</v>
      </c>
      <c r="J82" s="67" t="s">
        <v>3</v>
      </c>
      <c r="K82" s="76" t="str">
        <f>HYPERLINK("mailto:"&amp;VLOOKUP(L82,'CONCAT Codes'!$A$14:$G$26,5,FALSE)&amp;"?subject="&amp;_xlfn.CONCAT(C82," - APPLICANT for ",A82)&amp;"&amp;cc="&amp;'CONCAT Codes'!$A$32&amp;"&amp;body="&amp;D82&amp;"%0A%0APlease see my resume and bio for the above tour.","Click HERE to apply")</f>
        <v>Click HERE to apply</v>
      </c>
      <c r="L82" s="64" t="s">
        <v>453</v>
      </c>
    </row>
    <row r="83" spans="1:12" ht="54.65" customHeight="1">
      <c r="A83" s="1" t="s">
        <v>521</v>
      </c>
      <c r="B83" s="23" t="s">
        <v>37</v>
      </c>
      <c r="C83" s="23" t="s">
        <v>522</v>
      </c>
      <c r="D83" s="15" t="s">
        <v>294</v>
      </c>
      <c r="E83" s="24" t="s">
        <v>536</v>
      </c>
      <c r="F83" s="23" t="s">
        <v>1</v>
      </c>
      <c r="G83" s="23" t="s">
        <v>523</v>
      </c>
      <c r="H83" s="23" t="s">
        <v>524</v>
      </c>
      <c r="I83" s="3" t="s">
        <v>525</v>
      </c>
      <c r="J83" s="53" t="s">
        <v>3</v>
      </c>
      <c r="K83" s="76" t="str">
        <f>HYPERLINK("mailto:"&amp;VLOOKUP(L83,'CONCAT Codes'!$A$14:$G$26,5,FALSE)&amp;"?subject="&amp;_xlfn.CONCAT(C83," - APPLICANT for ",A83)&amp;"&amp;cc="&amp;'CONCAT Codes'!$A$32&amp;"&amp;body="&amp;D83&amp;"%0A%0APlease see my resume and bio for the above tour.","Click HERE to apply")</f>
        <v>Click HERE to apply</v>
      </c>
      <c r="L83" s="57" t="s">
        <v>453</v>
      </c>
    </row>
    <row r="84" spans="1:12" ht="54.65" customHeight="1">
      <c r="A84" s="1" t="s">
        <v>314</v>
      </c>
      <c r="B84" s="23" t="s">
        <v>6</v>
      </c>
      <c r="C84" s="23" t="s">
        <v>38</v>
      </c>
      <c r="D84" s="15" t="s">
        <v>315</v>
      </c>
      <c r="E84" s="24" t="s">
        <v>318</v>
      </c>
      <c r="F84" s="23" t="s">
        <v>1</v>
      </c>
      <c r="G84" s="23" t="s">
        <v>160</v>
      </c>
      <c r="H84" s="23" t="s">
        <v>12</v>
      </c>
      <c r="I84" s="3" t="s">
        <v>13</v>
      </c>
      <c r="J84" s="53" t="s">
        <v>3</v>
      </c>
      <c r="K84" s="76" t="str">
        <f>HYPERLINK("mailto:"&amp;VLOOKUP(L84,'CONCAT Codes'!$A$14:$G$26,5,FALSE)&amp;"?subject="&amp;_xlfn.CONCAT(C84," - APPLICANT for ",A84)&amp;"&amp;cc="&amp;'CONCAT Codes'!$A$32&amp;"&amp;body="&amp;D84&amp;"%0A%0APlease see my resume and bio for the above tour.","Click HERE to apply")</f>
        <v>Click HERE to apply</v>
      </c>
      <c r="L84" s="79" t="s">
        <v>63</v>
      </c>
    </row>
    <row r="85" spans="1:12" ht="54.65" customHeight="1">
      <c r="A85" s="1" t="s">
        <v>316</v>
      </c>
      <c r="B85" s="23" t="s">
        <v>6</v>
      </c>
      <c r="C85" s="23" t="s">
        <v>38</v>
      </c>
      <c r="D85" s="15" t="s">
        <v>317</v>
      </c>
      <c r="E85" s="24" t="s">
        <v>319</v>
      </c>
      <c r="F85" s="23" t="s">
        <v>1</v>
      </c>
      <c r="G85" s="23" t="s">
        <v>160</v>
      </c>
      <c r="H85" s="23" t="s">
        <v>12</v>
      </c>
      <c r="I85" s="3" t="s">
        <v>13</v>
      </c>
      <c r="J85" s="53" t="s">
        <v>3</v>
      </c>
      <c r="K85" s="76" t="str">
        <f>HYPERLINK("mailto:"&amp;VLOOKUP(L85,'CONCAT Codes'!$A$14:$G$26,5,FALSE)&amp;"?subject="&amp;_xlfn.CONCAT(C85," - APPLICANT for ",A85)&amp;"&amp;cc="&amp;'CONCAT Codes'!$A$32&amp;"&amp;body="&amp;D85&amp;"%0A%0APlease see my resume and bio for the above tour.","Click HERE to apply")</f>
        <v>Click HERE to apply</v>
      </c>
      <c r="L85" s="79" t="s">
        <v>63</v>
      </c>
    </row>
    <row r="86" spans="1:12" ht="54.65" customHeight="1">
      <c r="A86" s="1" t="s">
        <v>418</v>
      </c>
      <c r="B86" s="23" t="s">
        <v>6</v>
      </c>
      <c r="C86" s="23" t="s">
        <v>38</v>
      </c>
      <c r="D86" s="15" t="s">
        <v>419</v>
      </c>
      <c r="E86" s="24" t="s">
        <v>443</v>
      </c>
      <c r="F86" s="23" t="s">
        <v>1</v>
      </c>
      <c r="G86" s="23" t="s">
        <v>420</v>
      </c>
      <c r="H86" s="23" t="s">
        <v>12</v>
      </c>
      <c r="I86" s="3" t="s">
        <v>13</v>
      </c>
      <c r="J86" s="53" t="s">
        <v>3</v>
      </c>
      <c r="K86" s="76" t="str">
        <f>HYPERLINK("mailto:"&amp;VLOOKUP(L86,'CONCAT Codes'!$A$14:$G$26,5,FALSE)&amp;"?subject="&amp;_xlfn.CONCAT(C86," - APPLICANT for ",A86)&amp;"&amp;cc="&amp;'CONCAT Codes'!$A$32&amp;"&amp;body="&amp;D86&amp;"%0A%0APlease see my resume and bio for the above tour.","Click HERE to apply")</f>
        <v>Click HERE to apply</v>
      </c>
      <c r="L86" s="79" t="s">
        <v>63</v>
      </c>
    </row>
    <row r="87" spans="1:12" ht="54.65" customHeight="1">
      <c r="A87" s="63" t="s">
        <v>541</v>
      </c>
      <c r="B87" s="64" t="s">
        <v>42</v>
      </c>
      <c r="C87" s="64" t="s">
        <v>542</v>
      </c>
      <c r="D87" s="63" t="s">
        <v>543</v>
      </c>
      <c r="E87" s="24" t="s">
        <v>565</v>
      </c>
      <c r="F87" s="24" t="s">
        <v>26</v>
      </c>
      <c r="G87" s="64" t="s">
        <v>33</v>
      </c>
      <c r="H87" s="64" t="s">
        <v>544</v>
      </c>
      <c r="I87" s="65" t="s">
        <v>13</v>
      </c>
      <c r="J87" s="67" t="s">
        <v>3</v>
      </c>
      <c r="K87" s="76" t="str">
        <f>HYPERLINK("mailto:"&amp;VLOOKUP(L87,'CONCAT Codes'!$A$14:$G$26,5,FALSE)&amp;"?subject="&amp;_xlfn.CONCAT(C87," - APPLICANT for ",A87)&amp;"&amp;cc="&amp;'CONCAT Codes'!$A$32&amp;"&amp;body="&amp;D87&amp;"%0A%0APlease see my resume and bio for the above tour.","Click HERE to apply")</f>
        <v>Click HERE to apply</v>
      </c>
      <c r="L87" s="64" t="s">
        <v>63</v>
      </c>
    </row>
    <row r="88" spans="1:12" ht="54.65" customHeight="1">
      <c r="A88" s="1" t="s">
        <v>526</v>
      </c>
      <c r="B88" s="23" t="s">
        <v>0</v>
      </c>
      <c r="C88" s="23" t="s">
        <v>489</v>
      </c>
      <c r="D88" s="15" t="s">
        <v>527</v>
      </c>
      <c r="E88" s="24" t="s">
        <v>535</v>
      </c>
      <c r="F88" s="23" t="s">
        <v>26</v>
      </c>
      <c r="G88" s="23" t="s">
        <v>28</v>
      </c>
      <c r="H88" s="23" t="s">
        <v>512</v>
      </c>
      <c r="I88" s="3" t="s">
        <v>13</v>
      </c>
      <c r="J88" s="53" t="s">
        <v>3</v>
      </c>
      <c r="K88" s="76" t="str">
        <f>HYPERLINK("mailto:"&amp;VLOOKUP(L88,'CONCAT Codes'!$A$14:$G$26,5,FALSE)&amp;"?subject="&amp;_xlfn.CONCAT(C88," - APPLICANT for ",A88)&amp;"&amp;cc="&amp;'CONCAT Codes'!$A$32&amp;"&amp;body="&amp;D88&amp;"%0A%0APlease see my resume and bio for the above tour.","Click HERE to apply")</f>
        <v>Click HERE to apply</v>
      </c>
      <c r="L88" s="57" t="s">
        <v>454</v>
      </c>
    </row>
    <row r="89" spans="1:12" ht="54.65" customHeight="1">
      <c r="A89" s="1" t="s">
        <v>510</v>
      </c>
      <c r="B89" s="23" t="s">
        <v>0</v>
      </c>
      <c r="C89" s="23" t="s">
        <v>182</v>
      </c>
      <c r="D89" s="15" t="s">
        <v>511</v>
      </c>
      <c r="E89" s="24" t="s">
        <v>531</v>
      </c>
      <c r="F89" s="23" t="s">
        <v>26</v>
      </c>
      <c r="G89" s="23" t="s">
        <v>52</v>
      </c>
      <c r="H89" s="23" t="s">
        <v>512</v>
      </c>
      <c r="I89" s="3" t="s">
        <v>13</v>
      </c>
      <c r="J89" s="53" t="s">
        <v>3</v>
      </c>
      <c r="K89" s="76" t="str">
        <f>HYPERLINK("mailto:"&amp;VLOOKUP(L89,'CONCAT Codes'!$A$14:$G$26,5,FALSE)&amp;"?subject="&amp;_xlfn.CONCAT(C89," - APPLICANT for ",A89)&amp;"&amp;cc="&amp;'CONCAT Codes'!$A$32&amp;"&amp;body="&amp;D89&amp;"%0A%0APlease see my resume and bio for the above tour.","Click HERE to apply")</f>
        <v>Click HERE to apply</v>
      </c>
      <c r="L89" s="57" t="s">
        <v>454</v>
      </c>
    </row>
    <row r="90" spans="1:12" ht="54.65" customHeight="1">
      <c r="A90" s="63" t="s">
        <v>551</v>
      </c>
      <c r="B90" s="64" t="s">
        <v>0</v>
      </c>
      <c r="C90" s="64" t="s">
        <v>182</v>
      </c>
      <c r="D90" s="63" t="s">
        <v>552</v>
      </c>
      <c r="E90" s="24" t="s">
        <v>568</v>
      </c>
      <c r="F90" s="24" t="s">
        <v>1</v>
      </c>
      <c r="G90" s="64" t="s">
        <v>28</v>
      </c>
      <c r="H90" s="64" t="s">
        <v>553</v>
      </c>
      <c r="I90" s="65" t="s">
        <v>13</v>
      </c>
      <c r="J90" s="67" t="s">
        <v>3</v>
      </c>
      <c r="K90" s="76" t="str">
        <f>HYPERLINK("mailto:"&amp;VLOOKUP(L90,'CONCAT Codes'!$A$14:$G$26,5,FALSE)&amp;"?subject="&amp;_xlfn.CONCAT(C90," - APPLICANT for ",A90)&amp;"&amp;cc="&amp;'CONCAT Codes'!$A$32&amp;"&amp;body="&amp;D90&amp;"%0A%0APlease see my resume and bio for the above tour.","Click HERE to apply")</f>
        <v>Click HERE to apply</v>
      </c>
      <c r="L90" s="64" t="s">
        <v>454</v>
      </c>
    </row>
    <row r="91" spans="1:12" ht="54.65" customHeight="1">
      <c r="A91" s="1" t="s">
        <v>672</v>
      </c>
      <c r="B91" s="23" t="s">
        <v>6</v>
      </c>
      <c r="C91" s="23" t="s">
        <v>38</v>
      </c>
      <c r="D91" s="15" t="s">
        <v>673</v>
      </c>
      <c r="E91" s="24" t="s">
        <v>722</v>
      </c>
      <c r="F91" s="23" t="s">
        <v>1</v>
      </c>
      <c r="G91" s="23" t="s">
        <v>674</v>
      </c>
      <c r="H91" s="23" t="s">
        <v>12</v>
      </c>
      <c r="I91" s="3" t="s">
        <v>13</v>
      </c>
      <c r="J91" s="53" t="s">
        <v>3</v>
      </c>
      <c r="K91" s="76" t="str">
        <f>HYPERLINK("mailto:"&amp;VLOOKUP(L91,'CONCAT Codes'!$A$14:$G$26,5,FALSE)&amp;"?subject="&amp;_xlfn.CONCAT(C91," - APPLICANT for ",A91)&amp;"&amp;cc="&amp;'CONCAT Codes'!$A$32&amp;"&amp;body="&amp;D91&amp;"%0A%0APlease see my resume and bio for the above tour.","Click HERE to apply")</f>
        <v>Click HERE to apply</v>
      </c>
      <c r="L91" s="57" t="s">
        <v>63</v>
      </c>
    </row>
    <row r="92" spans="1:12" ht="54.65" customHeight="1">
      <c r="A92" s="1" t="s">
        <v>712</v>
      </c>
      <c r="B92" s="23" t="s">
        <v>0</v>
      </c>
      <c r="C92" s="23" t="s">
        <v>489</v>
      </c>
      <c r="D92" s="15" t="s">
        <v>713</v>
      </c>
      <c r="E92" s="24" t="s">
        <v>723</v>
      </c>
      <c r="F92" s="23" t="s">
        <v>26</v>
      </c>
      <c r="G92" s="86" t="s">
        <v>29</v>
      </c>
      <c r="H92" s="23" t="s">
        <v>512</v>
      </c>
      <c r="I92" s="3" t="s">
        <v>13</v>
      </c>
      <c r="J92" s="53" t="s">
        <v>3</v>
      </c>
      <c r="K92" s="76" t="str">
        <f>HYPERLINK("mailto:"&amp;VLOOKUP(L92,'CONCAT Codes'!$A$14:$G$26,5,FALSE)&amp;"?subject="&amp;_xlfn.CONCAT(C92," - APPLICANT for ",A92)&amp;"&amp;cc="&amp;'CONCAT Codes'!$A$32&amp;"&amp;body="&amp;D92&amp;"%0A%0APlease see my resume and bio for the above tour.","Click HERE to apply")</f>
        <v>Click HERE to apply</v>
      </c>
      <c r="L92" s="57" t="s">
        <v>454</v>
      </c>
    </row>
    <row r="93" spans="1:12" ht="54.65" customHeight="1">
      <c r="A93" s="1" t="s">
        <v>256</v>
      </c>
      <c r="B93" s="23" t="s">
        <v>17</v>
      </c>
      <c r="C93" s="23" t="s">
        <v>257</v>
      </c>
      <c r="D93" s="15" t="s">
        <v>258</v>
      </c>
      <c r="E93" s="24" t="s">
        <v>259</v>
      </c>
      <c r="F93" s="23" t="s">
        <v>16</v>
      </c>
      <c r="G93" s="23" t="s">
        <v>29</v>
      </c>
      <c r="H93" s="23" t="s">
        <v>45</v>
      </c>
      <c r="I93" s="3" t="s">
        <v>46</v>
      </c>
      <c r="J93" s="53" t="s">
        <v>3</v>
      </c>
      <c r="K93" s="76" t="str">
        <f>HYPERLINK("mailto:"&amp;VLOOKUP(L93,'CONCAT Codes'!$A$14:$G$26,5,FALSE)&amp;"?subject="&amp;_xlfn.CONCAT(C93," - APPLICANT for ",A93)&amp;"&amp;cc="&amp;'CONCAT Codes'!$A$32&amp;"&amp;body="&amp;D93&amp;"%0A%0APlease see my resume and bio for the above tour.","Click HERE to apply")</f>
        <v>Click HERE to apply</v>
      </c>
      <c r="L93" s="57" t="s">
        <v>59</v>
      </c>
    </row>
    <row r="94" spans="1:12" ht="54.65" customHeight="1">
      <c r="A94" s="63" t="s">
        <v>547</v>
      </c>
      <c r="B94" s="64" t="s">
        <v>6</v>
      </c>
      <c r="C94" s="64" t="s">
        <v>281</v>
      </c>
      <c r="D94" s="63" t="s">
        <v>548</v>
      </c>
      <c r="E94" s="24" t="s">
        <v>629</v>
      </c>
      <c r="F94" s="24" t="s">
        <v>26</v>
      </c>
      <c r="G94" s="64" t="s">
        <v>77</v>
      </c>
      <c r="H94" s="64" t="s">
        <v>282</v>
      </c>
      <c r="I94" s="65" t="s">
        <v>46</v>
      </c>
      <c r="J94" s="67" t="s">
        <v>3</v>
      </c>
      <c r="K94" s="76" t="str">
        <f>HYPERLINK("mailto:"&amp;VLOOKUP(L94,'CONCAT Codes'!$A$14:$G$26,5,FALSE)&amp;"?subject="&amp;_xlfn.CONCAT(C94," - APPLICANT for ",A94)&amp;"&amp;cc="&amp;'CONCAT Codes'!$A$32&amp;"&amp;body="&amp;D94&amp;"%0A%0APlease see my resume and bio for the above tour.","Click HERE to apply")</f>
        <v>Click HERE to apply</v>
      </c>
      <c r="L94" s="57" t="s">
        <v>613</v>
      </c>
    </row>
    <row r="95" spans="1:12" ht="54.65" customHeight="1">
      <c r="A95" s="1" t="s">
        <v>280</v>
      </c>
      <c r="B95" s="23" t="s">
        <v>6</v>
      </c>
      <c r="C95" s="23" t="s">
        <v>281</v>
      </c>
      <c r="D95" s="15" t="s">
        <v>637</v>
      </c>
      <c r="E95" s="24" t="s">
        <v>645</v>
      </c>
      <c r="F95" s="23" t="s">
        <v>26</v>
      </c>
      <c r="G95" s="23" t="s">
        <v>638</v>
      </c>
      <c r="H95" s="23" t="s">
        <v>282</v>
      </c>
      <c r="I95" s="3" t="s">
        <v>46</v>
      </c>
      <c r="J95" s="53" t="s">
        <v>3</v>
      </c>
      <c r="K95" s="76" t="str">
        <f>HYPERLINK("mailto:"&amp;VLOOKUP(L95,'CONCAT Codes'!$A$14:$G$26,5,FALSE)&amp;"?subject="&amp;_xlfn.CONCAT(C95," - APPLICANT for ",A95)&amp;"&amp;cc="&amp;'CONCAT Codes'!$A$32&amp;"&amp;body="&amp;D95&amp;"%0A%0APlease see my resume and bio for the above tour.","Click HERE to apply")</f>
        <v>Click HERE to apply</v>
      </c>
      <c r="L95" s="57" t="s">
        <v>613</v>
      </c>
    </row>
    <row r="96" spans="1:12" ht="54.65" customHeight="1">
      <c r="A96" s="1" t="s">
        <v>435</v>
      </c>
      <c r="B96" s="23" t="s">
        <v>0</v>
      </c>
      <c r="C96" s="23" t="s">
        <v>436</v>
      </c>
      <c r="D96" s="15" t="s">
        <v>437</v>
      </c>
      <c r="E96" s="24" t="s">
        <v>438</v>
      </c>
      <c r="F96" s="23" t="s">
        <v>26</v>
      </c>
      <c r="G96" s="23" t="s">
        <v>165</v>
      </c>
      <c r="H96" s="23" t="s">
        <v>35</v>
      </c>
      <c r="I96" s="3" t="s">
        <v>15</v>
      </c>
      <c r="J96" s="53" t="s">
        <v>3</v>
      </c>
      <c r="K96" s="76" t="str">
        <f>HYPERLINK("mailto:"&amp;VLOOKUP(L96,'CONCAT Codes'!$A$14:$G$26,5,FALSE)&amp;"?subject="&amp;_xlfn.CONCAT(C96," - APPLICANT for ",A96)&amp;"&amp;cc="&amp;'CONCAT Codes'!$A$32&amp;"&amp;body="&amp;D96&amp;"%0A%0APlease see my resume and bio for the above tour.","Click HERE to apply")</f>
        <v>Click HERE to apply</v>
      </c>
      <c r="L96" s="57" t="s">
        <v>60</v>
      </c>
    </row>
    <row r="97" spans="1:12" ht="54.65" customHeight="1">
      <c r="A97" s="1" t="s">
        <v>190</v>
      </c>
      <c r="B97" s="51" t="s">
        <v>191</v>
      </c>
      <c r="C97" s="51" t="s">
        <v>192</v>
      </c>
      <c r="D97" s="1" t="s">
        <v>193</v>
      </c>
      <c r="E97" s="51" t="s">
        <v>195</v>
      </c>
      <c r="F97" s="51" t="s">
        <v>16</v>
      </c>
      <c r="G97" s="51" t="s">
        <v>40</v>
      </c>
      <c r="H97" s="51" t="s">
        <v>194</v>
      </c>
      <c r="I97" s="3" t="s">
        <v>15</v>
      </c>
      <c r="J97" s="53" t="s">
        <v>3</v>
      </c>
      <c r="K97" s="76" t="str">
        <f>HYPERLINK("mailto:"&amp;VLOOKUP(L97,'CONCAT Codes'!$A$14:$G$26,5,FALSE)&amp;"?subject="&amp;_xlfn.CONCAT(C97," - APPLICANT for ",A97)&amp;"&amp;cc="&amp;'CONCAT Codes'!$A$32&amp;"&amp;body="&amp;D97&amp;"%0A%0APlease see my resume and bio for the above tour.","Click HERE to apply")</f>
        <v>Click HERE to apply</v>
      </c>
      <c r="L97" s="56" t="s">
        <v>79</v>
      </c>
    </row>
    <row r="98" spans="1:12" ht="54.65" customHeight="1">
      <c r="A98" s="63" t="s">
        <v>362</v>
      </c>
      <c r="B98" s="64" t="s">
        <v>42</v>
      </c>
      <c r="C98" s="64" t="s">
        <v>278</v>
      </c>
      <c r="D98" s="63" t="s">
        <v>363</v>
      </c>
      <c r="E98" s="24" t="s">
        <v>367</v>
      </c>
      <c r="F98" s="64" t="s">
        <v>26</v>
      </c>
      <c r="G98" s="64" t="s">
        <v>164</v>
      </c>
      <c r="H98" s="64" t="s">
        <v>187</v>
      </c>
      <c r="I98" s="65" t="s">
        <v>15</v>
      </c>
      <c r="J98" s="67" t="s">
        <v>3</v>
      </c>
      <c r="K98" s="76" t="str">
        <f>HYPERLINK("mailto:"&amp;VLOOKUP(L98,'CONCAT Codes'!$A$14:$G$26,5,FALSE)&amp;"?subject="&amp;_xlfn.CONCAT(C98," - APPLICANT for ",A98)&amp;"&amp;cc="&amp;'CONCAT Codes'!$A$32&amp;"&amp;body="&amp;D98&amp;"%0A%0APlease see my resume and bio for the above tour.","Click HERE to apply")</f>
        <v>Click HERE to apply</v>
      </c>
      <c r="L98" s="64" t="s">
        <v>63</v>
      </c>
    </row>
    <row r="99" spans="1:12" ht="54.65" customHeight="1">
      <c r="A99" s="1" t="s">
        <v>321</v>
      </c>
      <c r="B99" s="23" t="s">
        <v>42</v>
      </c>
      <c r="C99" s="23" t="s">
        <v>278</v>
      </c>
      <c r="D99" s="15" t="s">
        <v>322</v>
      </c>
      <c r="E99" s="24" t="s">
        <v>346</v>
      </c>
      <c r="F99" s="23" t="s">
        <v>26</v>
      </c>
      <c r="G99" s="23" t="s">
        <v>215</v>
      </c>
      <c r="H99" s="23" t="s">
        <v>279</v>
      </c>
      <c r="I99" s="3" t="s">
        <v>15</v>
      </c>
      <c r="J99" s="53" t="s">
        <v>3</v>
      </c>
      <c r="K99" s="76" t="str">
        <f>HYPERLINK("mailto:"&amp;VLOOKUP(L99,'CONCAT Codes'!$A$14:$G$26,5,FALSE)&amp;"?subject="&amp;_xlfn.CONCAT(C99," - APPLICANT for ",A99)&amp;"&amp;cc="&amp;'CONCAT Codes'!$A$32&amp;"&amp;body="&amp;D99&amp;"%0A%0APlease see my resume and bio for the above tour.","Click HERE to apply")</f>
        <v>Click HERE to apply</v>
      </c>
      <c r="L99" s="57" t="s">
        <v>63</v>
      </c>
    </row>
    <row r="100" spans="1:12" ht="54.65" customHeight="1">
      <c r="A100" s="63" t="s">
        <v>359</v>
      </c>
      <c r="B100" s="64" t="s">
        <v>42</v>
      </c>
      <c r="C100" s="64" t="s">
        <v>278</v>
      </c>
      <c r="D100" s="63" t="s">
        <v>360</v>
      </c>
      <c r="E100" s="24" t="s">
        <v>366</v>
      </c>
      <c r="F100" s="64" t="s">
        <v>26</v>
      </c>
      <c r="G100" s="64" t="s">
        <v>361</v>
      </c>
      <c r="H100" s="64" t="s">
        <v>279</v>
      </c>
      <c r="I100" s="65" t="s">
        <v>15</v>
      </c>
      <c r="J100" s="67" t="s">
        <v>3</v>
      </c>
      <c r="K100" s="76" t="str">
        <f>HYPERLINK("mailto:"&amp;VLOOKUP(L100,'CONCAT Codes'!$A$14:$G$26,5,FALSE)&amp;"?subject="&amp;_xlfn.CONCAT(C100," - APPLICANT for ",A100)&amp;"&amp;cc="&amp;'CONCAT Codes'!$A$32&amp;"&amp;body="&amp;D100&amp;"%0A%0APlease see my resume and bio for the above tour.","Click HERE to apply")</f>
        <v>Click HERE to apply</v>
      </c>
      <c r="L100" s="64" t="s">
        <v>63</v>
      </c>
    </row>
    <row r="101" spans="1:12" ht="54.65" customHeight="1">
      <c r="A101" s="1" t="s">
        <v>427</v>
      </c>
      <c r="B101" s="23" t="s">
        <v>42</v>
      </c>
      <c r="C101" s="23" t="s">
        <v>428</v>
      </c>
      <c r="D101" s="15" t="s">
        <v>219</v>
      </c>
      <c r="E101" s="24" t="s">
        <v>442</v>
      </c>
      <c r="F101" s="23" t="s">
        <v>26</v>
      </c>
      <c r="G101" s="23" t="s">
        <v>215</v>
      </c>
      <c r="H101" s="23" t="s">
        <v>429</v>
      </c>
      <c r="I101" s="3" t="s">
        <v>15</v>
      </c>
      <c r="J101" s="53" t="s">
        <v>3</v>
      </c>
      <c r="K101" s="76" t="str">
        <f>HYPERLINK("mailto:"&amp;VLOOKUP(L101,'CONCAT Codes'!$A$14:$G$26,5,FALSE)&amp;"?subject="&amp;_xlfn.CONCAT(C101," - APPLICANT for ",A101)&amp;"&amp;cc="&amp;'CONCAT Codes'!$A$32&amp;"&amp;body="&amp;D101&amp;"%0A%0APlease see my resume and bio for the above tour.","Click HERE to apply")</f>
        <v>Click HERE to apply</v>
      </c>
      <c r="L101" s="57" t="s">
        <v>63</v>
      </c>
    </row>
    <row r="102" spans="1:12" ht="54.65" customHeight="1">
      <c r="A102" s="1" t="s">
        <v>430</v>
      </c>
      <c r="B102" s="23" t="s">
        <v>42</v>
      </c>
      <c r="C102" s="23" t="s">
        <v>428</v>
      </c>
      <c r="D102" s="15" t="s">
        <v>431</v>
      </c>
      <c r="E102" s="24" t="s">
        <v>440</v>
      </c>
      <c r="F102" s="23" t="s">
        <v>1</v>
      </c>
      <c r="G102" s="23" t="s">
        <v>28</v>
      </c>
      <c r="H102" s="23" t="s">
        <v>429</v>
      </c>
      <c r="I102" s="3" t="s">
        <v>15</v>
      </c>
      <c r="J102" s="53" t="s">
        <v>3</v>
      </c>
      <c r="K102" s="76" t="str">
        <f>HYPERLINK("mailto:"&amp;VLOOKUP(L102,'CONCAT Codes'!$A$14:$G$26,5,FALSE)&amp;"?subject="&amp;_xlfn.CONCAT(C102," - APPLICANT for ",A102)&amp;"&amp;cc="&amp;'CONCAT Codes'!$A$32&amp;"&amp;body="&amp;D102&amp;"%0A%0APlease see my resume and bio for the above tour.","Click HERE to apply")</f>
        <v>Click HERE to apply</v>
      </c>
      <c r="L102" s="57" t="s">
        <v>63</v>
      </c>
    </row>
    <row r="103" spans="1:12" ht="54.65" customHeight="1">
      <c r="A103" s="1" t="s">
        <v>495</v>
      </c>
      <c r="B103" s="23" t="s">
        <v>42</v>
      </c>
      <c r="C103" s="23" t="s">
        <v>496</v>
      </c>
      <c r="D103" s="15" t="s">
        <v>497</v>
      </c>
      <c r="E103" s="24" t="s">
        <v>506</v>
      </c>
      <c r="F103" s="23" t="s">
        <v>26</v>
      </c>
      <c r="G103" s="23" t="s">
        <v>33</v>
      </c>
      <c r="H103" s="23" t="s">
        <v>279</v>
      </c>
      <c r="I103" s="3" t="s">
        <v>15</v>
      </c>
      <c r="J103" s="53" t="s">
        <v>3</v>
      </c>
      <c r="K103" s="76" t="str">
        <f>HYPERLINK("mailto:"&amp;VLOOKUP(L103,'CONCAT Codes'!$A$14:$G$26,5,FALSE)&amp;"?subject="&amp;_xlfn.CONCAT(C103," - APPLICANT for ",A103)&amp;"&amp;cc="&amp;'CONCAT Codes'!$A$32&amp;"&amp;body="&amp;D103&amp;"%0A%0APlease see my resume and bio for the above tour.","Click HERE to apply")</f>
        <v>Click HERE to apply</v>
      </c>
      <c r="L103" s="57" t="s">
        <v>63</v>
      </c>
    </row>
    <row r="104" spans="1:12" ht="54.65" customHeight="1">
      <c r="A104" s="1" t="s">
        <v>501</v>
      </c>
      <c r="B104" s="23" t="s">
        <v>42</v>
      </c>
      <c r="C104" s="23" t="s">
        <v>496</v>
      </c>
      <c r="D104" s="15" t="s">
        <v>502</v>
      </c>
      <c r="E104" s="24" t="s">
        <v>504</v>
      </c>
      <c r="F104" s="23" t="s">
        <v>26</v>
      </c>
      <c r="G104" s="23" t="s">
        <v>164</v>
      </c>
      <c r="H104" s="23" t="s">
        <v>279</v>
      </c>
      <c r="I104" s="3" t="s">
        <v>15</v>
      </c>
      <c r="J104" s="53" t="s">
        <v>3</v>
      </c>
      <c r="K104" s="76" t="str">
        <f>HYPERLINK("mailto:"&amp;VLOOKUP(L104,'CONCAT Codes'!$A$14:$G$26,5,FALSE)&amp;"?subject="&amp;_xlfn.CONCAT(C104," - APPLICANT for ",A104)&amp;"&amp;cc="&amp;'CONCAT Codes'!$A$32&amp;"&amp;body="&amp;D104&amp;"%0A%0APlease see my resume and bio for the above tour.","Click HERE to apply")</f>
        <v>Click HERE to apply</v>
      </c>
      <c r="L104" s="57" t="s">
        <v>63</v>
      </c>
    </row>
    <row r="105" spans="1:12" ht="54.65" customHeight="1">
      <c r="A105" s="80" t="s">
        <v>492</v>
      </c>
      <c r="B105" s="81" t="s">
        <v>42</v>
      </c>
      <c r="C105" s="81" t="s">
        <v>493</v>
      </c>
      <c r="D105" s="82" t="s">
        <v>193</v>
      </c>
      <c r="E105" s="71" t="s">
        <v>503</v>
      </c>
      <c r="F105" s="81" t="s">
        <v>26</v>
      </c>
      <c r="G105" s="81" t="s">
        <v>494</v>
      </c>
      <c r="H105" s="81" t="s">
        <v>279</v>
      </c>
      <c r="I105" s="83" t="s">
        <v>15</v>
      </c>
      <c r="J105" s="84" t="s">
        <v>3</v>
      </c>
      <c r="K105" s="76" t="str">
        <f>HYPERLINK("mailto:"&amp;VLOOKUP(L105,'CONCAT Codes'!$A$14:$G$26,5,FALSE)&amp;"?subject="&amp;_xlfn.CONCAT(C105," - APPLICANT for ",A105)&amp;"&amp;cc="&amp;'CONCAT Codes'!$A$32&amp;"&amp;body="&amp;D105&amp;"%0A%0APlease see my resume and bio for the above tour.","Click HERE to apply")</f>
        <v>Click HERE to apply</v>
      </c>
      <c r="L105" s="74" t="s">
        <v>63</v>
      </c>
    </row>
    <row r="106" spans="1:12" ht="54.65" customHeight="1">
      <c r="A106" s="63" t="s">
        <v>545</v>
      </c>
      <c r="B106" s="64" t="s">
        <v>42</v>
      </c>
      <c r="C106" s="64" t="s">
        <v>236</v>
      </c>
      <c r="D106" s="63" t="s">
        <v>331</v>
      </c>
      <c r="E106" s="24" t="s">
        <v>566</v>
      </c>
      <c r="F106" s="24" t="s">
        <v>26</v>
      </c>
      <c r="G106" s="64" t="s">
        <v>546</v>
      </c>
      <c r="H106" s="64" t="s">
        <v>279</v>
      </c>
      <c r="I106" s="65" t="s">
        <v>15</v>
      </c>
      <c r="J106" s="67" t="s">
        <v>3</v>
      </c>
      <c r="K106" s="77" t="str">
        <f>HYPERLINK("mailto:"&amp;VLOOKUP(L106,'CONCAT Codes'!$A$14:$G$26,5,FALSE)&amp;"?subject="&amp;_xlfn.CONCAT(C106," - APPLICANT for ",A106)&amp;"&amp;cc="&amp;'CONCAT Codes'!$A$32&amp;"&amp;body="&amp;D106&amp;"%0A%0APlease see my resume and bio for the above tour.","Click HERE to apply")</f>
        <v>Click HERE to apply</v>
      </c>
      <c r="L106" s="64" t="s">
        <v>63</v>
      </c>
    </row>
    <row r="107" spans="1:12" ht="54.65" customHeight="1">
      <c r="A107" s="1" t="s">
        <v>576</v>
      </c>
      <c r="B107" s="23" t="s">
        <v>0</v>
      </c>
      <c r="C107" s="23" t="s">
        <v>577</v>
      </c>
      <c r="D107" s="15" t="s">
        <v>578</v>
      </c>
      <c r="E107" s="24" t="s">
        <v>585</v>
      </c>
      <c r="F107" s="23" t="s">
        <v>26</v>
      </c>
      <c r="G107" s="23" t="s">
        <v>491</v>
      </c>
      <c r="H107" s="23" t="s">
        <v>35</v>
      </c>
      <c r="I107" s="3" t="s">
        <v>15</v>
      </c>
      <c r="J107" s="53" t="s">
        <v>3</v>
      </c>
      <c r="K107" s="77" t="str">
        <f>HYPERLINK("mailto:"&amp;VLOOKUP(L107,'CONCAT Codes'!$A$14:$G$26,5,FALSE)&amp;"?subject="&amp;_xlfn.CONCAT(C107," - APPLICANT for ",A107)&amp;"&amp;cc="&amp;'CONCAT Codes'!$A$32&amp;"&amp;body="&amp;D107&amp;"%0A%0APlease see my resume and bio for the above tour.","Click HERE to apply")</f>
        <v>Click HERE to apply</v>
      </c>
      <c r="L107" s="57" t="s">
        <v>62</v>
      </c>
    </row>
    <row r="108" spans="1:12" ht="54.65" customHeight="1">
      <c r="A108" s="1" t="s">
        <v>488</v>
      </c>
      <c r="B108" s="23" t="s">
        <v>0</v>
      </c>
      <c r="C108" s="23" t="s">
        <v>489</v>
      </c>
      <c r="D108" s="15" t="s">
        <v>490</v>
      </c>
      <c r="E108" s="24" t="s">
        <v>507</v>
      </c>
      <c r="F108" s="23" t="s">
        <v>26</v>
      </c>
      <c r="G108" s="23" t="s">
        <v>491</v>
      </c>
      <c r="H108" s="23" t="s">
        <v>35</v>
      </c>
      <c r="I108" s="3" t="s">
        <v>15</v>
      </c>
      <c r="J108" s="53" t="s">
        <v>3</v>
      </c>
      <c r="K108" s="77" t="str">
        <f>HYPERLINK("mailto:"&amp;VLOOKUP(L108,'CONCAT Codes'!$A$14:$G$26,5,FALSE)&amp;"?subject="&amp;_xlfn.CONCAT(C108," - APPLICANT for ",A108)&amp;"&amp;cc="&amp;'CONCAT Codes'!$A$32&amp;"&amp;body="&amp;D108&amp;"%0A%0APlease see my resume and bio for the above tour.","Click HERE to apply")</f>
        <v>Click HERE to apply</v>
      </c>
      <c r="L108" s="57" t="s">
        <v>454</v>
      </c>
    </row>
    <row r="109" spans="1:12" ht="54.65" customHeight="1">
      <c r="A109" s="1" t="s">
        <v>634</v>
      </c>
      <c r="B109" s="23" t="s">
        <v>0</v>
      </c>
      <c r="C109" s="23" t="s">
        <v>635</v>
      </c>
      <c r="D109" s="15" t="s">
        <v>636</v>
      </c>
      <c r="E109" s="24" t="s">
        <v>643</v>
      </c>
      <c r="F109" s="23" t="s">
        <v>1</v>
      </c>
      <c r="G109" s="23" t="s">
        <v>450</v>
      </c>
      <c r="H109" s="23" t="s">
        <v>35</v>
      </c>
      <c r="I109" s="3" t="s">
        <v>15</v>
      </c>
      <c r="J109" s="53" t="s">
        <v>3</v>
      </c>
      <c r="K109" s="77" t="str">
        <f>HYPERLINK("mailto:"&amp;VLOOKUP(L109,'CONCAT Codes'!$A$14:$G$26,5,FALSE)&amp;"?subject="&amp;_xlfn.CONCAT(C109," - APPLICANT for ",A109)&amp;"&amp;cc="&amp;'CONCAT Codes'!$A$32&amp;"&amp;body="&amp;D109&amp;"%0A%0APlease see my resume and bio for the above tour.","Click HERE to apply")</f>
        <v>Click HERE to apply</v>
      </c>
      <c r="L109" s="57" t="s">
        <v>454</v>
      </c>
    </row>
    <row r="110" spans="1:12" ht="54.65" customHeight="1">
      <c r="A110" s="1" t="s">
        <v>675</v>
      </c>
      <c r="B110" s="23" t="s">
        <v>42</v>
      </c>
      <c r="C110" s="23" t="s">
        <v>278</v>
      </c>
      <c r="D110" s="15" t="s">
        <v>676</v>
      </c>
      <c r="E110" s="24" t="s">
        <v>721</v>
      </c>
      <c r="F110" s="23" t="s">
        <v>26</v>
      </c>
      <c r="G110" s="23" t="s">
        <v>40</v>
      </c>
      <c r="H110" s="23" t="s">
        <v>279</v>
      </c>
      <c r="I110" s="3" t="s">
        <v>15</v>
      </c>
      <c r="J110" s="53" t="s">
        <v>3</v>
      </c>
      <c r="K110" s="77" t="str">
        <f>HYPERLINK("mailto:"&amp;VLOOKUP(L110,'CONCAT Codes'!$A$14:$G$26,5,FALSE)&amp;"?subject="&amp;_xlfn.CONCAT(C110," - APPLICANT for ",A110)&amp;"&amp;cc="&amp;'CONCAT Codes'!$A$32&amp;"&amp;body="&amp;D110&amp;"%0A%0APlease see my resume and bio for the above tour.","Click HERE to apply")</f>
        <v>Click HERE to apply</v>
      </c>
      <c r="L110" s="57" t="s">
        <v>63</v>
      </c>
    </row>
    <row r="111" spans="1:12" ht="54.65" customHeight="1">
      <c r="A111" s="1" t="s">
        <v>689</v>
      </c>
      <c r="B111" s="23" t="s">
        <v>42</v>
      </c>
      <c r="C111" s="23" t="s">
        <v>690</v>
      </c>
      <c r="D111" s="15" t="s">
        <v>691</v>
      </c>
      <c r="E111" s="24" t="s">
        <v>724</v>
      </c>
      <c r="F111" s="23" t="s">
        <v>26</v>
      </c>
      <c r="G111" s="23" t="s">
        <v>28</v>
      </c>
      <c r="H111" s="23" t="s">
        <v>279</v>
      </c>
      <c r="I111" s="3" t="s">
        <v>15</v>
      </c>
      <c r="J111" s="53" t="s">
        <v>3</v>
      </c>
      <c r="K111" s="77" t="str">
        <f>HYPERLINK("mailto:"&amp;VLOOKUP(L111,'CONCAT Codes'!$A$14:$G$26,5,FALSE)&amp;"?subject="&amp;_xlfn.CONCAT(C111," - APPLICANT for ",A111)&amp;"&amp;cc="&amp;'CONCAT Codes'!$A$32&amp;"&amp;body="&amp;D111&amp;"%0A%0APlease see my resume and bio for the above tour.","Click HERE to apply")</f>
        <v>Click HERE to apply</v>
      </c>
      <c r="L111" s="57" t="s">
        <v>63</v>
      </c>
    </row>
    <row r="112" spans="1:12" ht="54.65" customHeight="1">
      <c r="A112" s="1" t="s">
        <v>692</v>
      </c>
      <c r="B112" s="23" t="s">
        <v>42</v>
      </c>
      <c r="C112" s="23" t="s">
        <v>218</v>
      </c>
      <c r="D112" s="15" t="s">
        <v>693</v>
      </c>
      <c r="E112" s="24" t="s">
        <v>716</v>
      </c>
      <c r="F112" s="23" t="s">
        <v>26</v>
      </c>
      <c r="G112" s="23" t="s">
        <v>694</v>
      </c>
      <c r="H112" s="23" t="s">
        <v>279</v>
      </c>
      <c r="I112" s="3" t="s">
        <v>15</v>
      </c>
      <c r="J112" s="53" t="s">
        <v>3</v>
      </c>
      <c r="K112" s="77" t="str">
        <f>HYPERLINK("mailto:"&amp;VLOOKUP(L112,'CONCAT Codes'!$A$14:$G$26,5,FALSE)&amp;"?subject="&amp;_xlfn.CONCAT(C112," - APPLICANT for ",A112)&amp;"&amp;cc="&amp;'CONCAT Codes'!$A$32&amp;"&amp;body="&amp;D112&amp;"%0A%0APlease see my resume and bio for the above tour.","Click HERE to apply")</f>
        <v>Click HERE to apply</v>
      </c>
      <c r="L112" s="57" t="s">
        <v>63</v>
      </c>
    </row>
    <row r="113" spans="1:12" ht="54.65" customHeight="1">
      <c r="A113" s="1" t="s">
        <v>369</v>
      </c>
      <c r="B113" s="23" t="s">
        <v>42</v>
      </c>
      <c r="C113" s="23" t="s">
        <v>370</v>
      </c>
      <c r="D113" s="15" t="s">
        <v>371</v>
      </c>
      <c r="E113" s="24" t="s">
        <v>391</v>
      </c>
      <c r="F113" s="23" t="s">
        <v>26</v>
      </c>
      <c r="G113" s="23" t="s">
        <v>28</v>
      </c>
      <c r="H113" s="23" t="s">
        <v>187</v>
      </c>
      <c r="I113" s="3" t="s">
        <v>478</v>
      </c>
      <c r="J113" s="53" t="s">
        <v>3</v>
      </c>
      <c r="K113" s="77" t="str">
        <f>HYPERLINK("mailto:"&amp;VLOOKUP(L113,'CONCAT Codes'!$A$14:$G$26,5,FALSE)&amp;"?subject="&amp;_xlfn.CONCAT(C113," - APPLICANT for ",A113)&amp;"&amp;cc="&amp;'CONCAT Codes'!$A$32&amp;"&amp;body="&amp;D113&amp;"%0A%0APlease see my resume and bio for the above tour.","Click HERE to apply")</f>
        <v>Click HERE to apply</v>
      </c>
      <c r="L113" s="57" t="s">
        <v>63</v>
      </c>
    </row>
    <row r="114" spans="1:12" ht="132" customHeight="1">
      <c r="A114" s="1" t="s">
        <v>373</v>
      </c>
      <c r="B114" s="23" t="s">
        <v>37</v>
      </c>
      <c r="C114" s="23" t="s">
        <v>374</v>
      </c>
      <c r="D114" s="15" t="s">
        <v>375</v>
      </c>
      <c r="E114" s="24" t="s">
        <v>386</v>
      </c>
      <c r="F114" s="23" t="s">
        <v>1</v>
      </c>
      <c r="G114" s="23" t="s">
        <v>52</v>
      </c>
      <c r="H114" s="23" t="s">
        <v>376</v>
      </c>
      <c r="I114" s="3" t="s">
        <v>47</v>
      </c>
      <c r="J114" s="53" t="s">
        <v>3</v>
      </c>
      <c r="K114" s="77" t="str">
        <f>HYPERLINK("mailto:"&amp;VLOOKUP(L114,'CONCAT Codes'!$A$14:$G$26,5,FALSE)&amp;"?subject="&amp;_xlfn.CONCAT(C114," - APPLICANT for ",A114)&amp;"&amp;cc="&amp;'CONCAT Codes'!$A$32&amp;"&amp;body="&amp;D114&amp;"%0A%0APlease see my resume and bio for the above tour.","Click HERE to apply")</f>
        <v>Click HERE to apply</v>
      </c>
      <c r="L114" s="57" t="s">
        <v>453</v>
      </c>
    </row>
    <row r="115" spans="1:12" ht="54.65" customHeight="1">
      <c r="A115" s="1" t="s">
        <v>704</v>
      </c>
      <c r="B115" s="23" t="s">
        <v>10</v>
      </c>
      <c r="C115" s="23" t="s">
        <v>705</v>
      </c>
      <c r="D115" s="15" t="s">
        <v>706</v>
      </c>
      <c r="E115" s="24" t="s">
        <v>717</v>
      </c>
      <c r="F115" s="23" t="s">
        <v>1</v>
      </c>
      <c r="G115" s="23" t="s">
        <v>66</v>
      </c>
      <c r="H115" s="23" t="s">
        <v>707</v>
      </c>
      <c r="I115" s="3" t="s">
        <v>708</v>
      </c>
      <c r="J115" s="53" t="s">
        <v>3</v>
      </c>
      <c r="K115" s="77" t="str">
        <f>HYPERLINK("mailto:"&amp;VLOOKUP(L115,'CONCAT Codes'!$A$14:$G$26,5,FALSE)&amp;"?subject="&amp;_xlfn.CONCAT(C115," - APPLICANT for ",A115)&amp;"&amp;cc="&amp;'CONCAT Codes'!$A$32&amp;"&amp;body="&amp;D115&amp;"%0A%0APlease see my resume and bio for the above tour.","Click HERE to apply")</f>
        <v>Click HERE to apply</v>
      </c>
      <c r="L115" s="57" t="s">
        <v>60</v>
      </c>
    </row>
    <row r="116" spans="1:12" ht="54.65" customHeight="1">
      <c r="A116" s="1" t="s">
        <v>482</v>
      </c>
      <c r="B116" s="23" t="s">
        <v>6</v>
      </c>
      <c r="C116" s="23" t="s">
        <v>39</v>
      </c>
      <c r="D116" s="15" t="s">
        <v>483</v>
      </c>
      <c r="E116" s="24" t="s">
        <v>484</v>
      </c>
      <c r="F116" s="23" t="s">
        <v>1</v>
      </c>
      <c r="G116" s="23" t="s">
        <v>41</v>
      </c>
      <c r="H116" s="23" t="s">
        <v>4</v>
      </c>
      <c r="I116" s="3"/>
      <c r="J116" s="53" t="s">
        <v>5</v>
      </c>
      <c r="K116" s="77" t="str">
        <f>HYPERLINK("mailto:"&amp;VLOOKUP(L116,'CONCAT Codes'!$A$14:$G$26,5,FALSE)&amp;"?subject="&amp;_xlfn.CONCAT(C116," - APPLICANT for ",A116)&amp;"&amp;cc="&amp;'CONCAT Codes'!$A$32&amp;"&amp;body="&amp;D116&amp;"%0A%0APlease see my resume and bio for the above tour.","Click HERE to apply")</f>
        <v>Click HERE to apply</v>
      </c>
      <c r="L116" s="57" t="s">
        <v>61</v>
      </c>
    </row>
    <row r="117" spans="1:12" ht="54.65" customHeight="1">
      <c r="A117" s="1" t="s">
        <v>173</v>
      </c>
      <c r="B117" s="23" t="s">
        <v>6</v>
      </c>
      <c r="C117" s="23" t="s">
        <v>39</v>
      </c>
      <c r="D117" s="15" t="s">
        <v>174</v>
      </c>
      <c r="E117" s="24" t="s">
        <v>203</v>
      </c>
      <c r="F117" s="23" t="s">
        <v>1</v>
      </c>
      <c r="G117" s="23" t="s">
        <v>51</v>
      </c>
      <c r="H117" s="23" t="s">
        <v>4</v>
      </c>
      <c r="I117" s="3"/>
      <c r="J117" s="53" t="s">
        <v>5</v>
      </c>
      <c r="K117" s="77" t="str">
        <f>HYPERLINK("mailto:"&amp;VLOOKUP(L117,'CONCAT Codes'!$A$14:$G$26,5,FALSE)&amp;"?subject="&amp;_xlfn.CONCAT(C117," - APPLICANT for ",A117)&amp;"&amp;cc="&amp;'CONCAT Codes'!$A$32&amp;"&amp;body="&amp;D117&amp;"%0A%0APlease see my resume and bio for the above tour.","Click HERE to apply")</f>
        <v>Click HERE to apply</v>
      </c>
      <c r="L117" s="57" t="s">
        <v>61</v>
      </c>
    </row>
    <row r="118" spans="1:12" ht="54.65" customHeight="1">
      <c r="A118" s="1" t="s">
        <v>224</v>
      </c>
      <c r="B118" s="23" t="s">
        <v>6</v>
      </c>
      <c r="C118" s="23" t="s">
        <v>39</v>
      </c>
      <c r="D118" s="15" t="s">
        <v>225</v>
      </c>
      <c r="E118" s="24" t="s">
        <v>241</v>
      </c>
      <c r="F118" s="23" t="s">
        <v>1</v>
      </c>
      <c r="G118" s="23" t="s">
        <v>223</v>
      </c>
      <c r="H118" s="23" t="s">
        <v>4</v>
      </c>
      <c r="I118" s="3"/>
      <c r="J118" s="53" t="s">
        <v>5</v>
      </c>
      <c r="K118" s="77" t="str">
        <f>HYPERLINK("mailto:"&amp;VLOOKUP(L118,'CONCAT Codes'!$A$14:$G$26,5,FALSE)&amp;"?subject="&amp;_xlfn.CONCAT(C118," - APPLICANT for ",A118)&amp;"&amp;cc="&amp;'CONCAT Codes'!$A$32&amp;"&amp;body="&amp;D118&amp;"%0A%0APlease see my resume and bio for the above tour.","Click HERE to apply")</f>
        <v>Click HERE to apply</v>
      </c>
      <c r="L118" s="57" t="s">
        <v>61</v>
      </c>
    </row>
    <row r="119" spans="1:12" ht="54.65" customHeight="1">
      <c r="A119" s="1" t="s">
        <v>226</v>
      </c>
      <c r="B119" s="23" t="s">
        <v>6</v>
      </c>
      <c r="C119" s="23" t="s">
        <v>39</v>
      </c>
      <c r="D119" s="15" t="s">
        <v>227</v>
      </c>
      <c r="E119" s="24" t="s">
        <v>245</v>
      </c>
      <c r="F119" s="23" t="s">
        <v>1</v>
      </c>
      <c r="G119" s="23" t="s">
        <v>41</v>
      </c>
      <c r="H119" s="23" t="s">
        <v>4</v>
      </c>
      <c r="I119" s="3"/>
      <c r="J119" s="53" t="s">
        <v>5</v>
      </c>
      <c r="K119" s="77" t="str">
        <f>HYPERLINK("mailto:"&amp;VLOOKUP(L119,'CONCAT Codes'!$A$14:$G$26,5,FALSE)&amp;"?subject="&amp;_xlfn.CONCAT(C119," - APPLICANT for ",A119)&amp;"&amp;cc="&amp;'CONCAT Codes'!$A$32&amp;"&amp;body="&amp;D119&amp;"%0A%0APlease see my resume and bio for the above tour.","Click HERE to apply")</f>
        <v>Click HERE to apply</v>
      </c>
      <c r="L119" s="57" t="s">
        <v>61</v>
      </c>
    </row>
    <row r="120" spans="1:12" ht="54.65" customHeight="1">
      <c r="A120" s="1" t="s">
        <v>228</v>
      </c>
      <c r="B120" s="23" t="s">
        <v>6</v>
      </c>
      <c r="C120" s="23" t="s">
        <v>39</v>
      </c>
      <c r="D120" s="15" t="s">
        <v>229</v>
      </c>
      <c r="E120" s="24" t="s">
        <v>244</v>
      </c>
      <c r="F120" s="23" t="s">
        <v>1</v>
      </c>
      <c r="G120" s="23" t="s">
        <v>41</v>
      </c>
      <c r="H120" s="23" t="s">
        <v>4</v>
      </c>
      <c r="I120" s="3"/>
      <c r="J120" s="53" t="s">
        <v>5</v>
      </c>
      <c r="K120" s="77" t="str">
        <f>HYPERLINK("mailto:"&amp;VLOOKUP(L120,'CONCAT Codes'!$A$14:$G$26,5,FALSE)&amp;"?subject="&amp;_xlfn.CONCAT(C120," - APPLICANT for ",A120)&amp;"&amp;cc="&amp;'CONCAT Codes'!$A$32&amp;"&amp;body="&amp;D120&amp;"%0A%0APlease see my resume and bio for the above tour.","Click HERE to apply")</f>
        <v>Click HERE to apply</v>
      </c>
      <c r="L120" s="57" t="s">
        <v>61</v>
      </c>
    </row>
    <row r="121" spans="1:12" ht="54.65" customHeight="1">
      <c r="A121" s="1" t="s">
        <v>230</v>
      </c>
      <c r="B121" s="23" t="s">
        <v>6</v>
      </c>
      <c r="C121" s="23" t="s">
        <v>39</v>
      </c>
      <c r="D121" s="15" t="s">
        <v>231</v>
      </c>
      <c r="E121" s="24" t="s">
        <v>243</v>
      </c>
      <c r="F121" s="23" t="s">
        <v>1</v>
      </c>
      <c r="G121" s="23" t="s">
        <v>41</v>
      </c>
      <c r="H121" s="23" t="s">
        <v>4</v>
      </c>
      <c r="I121" s="3"/>
      <c r="J121" s="53" t="s">
        <v>5</v>
      </c>
      <c r="K121" s="77" t="str">
        <f>HYPERLINK("mailto:"&amp;VLOOKUP(L121,'CONCAT Codes'!$A$14:$G$26,5,FALSE)&amp;"?subject="&amp;_xlfn.CONCAT(C121," - APPLICANT for ",A121)&amp;"&amp;cc="&amp;'CONCAT Codes'!$A$32&amp;"&amp;body="&amp;D121&amp;"%0A%0APlease see my resume and bio for the above tour.","Click HERE to apply")</f>
        <v>Click HERE to apply</v>
      </c>
      <c r="L121" s="57" t="s">
        <v>61</v>
      </c>
    </row>
    <row r="122" spans="1:12" ht="54.65" customHeight="1">
      <c r="A122" s="1" t="s">
        <v>232</v>
      </c>
      <c r="B122" s="23" t="s">
        <v>6</v>
      </c>
      <c r="C122" s="23" t="s">
        <v>39</v>
      </c>
      <c r="D122" s="15" t="s">
        <v>233</v>
      </c>
      <c r="E122" s="24" t="s">
        <v>242</v>
      </c>
      <c r="F122" s="23" t="s">
        <v>1</v>
      </c>
      <c r="G122" s="23" t="s">
        <v>41</v>
      </c>
      <c r="H122" s="23" t="s">
        <v>4</v>
      </c>
      <c r="I122" s="3"/>
      <c r="J122" s="53" t="s">
        <v>5</v>
      </c>
      <c r="K122" s="77" t="str">
        <f>HYPERLINK("mailto:"&amp;VLOOKUP(L122,'CONCAT Codes'!$A$14:$G$26,5,FALSE)&amp;"?subject="&amp;_xlfn.CONCAT(C122," - APPLICANT for ",A122)&amp;"&amp;cc="&amp;'CONCAT Codes'!$A$32&amp;"&amp;body="&amp;D122&amp;"%0A%0APlease see my resume and bio for the above tour.","Click HERE to apply")</f>
        <v>Click HERE to apply</v>
      </c>
      <c r="L122" s="57" t="s">
        <v>61</v>
      </c>
    </row>
    <row r="123" spans="1:12" ht="54.65" customHeight="1">
      <c r="A123" s="1" t="s">
        <v>234</v>
      </c>
      <c r="B123" s="23" t="s">
        <v>6</v>
      </c>
      <c r="C123" s="23" t="s">
        <v>39</v>
      </c>
      <c r="D123" s="15" t="s">
        <v>235</v>
      </c>
      <c r="E123" s="24" t="s">
        <v>345</v>
      </c>
      <c r="F123" s="23" t="s">
        <v>1</v>
      </c>
      <c r="G123" s="23" t="s">
        <v>41</v>
      </c>
      <c r="H123" s="23" t="s">
        <v>4</v>
      </c>
      <c r="I123" s="3"/>
      <c r="J123" s="53" t="s">
        <v>5</v>
      </c>
      <c r="K123" s="77" t="str">
        <f>HYPERLINK("mailto:"&amp;VLOOKUP(L123,'CONCAT Codes'!$A$14:$G$26,5,FALSE)&amp;"?subject="&amp;_xlfn.CONCAT(C123," - APPLICANT for ",A123)&amp;"&amp;cc="&amp;'CONCAT Codes'!$A$32&amp;"&amp;body="&amp;D123&amp;"%0A%0APlease see my resume and bio for the above tour.","Click HERE to apply")</f>
        <v>Click HERE to apply</v>
      </c>
      <c r="L123" s="57" t="s">
        <v>61</v>
      </c>
    </row>
    <row r="124" spans="1:12" ht="54.65" customHeight="1">
      <c r="A124" s="1" t="s">
        <v>329</v>
      </c>
      <c r="B124" s="23" t="s">
        <v>6</v>
      </c>
      <c r="C124" s="23" t="s">
        <v>39</v>
      </c>
      <c r="D124" s="15" t="s">
        <v>267</v>
      </c>
      <c r="E124" s="24" t="s">
        <v>633</v>
      </c>
      <c r="F124" s="23" t="s">
        <v>16</v>
      </c>
      <c r="G124" s="23" t="s">
        <v>40</v>
      </c>
      <c r="H124" s="23" t="s">
        <v>4</v>
      </c>
      <c r="I124" s="3"/>
      <c r="J124" s="53" t="s">
        <v>5</v>
      </c>
      <c r="K124" s="77" t="str">
        <f>HYPERLINK("mailto:"&amp;VLOOKUP(L124,'CONCAT Codes'!$A$14:$G$26,5,FALSE)&amp;"?subject="&amp;_xlfn.CONCAT(C124," - APPLICANT for ",A124)&amp;"&amp;cc="&amp;'CONCAT Codes'!$A$32&amp;"&amp;body="&amp;D124&amp;"%0A%0APlease see my resume and bio for the above tour.","Click HERE to apply")</f>
        <v>Click HERE to apply</v>
      </c>
      <c r="L124" s="57" t="s">
        <v>61</v>
      </c>
    </row>
    <row r="125" spans="1:12" ht="54.65" customHeight="1">
      <c r="A125" s="1" t="s">
        <v>330</v>
      </c>
      <c r="B125" s="23" t="s">
        <v>6</v>
      </c>
      <c r="C125" s="23" t="s">
        <v>39</v>
      </c>
      <c r="D125" s="15" t="s">
        <v>304</v>
      </c>
      <c r="E125" s="24" t="s">
        <v>632</v>
      </c>
      <c r="F125" s="23" t="s">
        <v>16</v>
      </c>
      <c r="G125" s="23" t="s">
        <v>28</v>
      </c>
      <c r="H125" s="23" t="s">
        <v>4</v>
      </c>
      <c r="I125" s="3"/>
      <c r="J125" s="53" t="s">
        <v>5</v>
      </c>
      <c r="K125" s="77" t="str">
        <f>HYPERLINK("mailto:"&amp;VLOOKUP(L125,'CONCAT Codes'!$A$14:$G$26,5,FALSE)&amp;"?subject="&amp;_xlfn.CONCAT(C125," - APPLICANT for ",A125)&amp;"&amp;cc="&amp;'CONCAT Codes'!$A$32&amp;"&amp;body="&amp;D125&amp;"%0A%0APlease see my resume and bio for the above tour.","Click HERE to apply")</f>
        <v>Click HERE to apply</v>
      </c>
      <c r="L125" s="57" t="s">
        <v>61</v>
      </c>
    </row>
    <row r="126" spans="1:12" ht="54.65" customHeight="1">
      <c r="A126" s="63" t="s">
        <v>554</v>
      </c>
      <c r="B126" s="64" t="s">
        <v>6</v>
      </c>
      <c r="C126" s="64" t="s">
        <v>555</v>
      </c>
      <c r="D126" s="63" t="s">
        <v>556</v>
      </c>
      <c r="E126" s="24" t="s">
        <v>631</v>
      </c>
      <c r="F126" s="24" t="s">
        <v>1</v>
      </c>
      <c r="G126" s="64" t="s">
        <v>557</v>
      </c>
      <c r="H126" s="64" t="s">
        <v>558</v>
      </c>
      <c r="I126" s="65"/>
      <c r="J126" s="67" t="s">
        <v>558</v>
      </c>
      <c r="K126" s="77" t="str">
        <f>HYPERLINK("mailto:"&amp;VLOOKUP(L126,'CONCAT Codes'!$A$14:$G$26,5,FALSE)&amp;"?subject="&amp;_xlfn.CONCAT(C126," - APPLICANT for ",A126)&amp;"&amp;cc="&amp;'CONCAT Codes'!$A$32&amp;"&amp;body="&amp;D126&amp;"%0A%0APlease see my resume and bio for the above tour.","Click HERE to apply")</f>
        <v>Click HERE to apply</v>
      </c>
      <c r="L126" s="64" t="s">
        <v>61</v>
      </c>
    </row>
    <row r="127" spans="1:12" ht="54.65" customHeight="1">
      <c r="A127" s="63" t="s">
        <v>559</v>
      </c>
      <c r="B127" s="64" t="s">
        <v>6</v>
      </c>
      <c r="C127" s="64" t="s">
        <v>39</v>
      </c>
      <c r="D127" s="63" t="s">
        <v>560</v>
      </c>
      <c r="E127" s="24" t="s">
        <v>569</v>
      </c>
      <c r="F127" s="24" t="s">
        <v>1</v>
      </c>
      <c r="G127" s="64" t="s">
        <v>40</v>
      </c>
      <c r="H127" s="64" t="s">
        <v>4</v>
      </c>
      <c r="I127" s="65"/>
      <c r="J127" s="67" t="s">
        <v>5</v>
      </c>
      <c r="K127" s="77" t="str">
        <f>HYPERLINK("mailto:"&amp;VLOOKUP(L127,'CONCAT Codes'!$A$14:$G$26,5,FALSE)&amp;"?subject="&amp;_xlfn.CONCAT(C127," - APPLICANT for ",A127)&amp;"&amp;cc="&amp;'CONCAT Codes'!$A$32&amp;"&amp;body="&amp;D127&amp;"%0A%0APlease see my resume and bio for the above tour.","Click HERE to apply")</f>
        <v>Click HERE to apply</v>
      </c>
      <c r="L127" s="64" t="s">
        <v>61</v>
      </c>
    </row>
    <row r="128" spans="1:12" ht="54.65" customHeight="1">
      <c r="A128" s="63" t="s">
        <v>561</v>
      </c>
      <c r="B128" s="64" t="s">
        <v>6</v>
      </c>
      <c r="C128" s="64" t="s">
        <v>39</v>
      </c>
      <c r="D128" s="63" t="s">
        <v>562</v>
      </c>
      <c r="E128" s="24" t="s">
        <v>630</v>
      </c>
      <c r="F128" s="24" t="s">
        <v>1</v>
      </c>
      <c r="G128" s="64" t="s">
        <v>40</v>
      </c>
      <c r="H128" s="64" t="s">
        <v>4</v>
      </c>
      <c r="I128" s="65"/>
      <c r="J128" s="67" t="s">
        <v>5</v>
      </c>
      <c r="K128" s="77" t="str">
        <f>HYPERLINK("mailto:"&amp;VLOOKUP(L128,'CONCAT Codes'!$A$14:$G$26,5,FALSE)&amp;"?subject="&amp;_xlfn.CONCAT(C128," - APPLICANT for ",A128)&amp;"&amp;cc="&amp;'CONCAT Codes'!$A$32&amp;"&amp;body="&amp;D128&amp;"%0A%0APlease see my resume and bio for the above tour.","Click HERE to apply")</f>
        <v>Click HERE to apply</v>
      </c>
      <c r="L128" s="64" t="s">
        <v>61</v>
      </c>
    </row>
    <row r="129" spans="1:12" ht="54.65" customHeight="1">
      <c r="A129" s="63" t="s">
        <v>563</v>
      </c>
      <c r="B129" s="64" t="s">
        <v>6</v>
      </c>
      <c r="C129" s="64" t="s">
        <v>39</v>
      </c>
      <c r="D129" s="63" t="s">
        <v>564</v>
      </c>
      <c r="E129" s="24" t="s">
        <v>570</v>
      </c>
      <c r="F129" s="24" t="s">
        <v>1</v>
      </c>
      <c r="G129" s="64" t="s">
        <v>40</v>
      </c>
      <c r="H129" s="64" t="s">
        <v>4</v>
      </c>
      <c r="I129" s="65"/>
      <c r="J129" s="67" t="s">
        <v>5</v>
      </c>
      <c r="K129" s="77" t="str">
        <f>HYPERLINK("mailto:"&amp;VLOOKUP(L129,'CONCAT Codes'!$A$14:$G$26,5,FALSE)&amp;"?subject="&amp;_xlfn.CONCAT(C129," - APPLICANT for ",A129)&amp;"&amp;cc="&amp;'CONCAT Codes'!$A$32&amp;"&amp;body="&amp;D129&amp;"%0A%0APlease see my resume and bio for the above tour.","Click HERE to apply")</f>
        <v>Click HERE to apply</v>
      </c>
      <c r="L129" s="64" t="s">
        <v>61</v>
      </c>
    </row>
    <row r="130" spans="1:12" ht="54.65" customHeight="1">
      <c r="A130" s="1" t="s">
        <v>695</v>
      </c>
      <c r="B130" s="23" t="s">
        <v>10</v>
      </c>
      <c r="C130" s="23" t="s">
        <v>696</v>
      </c>
      <c r="D130" s="15" t="s">
        <v>697</v>
      </c>
      <c r="E130" s="24" t="s">
        <v>725</v>
      </c>
      <c r="F130" s="23" t="s">
        <v>26</v>
      </c>
      <c r="G130" s="23" t="s">
        <v>29</v>
      </c>
      <c r="H130" s="23" t="s">
        <v>698</v>
      </c>
      <c r="I130" s="3"/>
      <c r="J130" s="53" t="s">
        <v>698</v>
      </c>
      <c r="K130" s="77" t="str">
        <f>HYPERLINK("mailto:"&amp;VLOOKUP(L130,'CONCAT Codes'!$A$14:$G$26,5,FALSE)&amp;"?subject="&amp;_xlfn.CONCAT(C130," - APPLICANT for ",A130)&amp;"&amp;cc="&amp;'CONCAT Codes'!$A$32&amp;"&amp;body="&amp;D130&amp;"%0A%0APlease see my resume and bio for the above tour.","Click HERE to apply")</f>
        <v>Click HERE to apply</v>
      </c>
      <c r="L130" s="57" t="s">
        <v>60</v>
      </c>
    </row>
    <row r="131" spans="1:12" ht="54.65" customHeight="1">
      <c r="A131" s="1" t="s">
        <v>701</v>
      </c>
      <c r="B131" s="23" t="s">
        <v>10</v>
      </c>
      <c r="C131" s="23" t="s">
        <v>696</v>
      </c>
      <c r="D131" s="15" t="s">
        <v>700</v>
      </c>
      <c r="E131" s="24" t="s">
        <v>726</v>
      </c>
      <c r="F131" s="23" t="s">
        <v>26</v>
      </c>
      <c r="G131" s="23" t="s">
        <v>29</v>
      </c>
      <c r="H131" s="23" t="s">
        <v>702</v>
      </c>
      <c r="I131" s="3"/>
      <c r="J131" s="53" t="s">
        <v>703</v>
      </c>
      <c r="K131" s="77" t="str">
        <f>HYPERLINK("mailto:"&amp;VLOOKUP(L131,'CONCAT Codes'!$A$14:$G$26,5,FALSE)&amp;"?subject="&amp;_xlfn.CONCAT(C131," - APPLICANT for ",A131)&amp;"&amp;cc="&amp;'CONCAT Codes'!$A$32&amp;"&amp;body="&amp;D131&amp;"%0A%0APlease see my resume and bio for the above tour.","Click HERE to apply")</f>
        <v>Click HERE to apply</v>
      </c>
      <c r="L131" s="57" t="s">
        <v>60</v>
      </c>
    </row>
  </sheetData>
  <autoFilter ref="A1:L105" xr:uid="{00000000-0001-0000-0000-000000000000}">
    <sortState xmlns:xlrd2="http://schemas.microsoft.com/office/spreadsheetml/2017/richdata2" ref="A2:L131">
      <sortCondition ref="I1:I105"/>
    </sortState>
  </autoFilter>
  <sortState xmlns:xlrd2="http://schemas.microsoft.com/office/spreadsheetml/2017/richdata2" ref="A2:M84">
    <sortCondition ref="M2:M84"/>
    <sortCondition ref="B2:B84"/>
    <sortCondition ref="C2:C84"/>
  </sortState>
  <conditionalFormatting sqref="A1:A114 A132:A1048576">
    <cfRule type="duplicateValues" dxfId="27" priority="3"/>
  </conditionalFormatting>
  <conditionalFormatting sqref="K1:K114 K132:K1048576">
    <cfRule type="containsText" dxfId="26" priority="6" operator="containsText" text="Click HERE to apply">
      <formula>NOT(ISERROR(SEARCH("Click HERE to apply",K1)))</formula>
    </cfRule>
  </conditionalFormatting>
  <conditionalFormatting sqref="K115:K131">
    <cfRule type="containsText" dxfId="25" priority="1" operator="containsText" text="Click HERE to apply">
      <formula>NOT(ISERROR(SEARCH("Click HERE to apply",K115)))</formula>
    </cfRule>
  </conditionalFormatting>
  <conditionalFormatting sqref="A115:A131">
    <cfRule type="duplicateValues" dxfId="24" priority="2"/>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N75"/>
  <sheetViews>
    <sheetView zoomScale="90" zoomScaleNormal="90" workbookViewId="0">
      <selection activeCell="D8" sqref="D8"/>
    </sheetView>
  </sheetViews>
  <sheetFormatPr defaultRowHeight="56.4" customHeight="1"/>
  <cols>
    <col min="2" max="2" width="27.1796875" customWidth="1"/>
    <col min="3" max="3" width="28.1796875" customWidth="1"/>
    <col min="4" max="4" width="21.54296875" customWidth="1"/>
    <col min="5" max="5" width="44.453125" customWidth="1"/>
    <col min="6" max="6" width="9.81640625" customWidth="1"/>
    <col min="7" max="7" width="13.1796875" customWidth="1"/>
    <col min="8" max="8" width="12.81640625" customWidth="1"/>
    <col min="10" max="10" width="11.81640625" customWidth="1"/>
    <col min="11" max="11" width="18.1796875" customWidth="1"/>
    <col min="12" max="12" width="20.54296875" customWidth="1"/>
    <col min="13" max="13" width="40.81640625" customWidth="1"/>
  </cols>
  <sheetData>
    <row r="1" spans="1:14" s="8" customFormat="1" ht="56.4" customHeight="1">
      <c r="A1" s="6" t="s">
        <v>22</v>
      </c>
      <c r="B1" s="7" t="s">
        <v>23</v>
      </c>
      <c r="C1" s="7" t="s">
        <v>24</v>
      </c>
      <c r="D1" s="6" t="s">
        <v>25</v>
      </c>
      <c r="E1" s="6" t="s">
        <v>21</v>
      </c>
      <c r="F1" s="7" t="s">
        <v>18</v>
      </c>
      <c r="G1" s="7" t="s">
        <v>19</v>
      </c>
      <c r="H1" s="7" t="s">
        <v>20</v>
      </c>
      <c r="I1" s="6" t="s">
        <v>54</v>
      </c>
      <c r="J1" s="7" t="s">
        <v>55</v>
      </c>
      <c r="K1" s="5" t="s">
        <v>27</v>
      </c>
      <c r="L1" s="7" t="s">
        <v>57</v>
      </c>
    </row>
    <row r="2" spans="1:14" s="25" customFormat="1" ht="56.4" customHeight="1">
      <c r="A2" s="1" t="s">
        <v>296</v>
      </c>
      <c r="B2" s="23" t="s">
        <v>204</v>
      </c>
      <c r="C2" s="23" t="s">
        <v>481</v>
      </c>
      <c r="D2" s="15" t="s">
        <v>297</v>
      </c>
      <c r="E2" s="24" t="s">
        <v>308</v>
      </c>
      <c r="F2" s="23" t="s">
        <v>26</v>
      </c>
      <c r="G2" s="23" t="s">
        <v>28</v>
      </c>
      <c r="H2" s="23" t="s">
        <v>166</v>
      </c>
      <c r="I2" s="3" t="s">
        <v>2</v>
      </c>
      <c r="J2" s="53" t="s">
        <v>3</v>
      </c>
      <c r="K2" s="76" t="str">
        <f>HYPERLINK("mailto:"&amp;VLOOKUP(L2,'CONCAT Codes'!$A$14:$G$26,5,FALSE)&amp;"?subject="&amp;_xlfn.CONCAT(C2," - APPLICANT for ",A2)&amp;"&amp;cc="&amp;'CONCAT Codes'!$A$32&amp;"&amp;body="&amp;D2&amp;"%0A%0APlease see my resume and bio for the above tour.","Click HERE to apply")</f>
        <v>Click HERE to apply</v>
      </c>
      <c r="L2" s="57" t="s">
        <v>79</v>
      </c>
    </row>
    <row r="3" spans="1:14" s="25" customFormat="1" ht="56.4" customHeight="1">
      <c r="A3" s="1" t="s">
        <v>424</v>
      </c>
      <c r="B3" s="23" t="s">
        <v>204</v>
      </c>
      <c r="C3" s="23" t="s">
        <v>425</v>
      </c>
      <c r="D3" s="15" t="s">
        <v>426</v>
      </c>
      <c r="E3" s="24" t="s">
        <v>439</v>
      </c>
      <c r="F3" s="23" t="s">
        <v>1</v>
      </c>
      <c r="G3" s="23" t="s">
        <v>215</v>
      </c>
      <c r="H3" s="23" t="s">
        <v>166</v>
      </c>
      <c r="I3" s="3" t="s">
        <v>2</v>
      </c>
      <c r="J3" s="53" t="s">
        <v>3</v>
      </c>
      <c r="K3" s="76" t="str">
        <f>HYPERLINK("mailto:"&amp;VLOOKUP(L3,'CONCAT Codes'!$A$14:$G$26,5,FALSE)&amp;"?subject="&amp;_xlfn.CONCAT(C3," - APPLICANT for ",A3)&amp;"&amp;cc="&amp;'CONCAT Codes'!$A$32&amp;"&amp;body="&amp;D3&amp;"%0A%0APlease see my resume and bio for the above tour.","Click HERE to apply")</f>
        <v>Click HERE to apply</v>
      </c>
      <c r="L3" s="57" t="s">
        <v>79</v>
      </c>
      <c r="M3" s="49"/>
    </row>
    <row r="4" spans="1:14" s="25" customFormat="1" ht="56.4" customHeight="1">
      <c r="A4" s="1" t="s">
        <v>217</v>
      </c>
      <c r="B4" s="23" t="s">
        <v>42</v>
      </c>
      <c r="C4" s="23" t="s">
        <v>218</v>
      </c>
      <c r="D4" s="15" t="s">
        <v>219</v>
      </c>
      <c r="E4" s="24" t="s">
        <v>222</v>
      </c>
      <c r="F4" s="23" t="s">
        <v>26</v>
      </c>
      <c r="G4" s="23" t="s">
        <v>215</v>
      </c>
      <c r="H4" s="23" t="s">
        <v>220</v>
      </c>
      <c r="I4" s="3" t="s">
        <v>221</v>
      </c>
      <c r="J4" s="53" t="s">
        <v>3</v>
      </c>
      <c r="K4" s="76" t="str">
        <f>HYPERLINK("mailto:"&amp;VLOOKUP(L4,'CONCAT Codes'!$A$14:$G$26,5,FALSE)&amp;"?subject="&amp;_xlfn.CONCAT(C4," - APPLICANT for ",A4)&amp;"&amp;cc="&amp;'CONCAT Codes'!$A$32&amp;"&amp;body="&amp;D4&amp;"%0A%0APlease see my resume and bio for the above tour.","Click HERE to apply")</f>
        <v>Click HERE to apply</v>
      </c>
      <c r="L4" s="57" t="s">
        <v>63</v>
      </c>
    </row>
    <row r="5" spans="1:14" s="25" customFormat="1" ht="56.4" customHeight="1">
      <c r="A5" s="1"/>
      <c r="B5" s="23"/>
      <c r="C5" s="23"/>
      <c r="D5" s="15"/>
      <c r="E5" s="24"/>
      <c r="F5" s="23"/>
      <c r="G5" s="23"/>
      <c r="H5" s="23"/>
      <c r="I5" s="3"/>
      <c r="J5" s="53"/>
      <c r="K5" s="76"/>
      <c r="L5" s="57"/>
    </row>
    <row r="6" spans="1:14" s="25" customFormat="1" ht="56.4" customHeight="1">
      <c r="A6" s="1"/>
      <c r="B6" s="23"/>
      <c r="C6" s="23"/>
      <c r="D6" s="15"/>
      <c r="E6" s="24"/>
      <c r="F6" s="23"/>
      <c r="G6" s="23"/>
      <c r="H6" s="23"/>
      <c r="I6" s="3"/>
      <c r="J6" s="53"/>
      <c r="K6" s="76"/>
      <c r="L6" s="57"/>
    </row>
    <row r="7" spans="1:14" s="25" customFormat="1" ht="56.4" customHeight="1">
      <c r="A7" s="1"/>
      <c r="B7" s="23"/>
      <c r="C7" s="23"/>
      <c r="D7" s="15"/>
      <c r="E7" s="24"/>
      <c r="F7" s="23"/>
      <c r="G7" s="23"/>
      <c r="H7" s="23"/>
      <c r="I7" s="3"/>
      <c r="J7" s="53"/>
      <c r="K7" s="73"/>
      <c r="L7" s="57"/>
    </row>
    <row r="8" spans="1:14" s="25" customFormat="1" ht="56.4" customHeight="1">
      <c r="A8" s="1"/>
      <c r="B8" s="23"/>
      <c r="C8" s="23"/>
      <c r="D8" s="15"/>
      <c r="E8" s="24"/>
      <c r="F8" s="23"/>
      <c r="G8" s="23"/>
      <c r="H8" s="23"/>
      <c r="I8" s="3"/>
      <c r="J8" s="53"/>
      <c r="K8" s="73"/>
      <c r="L8" s="57"/>
    </row>
    <row r="9" spans="1:14" s="50" customFormat="1" ht="56.4" customHeight="1">
      <c r="A9" s="1"/>
      <c r="B9" s="23"/>
      <c r="C9" s="23"/>
      <c r="D9" s="15"/>
      <c r="E9" s="24"/>
      <c r="F9" s="23"/>
      <c r="G9" s="23"/>
      <c r="H9" s="23"/>
      <c r="I9" s="3"/>
      <c r="J9" s="53"/>
      <c r="K9" s="70"/>
      <c r="L9" s="57"/>
      <c r="M9" s="25"/>
      <c r="N9" s="25"/>
    </row>
    <row r="10" spans="1:14" s="50" customFormat="1" ht="56.4" customHeight="1">
      <c r="A10" s="1"/>
      <c r="B10" s="23"/>
      <c r="C10" s="23"/>
      <c r="D10" s="15"/>
      <c r="E10" s="24"/>
      <c r="F10" s="23"/>
      <c r="G10" s="23"/>
      <c r="H10" s="23"/>
      <c r="I10" s="3"/>
      <c r="J10" s="53"/>
      <c r="K10" s="70"/>
      <c r="L10" s="57"/>
      <c r="M10" s="25"/>
      <c r="N10" s="25"/>
    </row>
    <row r="11" spans="1:14" s="25" customFormat="1" ht="56.4" customHeight="1">
      <c r="A11" s="1"/>
      <c r="B11" s="23"/>
      <c r="C11" s="23"/>
      <c r="D11" s="1"/>
      <c r="E11" s="23"/>
      <c r="F11" s="23"/>
      <c r="G11" s="23"/>
      <c r="H11" s="23"/>
      <c r="I11" s="3"/>
      <c r="J11" s="53"/>
      <c r="K11" s="70"/>
      <c r="L11" s="56"/>
    </row>
    <row r="12" spans="1:14" s="25" customFormat="1" ht="56.4" customHeight="1">
      <c r="A12" s="1"/>
      <c r="B12" s="23"/>
      <c r="C12" s="23"/>
      <c r="D12" s="15"/>
      <c r="E12" s="24"/>
      <c r="F12" s="23"/>
      <c r="G12" s="23"/>
      <c r="H12" s="23"/>
      <c r="I12" s="3"/>
      <c r="J12" s="53"/>
      <c r="K12" s="70"/>
      <c r="L12" s="57"/>
    </row>
    <row r="13" spans="1:14" s="25" customFormat="1" ht="56.4" customHeight="1">
      <c r="A13" s="1"/>
      <c r="B13" s="23"/>
      <c r="C13" s="23"/>
      <c r="D13" s="15"/>
      <c r="E13" s="24"/>
      <c r="F13" s="23"/>
      <c r="G13" s="23"/>
      <c r="H13" s="23"/>
      <c r="I13" s="3"/>
      <c r="J13" s="53"/>
      <c r="K13" s="70"/>
      <c r="L13" s="57"/>
    </row>
    <row r="14" spans="1:14" s="25" customFormat="1" ht="56.4" customHeight="1">
      <c r="A14" s="1"/>
      <c r="B14" s="23"/>
      <c r="C14" s="23"/>
      <c r="D14" s="15"/>
      <c r="E14" s="24"/>
      <c r="F14" s="23"/>
      <c r="G14" s="23"/>
      <c r="H14" s="23"/>
      <c r="I14" s="3"/>
      <c r="J14" s="53"/>
      <c r="K14" s="70"/>
      <c r="L14" s="57"/>
    </row>
    <row r="15" spans="1:14" s="25" customFormat="1" ht="56.4" customHeight="1">
      <c r="A15" s="1"/>
      <c r="B15" s="23"/>
      <c r="C15" s="23"/>
      <c r="D15" s="15"/>
      <c r="E15" s="24"/>
      <c r="F15" s="23"/>
      <c r="G15" s="23"/>
      <c r="H15" s="23"/>
      <c r="I15" s="3"/>
      <c r="J15" s="53"/>
      <c r="K15" s="70"/>
      <c r="L15" s="57"/>
    </row>
    <row r="16" spans="1:14" s="25" customFormat="1" ht="56.4" customHeight="1">
      <c r="A16" s="1"/>
      <c r="B16" s="23"/>
      <c r="C16" s="23"/>
      <c r="D16" s="15"/>
      <c r="E16" s="24"/>
      <c r="F16" s="23"/>
      <c r="G16" s="23"/>
      <c r="H16" s="23"/>
      <c r="I16" s="3"/>
      <c r="J16" s="53"/>
      <c r="K16" s="70"/>
      <c r="L16" s="57"/>
    </row>
    <row r="17" spans="1:13" s="25" customFormat="1" ht="56.4" customHeight="1">
      <c r="A17" s="63"/>
      <c r="B17" s="64"/>
      <c r="C17" s="64"/>
      <c r="D17" s="63"/>
      <c r="E17" s="24"/>
      <c r="F17" s="23"/>
      <c r="G17" s="64"/>
      <c r="H17" s="64"/>
      <c r="I17" s="65"/>
      <c r="J17" s="67"/>
      <c r="K17" s="70"/>
      <c r="L17" s="64"/>
    </row>
    <row r="18" spans="1:13" s="25" customFormat="1" ht="56.4" customHeight="1">
      <c r="A18" s="63"/>
      <c r="B18" s="64"/>
      <c r="C18" s="64"/>
      <c r="D18" s="63"/>
      <c r="E18" s="24"/>
      <c r="F18" s="64"/>
      <c r="G18" s="64"/>
      <c r="H18" s="64"/>
      <c r="I18" s="65"/>
      <c r="J18" s="67"/>
      <c r="K18" s="70"/>
      <c r="L18" s="64"/>
    </row>
    <row r="19" spans="1:13" s="25" customFormat="1" ht="56.4" customHeight="1">
      <c r="A19" s="1"/>
      <c r="B19" s="23"/>
      <c r="C19" s="23"/>
      <c r="D19" s="15"/>
      <c r="E19" s="24"/>
      <c r="F19" s="23"/>
      <c r="G19" s="23"/>
      <c r="H19" s="23"/>
      <c r="I19" s="3"/>
      <c r="J19" s="53"/>
      <c r="K19" s="70"/>
      <c r="L19" s="57"/>
      <c r="M19" s="49"/>
    </row>
    <row r="20" spans="1:13" s="25" customFormat="1" ht="56.4" customHeight="1">
      <c r="A20" s="1"/>
      <c r="B20" s="23"/>
      <c r="C20" s="23"/>
      <c r="D20" s="15"/>
      <c r="E20" s="24"/>
      <c r="F20" s="23"/>
      <c r="G20" s="23"/>
      <c r="H20" s="23"/>
      <c r="I20" s="3"/>
      <c r="J20" s="53"/>
      <c r="K20" s="73"/>
      <c r="L20" s="57"/>
      <c r="M20" s="50"/>
    </row>
    <row r="21" spans="1:13" s="25" customFormat="1" ht="56.4" customHeight="1">
      <c r="A21" s="1"/>
      <c r="B21" s="23"/>
      <c r="C21" s="23"/>
      <c r="D21" s="15"/>
      <c r="E21" s="24"/>
      <c r="F21" s="23"/>
      <c r="G21" s="23"/>
      <c r="H21" s="23"/>
      <c r="I21" s="3"/>
      <c r="J21" s="53"/>
      <c r="K21" s="73"/>
      <c r="L21" s="57"/>
    </row>
    <row r="22" spans="1:13" s="25" customFormat="1" ht="56.4" customHeight="1">
      <c r="A22" s="1"/>
      <c r="B22" s="23"/>
      <c r="C22" s="23"/>
      <c r="D22" s="15"/>
      <c r="E22" s="24"/>
      <c r="F22" s="23"/>
      <c r="G22" s="23"/>
      <c r="H22" s="23"/>
      <c r="I22" s="3"/>
      <c r="J22" s="53"/>
      <c r="K22" s="70"/>
      <c r="L22" s="57"/>
    </row>
    <row r="23" spans="1:13" s="25" customFormat="1" ht="56.4" customHeight="1">
      <c r="A23" s="1"/>
      <c r="B23" s="23"/>
      <c r="C23" s="23"/>
      <c r="D23" s="1"/>
      <c r="E23" s="23"/>
      <c r="F23" s="23"/>
      <c r="G23" s="23"/>
      <c r="H23" s="23"/>
      <c r="I23" s="3"/>
      <c r="J23" s="53"/>
      <c r="K23" s="70"/>
      <c r="L23" s="56"/>
    </row>
    <row r="24" spans="1:13" s="25" customFormat="1" ht="56.4" customHeight="1">
      <c r="A24" s="1"/>
      <c r="B24" s="23"/>
      <c r="C24" s="23"/>
      <c r="D24" s="15"/>
      <c r="E24" s="24"/>
      <c r="F24" s="23"/>
      <c r="G24" s="23"/>
      <c r="H24" s="23"/>
      <c r="I24" s="3"/>
      <c r="J24" s="53"/>
      <c r="K24" s="70"/>
      <c r="L24" s="57"/>
    </row>
    <row r="25" spans="1:13" s="25" customFormat="1" ht="56.4" customHeight="1">
      <c r="A25" s="1"/>
      <c r="B25" s="23"/>
      <c r="C25" s="23"/>
      <c r="D25" s="15"/>
      <c r="E25" s="24"/>
      <c r="F25" s="23"/>
      <c r="G25" s="23"/>
      <c r="H25" s="23"/>
      <c r="I25" s="3"/>
      <c r="J25" s="53"/>
      <c r="K25" s="73"/>
      <c r="L25" s="57"/>
    </row>
    <row r="26" spans="1:13" s="25" customFormat="1" ht="56.4" customHeight="1">
      <c r="A26" s="1"/>
      <c r="B26" s="23"/>
      <c r="C26" s="23"/>
      <c r="D26" s="15"/>
      <c r="E26" s="24"/>
      <c r="F26" s="23"/>
      <c r="G26" s="23"/>
      <c r="H26" s="23"/>
      <c r="I26" s="3"/>
      <c r="J26" s="53"/>
      <c r="K26" s="70"/>
      <c r="L26" s="57"/>
    </row>
    <row r="27" spans="1:13" s="25" customFormat="1" ht="56.4" customHeight="1">
      <c r="A27" s="1"/>
      <c r="B27" s="23"/>
      <c r="C27" s="23"/>
      <c r="D27" s="15"/>
      <c r="E27" s="24"/>
      <c r="F27" s="23"/>
      <c r="G27" s="23"/>
      <c r="H27" s="23"/>
      <c r="I27" s="3"/>
      <c r="J27" s="53"/>
      <c r="K27" s="70"/>
      <c r="L27" s="57"/>
    </row>
    <row r="28" spans="1:13" s="25" customFormat="1" ht="56.4" customHeight="1">
      <c r="A28" s="1"/>
      <c r="B28" s="23"/>
      <c r="C28" s="23"/>
      <c r="D28" s="15"/>
      <c r="E28" s="24"/>
      <c r="F28" s="23"/>
      <c r="G28" s="23"/>
      <c r="H28" s="23"/>
      <c r="I28" s="3"/>
      <c r="J28" s="53"/>
      <c r="K28" s="73"/>
      <c r="L28" s="57"/>
    </row>
    <row r="29" spans="1:13" s="25" customFormat="1" ht="56.4" customHeight="1">
      <c r="A29" s="1"/>
      <c r="B29" s="23"/>
      <c r="C29" s="23"/>
      <c r="D29" s="15"/>
      <c r="E29" s="24"/>
      <c r="F29" s="23"/>
      <c r="G29" s="23"/>
      <c r="H29" s="23"/>
      <c r="I29" s="3"/>
      <c r="J29" s="53"/>
      <c r="K29" s="70"/>
      <c r="L29" s="57"/>
    </row>
    <row r="30" spans="1:13" s="25" customFormat="1" ht="56.4" customHeight="1">
      <c r="A30" s="1"/>
      <c r="B30" s="23"/>
      <c r="C30" s="23"/>
      <c r="D30" s="15"/>
      <c r="E30" s="24"/>
      <c r="F30" s="23"/>
      <c r="G30" s="23"/>
      <c r="H30" s="23"/>
      <c r="I30" s="3"/>
      <c r="J30" s="53"/>
      <c r="K30" s="70"/>
      <c r="L30" s="57"/>
    </row>
    <row r="31" spans="1:13" s="25" customFormat="1" ht="56.4" customHeight="1">
      <c r="A31" s="1"/>
      <c r="B31" s="23"/>
      <c r="C31" s="23"/>
      <c r="D31" s="15"/>
      <c r="E31" s="24"/>
      <c r="F31" s="23"/>
      <c r="G31" s="23"/>
      <c r="H31" s="23"/>
      <c r="I31" s="3"/>
      <c r="J31" s="53"/>
      <c r="K31" s="70"/>
      <c r="L31" s="57"/>
    </row>
    <row r="32" spans="1:13" s="25" customFormat="1" ht="56.4" customHeight="1">
      <c r="A32" s="1"/>
      <c r="B32" s="23"/>
      <c r="C32" s="23"/>
      <c r="D32" s="15"/>
      <c r="E32" s="24"/>
      <c r="F32" s="23"/>
      <c r="G32" s="23"/>
      <c r="H32" s="23"/>
      <c r="I32" s="3"/>
      <c r="J32" s="53"/>
      <c r="K32" s="70"/>
      <c r="L32" s="57"/>
    </row>
    <row r="33" spans="1:12" s="25" customFormat="1" ht="56.4" customHeight="1">
      <c r="A33" s="1"/>
      <c r="B33" s="23"/>
      <c r="C33" s="23"/>
      <c r="D33" s="15"/>
      <c r="E33" s="24"/>
      <c r="F33" s="23"/>
      <c r="G33" s="23"/>
      <c r="H33" s="23"/>
      <c r="I33" s="3"/>
      <c r="J33" s="53"/>
      <c r="K33" s="70"/>
      <c r="L33" s="57"/>
    </row>
    <row r="34" spans="1:12" s="25" customFormat="1" ht="56.4" customHeight="1">
      <c r="A34" s="23"/>
      <c r="B34" s="23"/>
      <c r="C34" s="23"/>
      <c r="D34" s="1"/>
      <c r="E34" s="23"/>
      <c r="F34" s="24"/>
      <c r="G34" s="24"/>
      <c r="H34" s="24"/>
      <c r="I34" s="3"/>
      <c r="J34" s="62"/>
      <c r="K34" s="70"/>
      <c r="L34" s="24"/>
    </row>
    <row r="35" spans="1:12" s="25" customFormat="1" ht="56.4" customHeight="1">
      <c r="A35" s="1"/>
      <c r="B35" s="23"/>
      <c r="C35" s="23"/>
      <c r="D35" s="15"/>
      <c r="E35" s="24"/>
      <c r="F35" s="23"/>
      <c r="G35" s="23"/>
      <c r="H35" s="23"/>
      <c r="I35" s="3"/>
      <c r="J35" s="53"/>
      <c r="K35" s="73"/>
      <c r="L35" s="57"/>
    </row>
    <row r="36" spans="1:12" s="25" customFormat="1" ht="56.4" customHeight="1">
      <c r="A36" s="1"/>
      <c r="B36" s="23"/>
      <c r="C36" s="23"/>
      <c r="D36" s="15"/>
      <c r="E36" s="24"/>
      <c r="F36" s="23"/>
      <c r="G36" s="23"/>
      <c r="H36" s="23"/>
      <c r="I36" s="3"/>
      <c r="J36" s="53"/>
      <c r="K36" s="73"/>
      <c r="L36" s="57"/>
    </row>
    <row r="37" spans="1:12" s="25" customFormat="1" ht="56.4" customHeight="1">
      <c r="A37" s="1"/>
      <c r="B37" s="23"/>
      <c r="C37" s="23"/>
      <c r="D37" s="15"/>
      <c r="E37" s="24"/>
      <c r="F37" s="23"/>
      <c r="G37" s="23"/>
      <c r="H37" s="23"/>
      <c r="I37" s="3"/>
      <c r="J37" s="53"/>
      <c r="K37" s="73"/>
      <c r="L37" s="57"/>
    </row>
    <row r="38" spans="1:12" s="25" customFormat="1" ht="56.4" customHeight="1">
      <c r="A38" s="1"/>
      <c r="B38" s="23"/>
      <c r="C38" s="23"/>
      <c r="D38" s="15"/>
      <c r="E38" s="24"/>
      <c r="F38" s="23"/>
      <c r="G38" s="23"/>
      <c r="H38" s="23"/>
      <c r="I38" s="3"/>
      <c r="J38" s="53"/>
      <c r="K38" s="73"/>
      <c r="L38" s="57"/>
    </row>
    <row r="39" spans="1:12" s="25" customFormat="1" ht="56.4" customHeight="1">
      <c r="A39" s="1"/>
      <c r="B39" s="23"/>
      <c r="C39" s="23"/>
      <c r="D39" s="15"/>
      <c r="E39" s="24"/>
      <c r="F39" s="23"/>
      <c r="G39" s="23"/>
      <c r="H39" s="23"/>
      <c r="I39" s="3"/>
      <c r="J39" s="53"/>
      <c r="K39" s="73"/>
      <c r="L39" s="57"/>
    </row>
    <row r="40" spans="1:12" s="25" customFormat="1" ht="56.4" customHeight="1">
      <c r="A40" s="23"/>
      <c r="B40" s="23"/>
      <c r="C40" s="23"/>
      <c r="D40" s="1"/>
      <c r="E40" s="23"/>
      <c r="F40" s="24"/>
      <c r="G40" s="24"/>
      <c r="H40" s="24"/>
      <c r="I40" s="3"/>
      <c r="J40" s="62"/>
      <c r="K40" s="70"/>
      <c r="L40" s="24"/>
    </row>
    <row r="41" spans="1:12" s="25" customFormat="1" ht="54.65" customHeight="1">
      <c r="A41" s="1"/>
      <c r="B41" s="23"/>
      <c r="C41" s="23"/>
      <c r="D41" s="15"/>
      <c r="E41" s="24"/>
      <c r="F41" s="23"/>
      <c r="G41" s="23"/>
      <c r="H41" s="23"/>
      <c r="I41" s="3"/>
      <c r="J41" s="53"/>
      <c r="K41" s="73"/>
      <c r="L41" s="57"/>
    </row>
    <row r="42" spans="1:12" s="25" customFormat="1" ht="54.65" customHeight="1">
      <c r="A42" s="1"/>
      <c r="B42" s="23"/>
      <c r="C42" s="23"/>
      <c r="D42" s="15"/>
      <c r="E42" s="24"/>
      <c r="F42" s="23"/>
      <c r="G42" s="23"/>
      <c r="H42" s="23"/>
      <c r="I42" s="3"/>
      <c r="J42" s="53"/>
      <c r="K42" s="73"/>
      <c r="L42" s="57"/>
    </row>
    <row r="43" spans="1:12" s="25" customFormat="1" ht="54.65" customHeight="1">
      <c r="A43" s="1"/>
      <c r="B43" s="23"/>
      <c r="C43" s="23"/>
      <c r="D43" s="15"/>
      <c r="E43" s="24"/>
      <c r="F43" s="23"/>
      <c r="G43" s="23"/>
      <c r="H43" s="23"/>
      <c r="I43" s="3"/>
      <c r="J43" s="53"/>
      <c r="K43" s="73"/>
      <c r="L43" s="57"/>
    </row>
    <row r="44" spans="1:12" s="25" customFormat="1" ht="54.65" customHeight="1">
      <c r="A44" s="1"/>
      <c r="B44" s="23"/>
      <c r="C44" s="23"/>
      <c r="D44" s="15"/>
      <c r="E44" s="24"/>
      <c r="F44" s="23"/>
      <c r="G44" s="23"/>
      <c r="H44" s="23"/>
      <c r="I44" s="3"/>
      <c r="J44" s="53"/>
      <c r="K44" s="73"/>
      <c r="L44" s="57"/>
    </row>
    <row r="45" spans="1:12" s="25" customFormat="1" ht="54.65" customHeight="1">
      <c r="A45" s="1"/>
      <c r="B45" s="23"/>
      <c r="C45" s="23"/>
      <c r="D45" s="15"/>
      <c r="E45" s="24"/>
      <c r="F45" s="23"/>
      <c r="G45" s="23"/>
      <c r="H45" s="23"/>
      <c r="I45" s="3"/>
      <c r="J45" s="53"/>
      <c r="K45" s="73"/>
      <c r="L45" s="57"/>
    </row>
    <row r="46" spans="1:12" s="25" customFormat="1" ht="54.65" customHeight="1">
      <c r="A46" s="1"/>
      <c r="B46" s="23"/>
      <c r="C46" s="23"/>
      <c r="D46" s="15"/>
      <c r="E46" s="24"/>
      <c r="F46" s="23"/>
      <c r="G46" s="23"/>
      <c r="H46" s="23"/>
      <c r="I46" s="3"/>
      <c r="J46" s="53"/>
      <c r="K46" s="73"/>
      <c r="L46" s="57"/>
    </row>
    <row r="47" spans="1:12" s="25" customFormat="1" ht="54.65" customHeight="1">
      <c r="A47" s="1"/>
      <c r="B47" s="23"/>
      <c r="C47" s="23"/>
      <c r="D47" s="15"/>
      <c r="E47" s="24"/>
      <c r="F47" s="23"/>
      <c r="G47" s="23"/>
      <c r="H47" s="23"/>
      <c r="I47" s="3"/>
      <c r="J47" s="53"/>
      <c r="K47" s="73"/>
      <c r="L47" s="57"/>
    </row>
    <row r="48" spans="1:12" s="25" customFormat="1" ht="54.65" customHeight="1">
      <c r="A48" s="23"/>
      <c r="B48" s="23"/>
      <c r="C48" s="23"/>
      <c r="D48" s="1"/>
      <c r="E48" s="23"/>
      <c r="F48" s="24"/>
      <c r="G48" s="24"/>
      <c r="H48" s="24"/>
      <c r="I48" s="3"/>
      <c r="J48" s="62"/>
      <c r="K48" s="70"/>
      <c r="L48" s="24"/>
    </row>
    <row r="49" spans="1:12" s="25" customFormat="1" ht="54.65" customHeight="1">
      <c r="A49" s="1"/>
      <c r="B49" s="23"/>
      <c r="C49" s="23"/>
      <c r="D49" s="15"/>
      <c r="E49" s="24"/>
      <c r="F49" s="23"/>
      <c r="G49" s="23"/>
      <c r="H49" s="23"/>
      <c r="I49" s="3"/>
      <c r="J49" s="53"/>
      <c r="K49" s="70"/>
      <c r="L49" s="57"/>
    </row>
    <row r="50" spans="1:12" s="25" customFormat="1" ht="54.65" customHeight="1">
      <c r="A50" s="1"/>
      <c r="B50" s="23"/>
      <c r="C50" s="23"/>
      <c r="D50" s="15"/>
      <c r="E50" s="24"/>
      <c r="F50" s="23"/>
      <c r="G50" s="23"/>
      <c r="H50" s="23"/>
      <c r="I50" s="3"/>
      <c r="J50" s="53"/>
      <c r="K50" s="73"/>
      <c r="L50" s="57"/>
    </row>
    <row r="51" spans="1:12" s="25" customFormat="1" ht="54.65" customHeight="1">
      <c r="A51" s="1"/>
      <c r="B51" s="23"/>
      <c r="C51" s="23"/>
      <c r="D51" s="15"/>
      <c r="E51" s="66"/>
      <c r="F51" s="23"/>
      <c r="G51" s="23"/>
      <c r="H51" s="23"/>
      <c r="I51" s="3"/>
      <c r="J51" s="53"/>
      <c r="K51" s="70"/>
      <c r="L51" s="57"/>
    </row>
    <row r="52" spans="1:12" s="25" customFormat="1" ht="54.65" customHeight="1">
      <c r="A52" s="1"/>
      <c r="B52" s="23"/>
      <c r="C52" s="23"/>
      <c r="D52" s="15"/>
      <c r="E52" s="24"/>
      <c r="F52" s="23"/>
      <c r="G52" s="23"/>
      <c r="H52" s="23"/>
      <c r="I52" s="3"/>
      <c r="J52" s="53"/>
      <c r="K52" s="72"/>
      <c r="L52" s="57"/>
    </row>
    <row r="53" spans="1:12" s="25" customFormat="1" ht="54.65" customHeight="1">
      <c r="A53" s="1"/>
      <c r="B53" s="23"/>
      <c r="C53" s="23"/>
      <c r="D53" s="15"/>
      <c r="E53" s="24"/>
      <c r="F53" s="23"/>
      <c r="G53" s="23"/>
      <c r="H53" s="23"/>
      <c r="I53" s="3"/>
      <c r="J53" s="53"/>
      <c r="K53" s="72"/>
      <c r="L53" s="57"/>
    </row>
    <row r="54" spans="1:12" s="25" customFormat="1" ht="54.65" customHeight="1">
      <c r="A54" s="1"/>
      <c r="B54" s="23"/>
      <c r="C54" s="23"/>
      <c r="D54" s="15"/>
      <c r="E54" s="24"/>
      <c r="F54" s="23"/>
      <c r="G54" s="23"/>
      <c r="H54" s="23"/>
      <c r="I54" s="3"/>
      <c r="J54" s="53"/>
      <c r="K54" s="72"/>
      <c r="L54" s="57"/>
    </row>
    <row r="55" spans="1:12" s="25" customFormat="1" ht="54.65" customHeight="1">
      <c r="A55" s="1"/>
      <c r="B55" s="23"/>
      <c r="C55" s="23"/>
      <c r="D55" s="15"/>
      <c r="E55" s="24"/>
      <c r="F55" s="23"/>
      <c r="G55" s="23"/>
      <c r="H55" s="23"/>
      <c r="I55" s="3"/>
      <c r="J55" s="53"/>
      <c r="K55" s="72"/>
      <c r="L55" s="57"/>
    </row>
    <row r="56" spans="1:12" s="25" customFormat="1" ht="54.65" customHeight="1">
      <c r="A56" s="1"/>
      <c r="B56" s="23"/>
      <c r="C56" s="23"/>
      <c r="D56" s="15"/>
      <c r="E56" s="24"/>
      <c r="F56" s="23"/>
      <c r="G56" s="23"/>
      <c r="H56" s="23"/>
      <c r="I56" s="3"/>
      <c r="J56" s="53"/>
      <c r="K56" s="72"/>
      <c r="L56" s="57"/>
    </row>
    <row r="57" spans="1:12" s="25" customFormat="1" ht="54.65" customHeight="1">
      <c r="A57" s="1"/>
      <c r="B57" s="51"/>
      <c r="C57" s="51"/>
      <c r="D57" s="1"/>
      <c r="E57" s="51"/>
      <c r="F57" s="51"/>
      <c r="G57" s="51"/>
      <c r="H57" s="51"/>
      <c r="I57" s="3"/>
      <c r="J57" s="53"/>
      <c r="K57" s="72"/>
      <c r="L57" s="56"/>
    </row>
    <row r="58" spans="1:12" s="25" customFormat="1" ht="54.65" customHeight="1">
      <c r="A58" s="1"/>
      <c r="B58" s="23"/>
      <c r="C58" s="23"/>
      <c r="D58" s="1"/>
      <c r="E58" s="23"/>
      <c r="F58" s="23"/>
      <c r="G58" s="23"/>
      <c r="H58" s="23"/>
      <c r="I58" s="3"/>
      <c r="J58" s="53"/>
      <c r="K58" s="72"/>
      <c r="L58" s="56"/>
    </row>
    <row r="59" spans="1:12" s="25" customFormat="1" ht="54.65" customHeight="1">
      <c r="A59" s="1"/>
      <c r="B59" s="23"/>
      <c r="C59" s="23"/>
      <c r="D59" s="1"/>
      <c r="E59" s="23"/>
      <c r="F59" s="23"/>
      <c r="G59" s="23"/>
      <c r="H59" s="23"/>
      <c r="I59" s="3"/>
      <c r="J59" s="53"/>
      <c r="K59" s="72"/>
      <c r="L59" s="56"/>
    </row>
    <row r="60" spans="1:12" s="25" customFormat="1" ht="54.65" customHeight="1">
      <c r="A60" s="1"/>
      <c r="B60" s="23"/>
      <c r="C60" s="23"/>
      <c r="D60" s="15"/>
      <c r="E60" s="23"/>
      <c r="F60" s="24"/>
      <c r="G60" s="23"/>
      <c r="H60" s="23"/>
      <c r="I60" s="3"/>
      <c r="J60" s="53"/>
      <c r="K60" s="72"/>
      <c r="L60" s="56"/>
    </row>
    <row r="61" spans="1:12" s="25" customFormat="1" ht="54.65" customHeight="1">
      <c r="A61" s="1"/>
      <c r="B61" s="23"/>
      <c r="C61" s="23"/>
      <c r="D61" s="15"/>
      <c r="E61" s="24"/>
      <c r="F61" s="23"/>
      <c r="G61" s="23"/>
      <c r="H61" s="23"/>
      <c r="I61" s="3"/>
      <c r="J61" s="53"/>
      <c r="K61" s="72"/>
      <c r="L61" s="57"/>
    </row>
    <row r="62" spans="1:12" s="25" customFormat="1" ht="54.65" customHeight="1">
      <c r="A62" s="1"/>
      <c r="B62" s="23"/>
      <c r="C62" s="23"/>
      <c r="D62" s="15"/>
      <c r="E62" s="23"/>
      <c r="F62" s="24"/>
      <c r="G62" s="23"/>
      <c r="H62" s="23"/>
      <c r="I62" s="3"/>
      <c r="J62" s="53"/>
      <c r="K62" s="72"/>
      <c r="L62" s="56"/>
    </row>
    <row r="63" spans="1:12" s="25" customFormat="1" ht="54.65" customHeight="1">
      <c r="A63" s="1"/>
      <c r="B63" s="23"/>
      <c r="C63" s="23"/>
      <c r="D63" s="15"/>
      <c r="E63" s="24"/>
      <c r="F63" s="23"/>
      <c r="G63" s="23"/>
      <c r="H63" s="23"/>
      <c r="I63" s="3"/>
      <c r="J63" s="53"/>
      <c r="K63" s="72"/>
      <c r="L63" s="57"/>
    </row>
    <row r="64" spans="1:12" s="25" customFormat="1" ht="54.65" customHeight="1">
      <c r="A64" s="1"/>
      <c r="B64" s="23"/>
      <c r="C64" s="23"/>
      <c r="D64" s="15"/>
      <c r="E64" s="24"/>
      <c r="F64" s="23"/>
      <c r="G64" s="23"/>
      <c r="H64" s="23"/>
      <c r="I64" s="3"/>
      <c r="J64" s="53"/>
      <c r="K64" s="72"/>
      <c r="L64" s="57"/>
    </row>
    <row r="65" spans="1:13" s="25" customFormat="1" ht="54.65" customHeight="1">
      <c r="A65" s="1"/>
      <c r="B65" s="23"/>
      <c r="C65" s="23"/>
      <c r="D65" s="15"/>
      <c r="E65" s="24"/>
      <c r="F65" s="23"/>
      <c r="G65" s="23"/>
      <c r="H65" s="23"/>
      <c r="I65" s="3"/>
      <c r="J65" s="53"/>
      <c r="K65" s="72"/>
      <c r="L65" s="57"/>
    </row>
    <row r="66" spans="1:13" s="25" customFormat="1" ht="54.65" customHeight="1">
      <c r="A66" s="1"/>
      <c r="B66" s="23"/>
      <c r="C66" s="23"/>
      <c r="D66" s="15"/>
      <c r="E66" s="24"/>
      <c r="F66" s="23"/>
      <c r="G66" s="23"/>
      <c r="H66" s="23"/>
      <c r="I66" s="3"/>
      <c r="J66" s="53"/>
      <c r="K66" s="72"/>
      <c r="L66" s="57"/>
    </row>
    <row r="67" spans="1:13" s="25" customFormat="1" ht="54.65" customHeight="1">
      <c r="A67" s="1"/>
      <c r="B67" s="23"/>
      <c r="C67" s="23"/>
      <c r="D67" s="15"/>
      <c r="E67" s="24"/>
      <c r="F67" s="23"/>
      <c r="G67" s="23"/>
      <c r="H67" s="23"/>
      <c r="I67" s="3"/>
      <c r="J67" s="53"/>
      <c r="K67" s="72"/>
      <c r="L67" s="57"/>
      <c r="M67" s="49"/>
    </row>
    <row r="68" spans="1:13" s="25" customFormat="1" ht="54.65" customHeight="1">
      <c r="A68" s="1"/>
      <c r="B68" s="23"/>
      <c r="C68" s="23"/>
      <c r="D68" s="15"/>
      <c r="E68" s="24"/>
      <c r="F68" s="23"/>
      <c r="G68" s="23"/>
      <c r="H68" s="23"/>
      <c r="I68" s="3"/>
      <c r="J68" s="53"/>
      <c r="K68" s="72"/>
      <c r="L68" s="57"/>
    </row>
    <row r="69" spans="1:13" s="25" customFormat="1" ht="54.65" customHeight="1">
      <c r="A69" s="1"/>
      <c r="B69" s="23"/>
      <c r="C69" s="23"/>
      <c r="D69" s="15"/>
      <c r="E69" s="24"/>
      <c r="F69" s="23"/>
      <c r="G69" s="23"/>
      <c r="H69" s="23"/>
      <c r="I69" s="3"/>
      <c r="J69" s="62"/>
      <c r="K69" s="72"/>
      <c r="L69" s="24"/>
    </row>
    <row r="70" spans="1:13" s="25" customFormat="1" ht="54.65" customHeight="1">
      <c r="A70" s="1"/>
      <c r="B70" s="23"/>
      <c r="C70" s="23"/>
      <c r="D70" s="15"/>
      <c r="E70" s="24"/>
      <c r="F70" s="23"/>
      <c r="G70" s="23"/>
      <c r="H70" s="23"/>
      <c r="I70" s="3"/>
      <c r="J70" s="62"/>
      <c r="K70" s="72"/>
      <c r="L70" s="24"/>
    </row>
    <row r="71" spans="1:13" s="25" customFormat="1" ht="54.65" customHeight="1">
      <c r="A71" s="1"/>
      <c r="B71" s="23"/>
      <c r="C71" s="23"/>
      <c r="D71" s="15"/>
      <c r="E71" s="24"/>
      <c r="F71" s="23"/>
      <c r="G71" s="23"/>
      <c r="H71" s="23"/>
      <c r="I71" s="3"/>
      <c r="J71" s="62"/>
      <c r="K71" s="72"/>
      <c r="L71" s="24"/>
    </row>
    <row r="72" spans="1:13" s="25" customFormat="1" ht="54.65" customHeight="1">
      <c r="A72" s="63"/>
      <c r="B72" s="64"/>
      <c r="C72" s="64"/>
      <c r="D72" s="63"/>
      <c r="E72" s="24"/>
      <c r="F72" s="64"/>
      <c r="G72" s="64"/>
      <c r="H72" s="64"/>
      <c r="I72" s="65"/>
      <c r="J72" s="67"/>
      <c r="K72" s="72"/>
      <c r="L72" s="64"/>
    </row>
    <row r="73" spans="1:13" s="25" customFormat="1" ht="54.65" customHeight="1">
      <c r="A73" s="23"/>
      <c r="B73" s="23"/>
      <c r="C73" s="23"/>
      <c r="D73" s="1"/>
      <c r="E73" s="23"/>
      <c r="F73" s="24"/>
      <c r="G73" s="24"/>
      <c r="H73" s="24"/>
      <c r="I73" s="3"/>
      <c r="J73" s="62"/>
      <c r="K73" s="72"/>
      <c r="L73" s="24"/>
    </row>
    <row r="74" spans="1:13" s="25" customFormat="1" ht="54.65" customHeight="1">
      <c r="A74" s="1"/>
      <c r="B74" s="23"/>
      <c r="C74" s="23"/>
      <c r="D74" s="15"/>
      <c r="E74" s="24"/>
      <c r="F74" s="23"/>
      <c r="G74" s="23"/>
      <c r="H74" s="23"/>
      <c r="I74" s="3"/>
      <c r="J74" s="53"/>
      <c r="K74" s="72"/>
      <c r="L74" s="57"/>
    </row>
    <row r="75" spans="1:13" s="25" customFormat="1" ht="54.65" customHeight="1">
      <c r="A75" s="1"/>
      <c r="B75" s="23"/>
      <c r="C75" s="23"/>
      <c r="D75" s="15"/>
      <c r="E75" s="24"/>
      <c r="F75" s="23"/>
      <c r="G75" s="23"/>
      <c r="H75" s="23"/>
      <c r="I75" s="3"/>
      <c r="J75" s="53"/>
      <c r="K75" s="72"/>
      <c r="L75" s="57"/>
    </row>
  </sheetData>
  <autoFilter ref="A1:M1" xr:uid="{B5FBFB39-075C-4F6B-9827-2D18833EDED2}">
    <sortState xmlns:xlrd2="http://schemas.microsoft.com/office/spreadsheetml/2017/richdata2" ref="A2:M11">
      <sortCondition ref="C1"/>
    </sortState>
  </autoFilter>
  <conditionalFormatting sqref="A1">
    <cfRule type="duplicateValues" dxfId="23" priority="419"/>
  </conditionalFormatting>
  <conditionalFormatting sqref="A2:A3">
    <cfRule type="duplicateValues" dxfId="22" priority="3"/>
  </conditionalFormatting>
  <conditionalFormatting sqref="A4">
    <cfRule type="duplicateValues" dxfId="21" priority="1"/>
  </conditionalFormatting>
  <conditionalFormatting sqref="A5">
    <cfRule type="duplicateValues" dxfId="20" priority="5"/>
  </conditionalFormatting>
  <conditionalFormatting sqref="A6">
    <cfRule type="duplicateValues" dxfId="19" priority="13"/>
  </conditionalFormatting>
  <conditionalFormatting sqref="A7:A8">
    <cfRule type="duplicateValues" dxfId="18" priority="51"/>
  </conditionalFormatting>
  <conditionalFormatting sqref="A9:A25">
    <cfRule type="duplicateValues" dxfId="17" priority="49"/>
  </conditionalFormatting>
  <conditionalFormatting sqref="A26:A39">
    <cfRule type="duplicateValues" dxfId="16" priority="47"/>
  </conditionalFormatting>
  <conditionalFormatting sqref="A40">
    <cfRule type="duplicateValues" dxfId="15" priority="45"/>
  </conditionalFormatting>
  <conditionalFormatting sqref="A41:A43">
    <cfRule type="duplicateValues" dxfId="14" priority="43"/>
  </conditionalFormatting>
  <conditionalFormatting sqref="A44:A47">
    <cfRule type="duplicateValues" dxfId="13" priority="41"/>
  </conditionalFormatting>
  <conditionalFormatting sqref="A48:A51">
    <cfRule type="duplicateValues" dxfId="12" priority="39"/>
  </conditionalFormatting>
  <conditionalFormatting sqref="A52:A75">
    <cfRule type="duplicateValues" dxfId="11" priority="37"/>
  </conditionalFormatting>
  <conditionalFormatting sqref="A76:A1048576 A1">
    <cfRule type="duplicateValues" dxfId="10" priority="122"/>
  </conditionalFormatting>
  <conditionalFormatting sqref="K2:K75">
    <cfRule type="containsText" dxfId="9" priority="2"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7"/>
  <sheetViews>
    <sheetView zoomScale="70" zoomScaleNormal="70" workbookViewId="0">
      <selection activeCell="I12" sqref="I12"/>
    </sheetView>
  </sheetViews>
  <sheetFormatPr defaultRowHeight="165.5" customHeight="1"/>
  <cols>
    <col min="1" max="1" width="11.1796875" customWidth="1"/>
    <col min="2" max="2" width="26" customWidth="1"/>
    <col min="3" max="3" width="19.81640625" customWidth="1"/>
    <col min="4" max="4" width="33" customWidth="1"/>
    <col min="5" max="5" width="111.453125" customWidth="1"/>
    <col min="6" max="6" width="11.1796875" customWidth="1"/>
    <col min="7" max="7" width="14.1796875" customWidth="1"/>
    <col min="8" max="8" width="14.54296875" customWidth="1"/>
    <col min="9" max="9" width="9.1796875" style="68"/>
    <col min="10" max="10" width="10.1796875" style="69" customWidth="1"/>
    <col min="11" max="11" width="19" customWidth="1"/>
    <col min="12" max="12" width="22.54296875" style="60" customWidth="1"/>
    <col min="14" max="14" width="76" style="26" customWidth="1"/>
    <col min="15" max="15" width="4.1796875" style="27" customWidth="1"/>
    <col min="16" max="16" width="84" style="26" customWidth="1"/>
    <col min="17" max="17" width="3.81640625" customWidth="1"/>
    <col min="18" max="18" width="36" style="25" customWidth="1"/>
    <col min="20" max="20" width="9.81640625" bestFit="1" customWidth="1"/>
  </cols>
  <sheetData>
    <row r="1" spans="1:18" s="8" customFormat="1" ht="50.5" customHeight="1">
      <c r="A1" s="6" t="s">
        <v>22</v>
      </c>
      <c r="B1" s="7" t="s">
        <v>23</v>
      </c>
      <c r="C1" s="7" t="s">
        <v>24</v>
      </c>
      <c r="D1" s="6" t="s">
        <v>25</v>
      </c>
      <c r="E1" s="6" t="s">
        <v>21</v>
      </c>
      <c r="F1" s="7" t="s">
        <v>18</v>
      </c>
      <c r="G1" s="7" t="s">
        <v>19</v>
      </c>
      <c r="H1" s="7" t="s">
        <v>20</v>
      </c>
      <c r="I1" s="6" t="s">
        <v>54</v>
      </c>
      <c r="J1" s="59" t="s">
        <v>55</v>
      </c>
      <c r="K1" s="5" t="s">
        <v>27</v>
      </c>
      <c r="L1" s="59" t="s">
        <v>57</v>
      </c>
      <c r="N1" s="31" t="s">
        <v>84</v>
      </c>
      <c r="O1" s="26"/>
      <c r="P1" s="32" t="s">
        <v>97</v>
      </c>
      <c r="R1" s="32" t="s">
        <v>93</v>
      </c>
    </row>
    <row r="2" spans="1:18" ht="131" customHeight="1">
      <c r="A2" s="1" t="s">
        <v>672</v>
      </c>
      <c r="B2" s="23" t="s">
        <v>6</v>
      </c>
      <c r="C2" s="23" t="s">
        <v>38</v>
      </c>
      <c r="D2" s="15" t="s">
        <v>673</v>
      </c>
      <c r="E2" s="24" t="s">
        <v>722</v>
      </c>
      <c r="F2" s="23" t="s">
        <v>1</v>
      </c>
      <c r="G2" s="23" t="s">
        <v>674</v>
      </c>
      <c r="H2" s="23" t="s">
        <v>12</v>
      </c>
      <c r="I2" s="3" t="s">
        <v>13</v>
      </c>
      <c r="J2" s="53" t="s">
        <v>3</v>
      </c>
      <c r="K2" s="77" t="str">
        <f>HYPERLINK("mailto:"&amp;VLOOKUP(L2,'CONCAT Codes'!$A$14:$G$26,5,FALSE)&amp;"?subject="&amp;_xlfn.CONCAT(C2," - APPLICANT for ",A2)&amp;"&amp;cc="&amp;'CONCAT Codes'!$A$32&amp;"&amp;body="&amp;D2&amp;"%0A%0APlease see my resume and bio for the above tour.","Click HERE to apply")</f>
        <v>Click HERE to apply</v>
      </c>
      <c r="L2" s="57" t="s">
        <v>63</v>
      </c>
      <c r="N2" s="26"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Military Security Force 25-6274 &lt;/span&gt;&lt;/strong&gt;&lt;/h3&gt;
   &lt;/td&gt;
   &lt;td&gt;
   &lt;h4 style="text-align: right;"&gt;&lt;span style="color:#ffffff;"&gt; Army: E3:E4:E5&lt;/span&gt;&lt;/h4&gt;
   &lt;/td&gt;
   &lt;th scope="col"&gt;&amp;nbsp;&lt;/th&gt;
  &lt;/tr&gt;
 &lt;/thead&gt;
&lt;/table&gt;'</v>
      </c>
      <c r="P2" s="26" t="str">
        <f>CONCATENATE('CONCAT Codes'!$A$6,'CONCAT Codes'!$B$6,'Tours Added'!H2,", ",'Tours Added'!I2,'CONCAT Codes'!C$6,B2,'CONCAT Codes'!$D$6,C2,'CONCAT Codes'!$E$6,F2,'CONCAT Codes'!$F$6,G2,'CONCAT Codes'!$G$6,'Tours Added'!E2)</f>
        <v>&lt;strong&gt; Location:&lt;/strong&gt; Corpus Christi, TX&lt;br /&gt;
&lt;strong&gt;Agency:&lt;/strong&gt; Army Materiel Command&lt;strong&gt; Activity:&lt;/strong&gt; AMCOM-Corpus Christi Army Depot&lt;br /&gt;
&lt;strong&gt;Service:&lt;/strong&gt; Army&lt;strong&gt; Desired Grade:&lt;/strong&gt; E3:E4:E5&lt;br /&gt;
&lt;br /&gt;
&lt;strong&gt;Tour Description:&lt;/strong&gt; 25-6274, Length 1 Year: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Qualifications: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v>
      </c>
      <c r="R2" s="25" t="str">
        <f>_xlfn.CONCAT('CONCAT Codes'!$A$10,VLOOKUP(L2,'CONCAT Codes'!$A$14:$G$26,5,FALSE),'CONCAT Codes'!$B$10,'Tours Added'!A2," ",C2," ",D2," ",'CONCAT Codes'!$C$10,VLOOKUP(L2,'CONCAT Codes'!$A$14:$G$253,7,FALSE),'CONCAT Codes'!$D$10,VLOOKUP(L2,'CONCAT Codes'!$A$14:$G$26,6,FALSE))</f>
        <v>&lt;br /&gt; &lt;br /&gt; &lt;strong&gt;To apply, contact: &lt;a href="mailto:leanne.l.felvus-webb.mil@mail.mil?subject=Tour 25-6274 AMCOM-Corpus Christi Army Depot Military Security Force &amp;amp;cc=dfas.indianapolis-in.zh.mbx.pfi@mail.mil&amp;amp;body=Please find my resume and bio attached for consideration."&gt;SFC Leanne Felvus-Webb&lt;/a&gt;&lt;/strong&gt; - 614-397-3226</v>
      </c>
    </row>
    <row r="3" spans="1:18" ht="140.5" customHeight="1">
      <c r="A3" s="1" t="s">
        <v>675</v>
      </c>
      <c r="B3" s="23" t="s">
        <v>42</v>
      </c>
      <c r="C3" s="23" t="s">
        <v>278</v>
      </c>
      <c r="D3" s="15" t="s">
        <v>676</v>
      </c>
      <c r="E3" s="24" t="s">
        <v>721</v>
      </c>
      <c r="F3" s="23" t="s">
        <v>26</v>
      </c>
      <c r="G3" s="23" t="s">
        <v>40</v>
      </c>
      <c r="H3" s="23" t="s">
        <v>279</v>
      </c>
      <c r="I3" s="3" t="s">
        <v>15</v>
      </c>
      <c r="J3" s="53" t="s">
        <v>3</v>
      </c>
      <c r="K3" s="77" t="str">
        <f>HYPERLINK("mailto:"&amp;VLOOKUP(L3,'CONCAT Codes'!$A$14:$G$26,5,FALSE)&amp;"?subject="&amp;_xlfn.CONCAT(C3," - APPLICANT for ",A3)&amp;"&amp;cc="&amp;'CONCAT Codes'!$A$32&amp;"&amp;body="&amp;D3&amp;"%0A%0APlease see my resume and bio for the above tour.","Click HERE to apply")</f>
        <v>Click HERE to apply</v>
      </c>
      <c r="L3" s="57" t="s">
        <v>63</v>
      </c>
      <c r="N3" s="26"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EEO Paralegal 25-6450 &lt;/span&gt;&lt;/strong&gt;&lt;/h3&gt;
   &lt;/td&gt;
   &lt;td&gt;
   &lt;h4 style="text-align: right;"&gt;&lt;span style="color:#ffffff;"&gt; Army or Air Force: O3:O4&lt;/span&gt;&lt;/h4&gt;
   &lt;/td&gt;
   &lt;th scope="col"&gt;&amp;nbsp;&lt;/th&gt;
  &lt;/tr&gt;
 &lt;/thead&gt;
&lt;/table&gt;'</v>
      </c>
      <c r="P3" s="26" t="str">
        <f>CONCATENATE('CONCAT Codes'!$A$6,'CONCAT Codes'!$B$6,'Tours Added'!H3,", ",'Tours Added'!I3,'CONCAT Codes'!C$6,B3,'CONCAT Codes'!$D$6,C3,'CONCAT Codes'!$E$6,F3,'CONCAT Codes'!$F$6,G3,'CONCAT Codes'!$G$6,'Tours Added'!E3)</f>
        <v>&lt;strong&gt; Location:&lt;/strong&gt; Quantico, VA&lt;br /&gt;
&lt;strong&gt;Agency:&lt;/strong&gt; Defense Counterintelligence &amp; Security Agency&lt;strong&gt; Activity:&lt;/strong&gt; DCSA - EEO&lt;br /&gt;
&lt;strong&gt;Service:&lt;/strong&gt; Army or Air Force&lt;strong&gt; Desired Grade:&lt;/strong&gt; O3:O4&lt;br /&gt;
&lt;br /&gt;
&lt;strong&gt;Tour Description:&lt;/strong&gt; 25-6450, Length 1 year:
OEEO paralegal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Investigating EEO Complaints
Providing Legal Advice: Advising employer and employees on EEO laws, regulations, and best practices, ensuring compliance with relevant legislation. 
Developing and Implementing EEO Programs
Mediation and Dispute Resolution: Facilitating mediation and alternative dispute resolution processes to resolve EEO disputes efficiently and effectively. 
Compliance Audits: Conducting audits to identify potential EEO issues and recommend corrective actions. 
Analyzing Data: Analyzing EEO data to identify trends and patterns, and to inform EEO strategies.
Drafting and Reviewing Documents: Drafting and reviewing EEO-related policies, procedures, and legal documents. 
Training and Education: training and education to employees and management to promote understanding and prevent discrimination. 
**Civilian experience will be considered for this position.
Qualifications:  Strong understanding of EEO laws, regulations, and case law.
Excellent analytical, problem-solving, and communication skills.
Ability to conduct thorough investigations and gather evidence.
Strong negotiation and mediation skills
Ability to work independently and as part of a team.
Experience in developing and implementing EEO programs and policies.
Experience in training and educating employees on EEO issues
*Minimum clearance required: Secret Clearance.</v>
      </c>
      <c r="R3" s="25" t="str">
        <f>_xlfn.CONCAT('CONCAT Codes'!$A$10,VLOOKUP(L3,'CONCAT Codes'!$A$14:$G$26,5,FALSE),'CONCAT Codes'!$B$10,'Tours Added'!A3," ",C3," ",D3," ",'CONCAT Codes'!$C$10,VLOOKUP(L3,'CONCAT Codes'!$A$14:$G$253,7,FALSE),'CONCAT Codes'!$D$10,VLOOKUP(L3,'CONCAT Codes'!$A$14:$G$26,6,FALSE))</f>
        <v>&lt;br /&gt; &lt;br /&gt; &lt;strong&gt;To apply, contact: &lt;a href="mailto:leanne.l.felvus-webb.mil@mail.mil?subject=Tour 25-6450 DCSA - EEO EEO Paralegal &amp;amp;cc=dfas.indianapolis-in.zh.mbx.pfi@mail.mil&amp;amp;body=Please find my resume and bio attached for consideration."&gt;SFC Leanne Felvus-Webb&lt;/a&gt;&lt;/strong&gt; - 614-397-3226</v>
      </c>
    </row>
    <row r="4" spans="1:18" ht="142.25" customHeight="1">
      <c r="A4" s="1" t="s">
        <v>677</v>
      </c>
      <c r="B4" s="23" t="s">
        <v>8</v>
      </c>
      <c r="C4" s="23" t="s">
        <v>397</v>
      </c>
      <c r="D4" s="15" t="s">
        <v>678</v>
      </c>
      <c r="E4" s="24" t="s">
        <v>720</v>
      </c>
      <c r="F4" s="23" t="s">
        <v>1</v>
      </c>
      <c r="G4" s="23" t="s">
        <v>223</v>
      </c>
      <c r="H4" s="23" t="s">
        <v>161</v>
      </c>
      <c r="I4" s="3" t="s">
        <v>162</v>
      </c>
      <c r="J4" s="53" t="s">
        <v>3</v>
      </c>
      <c r="K4" s="77" t="str">
        <f>HYPERLINK("mailto:"&amp;VLOOKUP(L4,'CONCAT Codes'!$A$14:$G$26,5,FALSE)&amp;"?subject="&amp;_xlfn.CONCAT(C4," - APPLICANT for ",A4)&amp;"&amp;cc="&amp;'CONCAT Codes'!$A$32&amp;"&amp;body="&amp;D4&amp;"%0A%0APlease see my resume and bio for the above tour.","Click HERE to apply")</f>
        <v>Click HERE to apply</v>
      </c>
      <c r="L4" s="57" t="s">
        <v>79</v>
      </c>
      <c r="N4" s="26"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Fuel Plans Chief 25-6622 &lt;/span&gt;&lt;/strong&gt;&lt;/h3&gt;
   &lt;/td&gt;
   &lt;td&gt;
   &lt;h4 style="text-align: right;"&gt;&lt;span style="color:#ffffff;"&gt; Army: O5&lt;/span&gt;&lt;/h4&gt;
   &lt;/td&gt;
   &lt;th scope="col"&gt;&amp;nbsp;&lt;/th&gt;
  &lt;/tr&gt;
 &lt;/thead&gt;
&lt;/table&gt;'</v>
      </c>
      <c r="P4" s="26" t="str">
        <f>CONCATENATE('CONCAT Codes'!$A$6,'CONCAT Codes'!$B$6,'Tours Added'!H4,", ",'Tours Added'!I4,'CONCAT Codes'!C$6,B4,'CONCAT Codes'!$D$6,C4,'CONCAT Codes'!$E$6,F4,'CONCAT Codes'!$F$6,G4,'CONCAT Codes'!$G$6,'Tours Added'!E4)</f>
        <v>&lt;strong&gt; Location:&lt;/strong&gt; Scott AFB, IL&lt;br /&gt;
&lt;strong&gt;Agency:&lt;/strong&gt; US Transportation Command&lt;strong&gt; Activity:&lt;/strong&gt; USTRANSCOM&lt;br /&gt;
&lt;strong&gt;Service:&lt;/strong&gt; Army&lt;strong&gt; Desired Grade:&lt;/strong&gt; O5&lt;br /&gt;
&lt;br /&gt;
&lt;strong&gt;Tour Description:&lt;/strong&gt; 25-6622, Length 1 Year:
Military Planner with expertise in Bulk Fuels is essential to help with the planning and analysis for the GBFMD Division Bulk Fuel Feasibility Analysis (BFFA) that support the Combatant Commands.  Military person would also lead the Planning Assist Teams (PAT) when required to assist the command and effected Combatant Commands for planners exercises and real-world contingencies.
Qualifications:  Top Secret security clearance</v>
      </c>
      <c r="R4" s="25" t="str">
        <f>_xlfn.CONCAT('CONCAT Codes'!$A$10,VLOOKUP(L4,'CONCAT Codes'!$A$14:$G$26,5,FALSE),'CONCAT Codes'!$B$10,'Tours Added'!A4," ",C4," ",D4," ",'CONCAT Codes'!$C$10,VLOOKUP(L4,'CONCAT Codes'!$A$14:$G$253,7,FALSE),'CONCAT Codes'!$D$10,VLOOKUP(L4,'CONCAT Codes'!$A$14:$G$26,6,FALSE))</f>
        <v>&lt;br /&gt; &lt;br /&gt; &lt;strong&gt;To apply, contact: &lt;a href="mailto:tania.a.cousineau.mil@mail.mil?subject=Tour 25-6622 USTRANSCOM Fuel Plans Chief &amp;amp;cc=dfas.indianapolis-in.zh.mbx.pfi@mail.mil&amp;amp;body=Please find my resume and bio attached for consideration."&gt;SMSgt Tania 'TC' Cousineau&lt;/a&gt;&lt;/strong&gt; - 317-270-2066</v>
      </c>
    </row>
    <row r="5" spans="1:18" ht="90.5" customHeight="1">
      <c r="A5" s="1" t="s">
        <v>679</v>
      </c>
      <c r="B5" s="23" t="s">
        <v>8</v>
      </c>
      <c r="C5" s="23" t="s">
        <v>397</v>
      </c>
      <c r="D5" s="15" t="s">
        <v>680</v>
      </c>
      <c r="E5" s="24" t="s">
        <v>719</v>
      </c>
      <c r="F5" s="23" t="s">
        <v>1</v>
      </c>
      <c r="G5" s="23" t="s">
        <v>681</v>
      </c>
      <c r="H5" s="23" t="s">
        <v>161</v>
      </c>
      <c r="I5" s="3" t="s">
        <v>162</v>
      </c>
      <c r="J5" s="53" t="s">
        <v>3</v>
      </c>
      <c r="K5" s="77" t="str">
        <f>HYPERLINK("mailto:"&amp;VLOOKUP(L5,'CONCAT Codes'!$A$14:$G$26,5,FALSE)&amp;"?subject="&amp;_xlfn.CONCAT(C5," - APPLICANT for ",A5)&amp;"&amp;cc="&amp;'CONCAT Codes'!$A$32&amp;"&amp;body="&amp;D5&amp;"%0A%0APlease see my resume and bio for the above tour.","Click HERE to apply")</f>
        <v>Click HERE to apply</v>
      </c>
      <c r="L5" s="57" t="s">
        <v>79</v>
      </c>
      <c r="N5" s="26"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Miso Planner 25-6623 &lt;/span&gt;&lt;/strong&gt;&lt;/h3&gt;
   &lt;/td&gt;
   &lt;td&gt;
   &lt;h4 style="text-align: right;"&gt;&lt;span style="color:#ffffff;"&gt; Army: O4:O5&lt;/span&gt;&lt;/h4&gt;
   &lt;/td&gt;
   &lt;th scope="col"&gt;&amp;nbsp;&lt;/th&gt;
  &lt;/tr&gt;
 &lt;/thead&gt;
&lt;/table&gt;'</v>
      </c>
      <c r="P5" s="26" t="str">
        <f>CONCATENATE('CONCAT Codes'!$A$6,'CONCAT Codes'!$B$6,'Tours Added'!H5,", ",'Tours Added'!I5,'CONCAT Codes'!C$6,B5,'CONCAT Codes'!$D$6,C5,'CONCAT Codes'!$E$6,F5,'CONCAT Codes'!$F$6,G5,'CONCAT Codes'!$G$6,'Tours Added'!E5)</f>
        <v>&lt;strong&gt; Location:&lt;/strong&gt; Scott AFB, IL&lt;br /&gt;
&lt;strong&gt;Agency:&lt;/strong&gt; US Transportation Command&lt;strong&gt; Activity:&lt;/strong&gt; USTRANSCOM&lt;br /&gt;
&lt;strong&gt;Service:&lt;/strong&gt; Army&lt;strong&gt; Desired Grade:&lt;/strong&gt; O4:O5&lt;br /&gt;
&lt;br /&gt;
&lt;strong&gt;Tour Description:&lt;/strong&gt; 25-6623, Length 1 Year:
The Military Information Support Operations (MISO) Planner is responsible for planning, coordinating, and executing MISO in support of the command's strategic objectives. Individual will develop, coordinate, and integrate MISO plans and operations to support the command's global strategy and campaign plans. They will participate in joint operational planning teams to ensure MISO is integrated into overall operational plans and strategies, and will develop, interpret, and implement MISO doctrine and policy guidance to ensure compliance with joint and service regulations. Additionally, they will coordinate with inter-agency partners, including the Department of State, USAID, and other government agencies, to ensure MISO efforts are synchronized with broader US government objectives. The MISO Planner will also develop and execute MISO training and exercise plans, conduct assessments and evaluations of MISO operations, and coordinate with other command staff elements to ensure MISO is integrated into overall command operations. Must possess a Top Secret/SCI clearance, be MISO qualified as well as operational experience in MISO.
Qualifications:  TS/SCI REQ.</v>
      </c>
      <c r="R5" s="25" t="str">
        <f>_xlfn.CONCAT('CONCAT Codes'!$A$10,VLOOKUP(L5,'CONCAT Codes'!$A$14:$G$26,5,FALSE),'CONCAT Codes'!$B$10,'Tours Added'!A5," ",C5," ",D5," ",'CONCAT Codes'!$C$10,VLOOKUP(L5,'CONCAT Codes'!$A$14:$G$253,7,FALSE),'CONCAT Codes'!$D$10,VLOOKUP(L5,'CONCAT Codes'!$A$14:$G$26,6,FALSE))</f>
        <v>&lt;br /&gt; &lt;br /&gt; &lt;strong&gt;To apply, contact: &lt;a href="mailto:tania.a.cousineau.mil@mail.mil?subject=Tour 25-6623 USTRANSCOM Miso Planner &amp;amp;cc=dfas.indianapolis-in.zh.mbx.pfi@mail.mil&amp;amp;body=Please find my resume and bio attached for consideration."&gt;SMSgt Tania 'TC' Cousineau&lt;/a&gt;&lt;/strong&gt; - 317-270-2066</v>
      </c>
    </row>
    <row r="6" spans="1:18" ht="165.5" customHeight="1">
      <c r="A6" s="1" t="s">
        <v>682</v>
      </c>
      <c r="B6" s="23" t="s">
        <v>8</v>
      </c>
      <c r="C6" s="23" t="s">
        <v>397</v>
      </c>
      <c r="D6" s="15" t="s">
        <v>730</v>
      </c>
      <c r="E6" s="88" t="s">
        <v>732</v>
      </c>
      <c r="F6" s="23" t="s">
        <v>16</v>
      </c>
      <c r="G6" s="23" t="s">
        <v>33</v>
      </c>
      <c r="H6" s="23" t="s">
        <v>161</v>
      </c>
      <c r="I6" s="3" t="s">
        <v>162</v>
      </c>
      <c r="J6" s="53" t="s">
        <v>3</v>
      </c>
      <c r="K6" s="77" t="str">
        <f>HYPERLINK("mailto:"&amp;VLOOKUP(L6,'CONCAT Codes'!$A$14:$G$26,5,FALSE)&amp;"?subject="&amp;_xlfn.CONCAT(C6," - APPLICANT for ",A6)&amp;"&amp;cc="&amp;'CONCAT Codes'!$A$32&amp;"&amp;body="&amp;D6&amp;"%0A%0APlease see my resume and bio for the above tour.","Click HERE to apply")</f>
        <v>Click HERE to apply</v>
      </c>
      <c r="L6" s="57" t="s">
        <v>79</v>
      </c>
      <c r="N6" s="26"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Cyber Transport Systems Specialist AFSC: 3D1X2 25-6624 &lt;/span&gt;&lt;/strong&gt;&lt;/h3&gt;
   &lt;/td&gt;
   &lt;td&gt;
   &lt;h4 style="text-align: right;"&gt;&lt;span style="color:#ffffff;"&gt; Air Force: E5:E6&lt;/span&gt;&lt;/h4&gt;
   &lt;/td&gt;
   &lt;th scope="col"&gt;&amp;nbsp;&lt;/th&gt;
  &lt;/tr&gt;
 &lt;/thead&gt;
&lt;/table&gt;'</v>
      </c>
      <c r="P6" s="26" t="str">
        <f>CONCATENATE('CONCAT Codes'!$A$6,'CONCAT Codes'!$B$6,'Tours Added'!H6,", ",'Tours Added'!I6,'CONCAT Codes'!C$6,B6,'CONCAT Codes'!$D$6,C6,'CONCAT Codes'!$E$6,F6,'CONCAT Codes'!$F$6,G6,'CONCAT Codes'!$G$6,'Tours Added'!E6)</f>
        <v>&lt;strong&gt; Location:&lt;/strong&gt; Scott AFB, IL&lt;br /&gt;
&lt;strong&gt;Agency:&lt;/strong&gt; US Transportation Command&lt;strong&gt; Activity:&lt;/strong&gt; USTRANSCOM&lt;br /&gt;
&lt;strong&gt;Service:&lt;/strong&gt; Air Force&lt;strong&gt; Desired Grade:&lt;/strong&gt; E5:E6&lt;br /&gt;
&lt;br /&gt;
&lt;strong&gt;Tour Description:&lt;/strong&gt; 25-6624, Length 182 days:
Networking and computer systems administrator. Installing and configuring networking equipment and cabling. Installing and configuring computers (laptops and workstations), printers, phones, media converters. Need one E5 and one E6.
Qualifications:  Clearance: Secret  AFSC: 3D1X2</v>
      </c>
      <c r="R6" s="25" t="str">
        <f>_xlfn.CONCAT('CONCAT Codes'!$A$10,VLOOKUP(L6,'CONCAT Codes'!$A$14:$G$26,5,FALSE),'CONCAT Codes'!$B$10,'Tours Added'!A6," ",C6," ",D6," ",'CONCAT Codes'!$C$10,VLOOKUP(L6,'CONCAT Codes'!$A$14:$G$253,7,FALSE),'CONCAT Codes'!$D$10,VLOOKUP(L6,'CONCAT Codes'!$A$14:$G$26,6,FALSE))</f>
        <v>&lt;br /&gt; &lt;br /&gt; &lt;strong&gt;To apply, contact: &lt;a href="mailto:tania.a.cousineau.mil@mail.mil?subject=Tour 25-6624 USTRANSCOM Cyber Transport Systems Specialist AFSC: 3D1X2 &amp;amp;cc=dfas.indianapolis-in.zh.mbx.pfi@mail.mil&amp;amp;body=Please find my resume and bio attached for consideration."&gt;SMSgt Tania 'TC' Cousineau&lt;/a&gt;&lt;/strong&gt; - 317-270-2066</v>
      </c>
    </row>
    <row r="7" spans="1:18" ht="165.5" customHeight="1">
      <c r="A7" s="1" t="s">
        <v>683</v>
      </c>
      <c r="B7" s="23" t="s">
        <v>8</v>
      </c>
      <c r="C7" s="23" t="s">
        <v>397</v>
      </c>
      <c r="D7" s="15" t="s">
        <v>731</v>
      </c>
      <c r="E7" s="88" t="s">
        <v>733</v>
      </c>
      <c r="F7" s="23" t="s">
        <v>16</v>
      </c>
      <c r="G7" s="23" t="s">
        <v>33</v>
      </c>
      <c r="H7" s="23" t="s">
        <v>161</v>
      </c>
      <c r="I7" s="3" t="s">
        <v>162</v>
      </c>
      <c r="J7" s="53" t="s">
        <v>3</v>
      </c>
      <c r="K7" s="77" t="str">
        <f>HYPERLINK("mailto:"&amp;VLOOKUP(L7,'CONCAT Codes'!$A$14:$G$26,5,FALSE)&amp;"?subject="&amp;_xlfn.CONCAT(C7," - APPLICANT for ",A7)&amp;"&amp;cc="&amp;'CONCAT Codes'!$A$32&amp;"&amp;body="&amp;D7&amp;"%0A%0APlease see my resume and bio for the above tour.","Click HERE to apply")</f>
        <v>Click HERE to apply</v>
      </c>
      <c r="L7" s="57" t="s">
        <v>79</v>
      </c>
      <c r="N7" s="26"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Client Systems Specialist AFSC 2D1X1 25-6625 &lt;/span&gt;&lt;/strong&gt;&lt;/h3&gt;
   &lt;/td&gt;
   &lt;td&gt;
   &lt;h4 style="text-align: right;"&gt;&lt;span style="color:#ffffff;"&gt; Air Force: E5:E6&lt;/span&gt;&lt;/h4&gt;
   &lt;/td&gt;
   &lt;th scope="col"&gt;&amp;nbsp;&lt;/th&gt;
  &lt;/tr&gt;
 &lt;/thead&gt;
&lt;/table&gt;'</v>
      </c>
      <c r="P7" s="26" t="str">
        <f>CONCATENATE('CONCAT Codes'!$A$6,'CONCAT Codes'!$B$6,'Tours Added'!H7,", ",'Tours Added'!I7,'CONCAT Codes'!C$6,B7,'CONCAT Codes'!$D$6,C7,'CONCAT Codes'!$E$6,F7,'CONCAT Codes'!$F$6,G7,'CONCAT Codes'!$G$6,'Tours Added'!E7)</f>
        <v>&lt;strong&gt; Location:&lt;/strong&gt; Scott AFB, IL&lt;br /&gt;
&lt;strong&gt;Agency:&lt;/strong&gt; US Transportation Command&lt;strong&gt; Activity:&lt;/strong&gt; USTRANSCOM&lt;br /&gt;
&lt;strong&gt;Service:&lt;/strong&gt; Air Force&lt;strong&gt; Desired Grade:&lt;/strong&gt; E5:E6&lt;br /&gt;
&lt;br /&gt;
&lt;strong&gt;Tour Description:&lt;/strong&gt; 25-6625, Length 182 days:
Networking and computer systems administrator. Installing and configuring networking equipment and cabling. Installing and configuring computers (laptops and workstations), printers, phones, media converters. Need one E5 and one E6.
Qualifications:  Clearance: Secret. AFSC 2D1X1</v>
      </c>
      <c r="R7" s="25" t="str">
        <f>_xlfn.CONCAT('CONCAT Codes'!$A$10,VLOOKUP(L7,'CONCAT Codes'!$A$14:$G$26,5,FALSE),'CONCAT Codes'!$B$10,'Tours Added'!A7," ",C7," ",D7," ",'CONCAT Codes'!$C$10,VLOOKUP(L7,'CONCAT Codes'!$A$14:$G$253,7,FALSE),'CONCAT Codes'!$D$10,VLOOKUP(L7,'CONCAT Codes'!$A$14:$G$26,6,FALSE))</f>
        <v>&lt;br /&gt; &lt;br /&gt; &lt;strong&gt;To apply, contact: &lt;a href="mailto:tania.a.cousineau.mil@mail.mil?subject=Tour 25-6625 USTRANSCOM Client Systems Specialist AFSC 2D1X1 &amp;amp;cc=dfas.indianapolis-in.zh.mbx.pfi@mail.mil&amp;amp;body=Please find my resume and bio attached for consideration."&gt;SMSgt Tania 'TC' Cousineau&lt;/a&gt;&lt;/strong&gt; - 317-270-2066</v>
      </c>
    </row>
    <row r="8" spans="1:18" ht="165.5" customHeight="1">
      <c r="A8" s="1" t="s">
        <v>684</v>
      </c>
      <c r="B8" s="23" t="s">
        <v>204</v>
      </c>
      <c r="C8" s="23" t="s">
        <v>685</v>
      </c>
      <c r="D8" s="15" t="s">
        <v>277</v>
      </c>
      <c r="E8" s="24" t="s">
        <v>714</v>
      </c>
      <c r="F8" s="23" t="s">
        <v>26</v>
      </c>
      <c r="G8" s="23" t="s">
        <v>666</v>
      </c>
      <c r="H8" s="23" t="s">
        <v>166</v>
      </c>
      <c r="I8" s="3" t="s">
        <v>2</v>
      </c>
      <c r="J8" s="53" t="s">
        <v>3</v>
      </c>
      <c r="K8" s="77" t="str">
        <f>HYPERLINK("mailto:"&amp;VLOOKUP(L8,'CONCAT Codes'!$A$14:$G$26,5,FALSE)&amp;"?subject="&amp;_xlfn.CONCAT(C8," - APPLICANT for ",A8)&amp;"&amp;cc="&amp;'CONCAT Codes'!$A$32&amp;"&amp;body="&amp;D8&amp;"%0A%0APlease see my resume and bio for the above tour.","Click HERE to apply")</f>
        <v>Click HERE to apply</v>
      </c>
      <c r="L8" s="57" t="s">
        <v>79</v>
      </c>
      <c r="N8" s="26"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Human Resources Specialist 25-6645 &lt;/span&gt;&lt;/strong&gt;&lt;/h3&gt;
   &lt;/td&gt;
   &lt;td&gt;
   &lt;h4 style="text-align: right;"&gt;&lt;span style="color:#ffffff;"&gt; Army or Air Force: E7:E8:E9&lt;/span&gt;&lt;/h4&gt;
   &lt;/td&gt;
   &lt;th scope="col"&gt;&amp;nbsp;&lt;/th&gt;
  &lt;/tr&gt;
 &lt;/thead&gt;
&lt;/table&gt;'</v>
      </c>
      <c r="P8" s="26" t="str">
        <f>CONCATENATE('CONCAT Codes'!$A$6,'CONCAT Codes'!$B$6,'Tours Added'!H8,", ",'Tours Added'!I8,'CONCAT Codes'!C$6,B8,'CONCAT Codes'!$D$6,C8,'CONCAT Codes'!$E$6,F8,'CONCAT Codes'!$F$6,G8,'CONCAT Codes'!$G$6,'Tours Added'!E8)</f>
        <v>&lt;strong&gt; Location:&lt;/strong&gt; Indianapolis, IN&lt;br /&gt;
&lt;strong&gt;Agency:&lt;/strong&gt; Defense Finance and Accounting Service&lt;strong&gt; Activity:&lt;/strong&gt; DFAS-IND-ZH-Human Resources&lt;br /&gt;
&lt;strong&gt;Service:&lt;/strong&gt; Army or Air Force&lt;strong&gt; Desired Grade:&lt;/strong&gt; E7:E8:E9&lt;br /&gt;
&lt;br /&gt;
&lt;strong&gt;Tour Description:&lt;/strong&gt; 25-6645, Length 1 Year:
The position is located in the DFAS Humans Resources (HR) Labor &amp; Employee Relations Operations (LER Ops) Division, on the Reasonable Accommodation (RA) team. The RA team provides DFAS supervisors and managers advisory services and products on a reasonable accommodation issues.  
The HR Specialists will:
1 Provide advisory services to supervisors and managers on RA regulations and appropriate procedures for assessing and providing employee accommodations.
2 Assist managers in analyzing RA requests to include: assessing whether an employee meets the legal criteria, identifying the essential duties of an employee's position, assist in identifying possible job modifications, and determining if a requested accommodation is reasonable.
3 Prepare letters and decisions for supervisors and managers to issue to employees regarding their accommodation
requests.
4 Coordinate with DFAS Office of General Counsel (OGC) on complex RA cases or cases in which an RA may be denied.
Qualifications:  Required skills: critical and analytical thinking, problem-solving, strong written and verbal communication.
Recommended experience: medical document analysis; legal work (interpreting laws and regulations, preparing/analyzing legal documents);</v>
      </c>
      <c r="R8" s="25" t="str">
        <f>_xlfn.CONCAT('CONCAT Codes'!$A$10,VLOOKUP(L8,'CONCAT Codes'!$A$14:$G$26,5,FALSE),'CONCAT Codes'!$B$10,'Tours Added'!A8," ",C8," ",D8," ",'CONCAT Codes'!$C$10,VLOOKUP(L8,'CONCAT Codes'!$A$14:$G$253,7,FALSE),'CONCAT Codes'!$D$10,VLOOKUP(L8,'CONCAT Codes'!$A$14:$G$26,6,FALSE))</f>
        <v>&lt;br /&gt; &lt;br /&gt; &lt;strong&gt;To apply, contact: &lt;a href="mailto:tania.a.cousineau.mil@mail.mil?subject=Tour 25-6645 DFAS-IND-ZH-Human Resources Human Resources Specialist &amp;amp;cc=dfas.indianapolis-in.zh.mbx.pfi@mail.mil&amp;amp;body=Please find my resume and bio attached for consideration."&gt;SMSgt Tania 'TC' Cousineau&lt;/a&gt;&lt;/strong&gt; - 317-270-2066</v>
      </c>
    </row>
    <row r="9" spans="1:18" ht="165.5" customHeight="1">
      <c r="A9" s="1" t="s">
        <v>686</v>
      </c>
      <c r="B9" s="23" t="s">
        <v>42</v>
      </c>
      <c r="C9" s="23" t="s">
        <v>687</v>
      </c>
      <c r="D9" s="15" t="s">
        <v>688</v>
      </c>
      <c r="E9" s="24" t="s">
        <v>715</v>
      </c>
      <c r="F9" s="23" t="s">
        <v>26</v>
      </c>
      <c r="G9" s="23" t="s">
        <v>303</v>
      </c>
      <c r="H9" s="23" t="s">
        <v>220</v>
      </c>
      <c r="I9" s="3" t="s">
        <v>221</v>
      </c>
      <c r="J9" s="53" t="s">
        <v>3</v>
      </c>
      <c r="K9" s="77" t="str">
        <f>HYPERLINK("mailto:"&amp;VLOOKUP(L9,'CONCAT Codes'!$A$14:$G$26,5,FALSE)&amp;"?subject="&amp;_xlfn.CONCAT(C9," - APPLICANT for ",A9)&amp;"&amp;cc="&amp;'CONCAT Codes'!$A$32&amp;"&amp;body="&amp;D9&amp;"%0A%0APlease see my resume and bio for the above tour.","Click HERE to apply")</f>
        <v>Click HERE to apply</v>
      </c>
      <c r="L9" s="57" t="s">
        <v>63</v>
      </c>
      <c r="N9" s="26"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Data Analyst 25-6648 &lt;/span&gt;&lt;/strong&gt;&lt;/h3&gt;
   &lt;/td&gt;
   &lt;td&gt;
   &lt;h4 style="text-align: right;"&gt;&lt;span style="color:#ffffff;"&gt; Army or Air Force: E5:E6:E7:E8:E9&lt;/span&gt;&lt;/h4&gt;
   &lt;/td&gt;
   &lt;th scope="col"&gt;&amp;nbsp;&lt;/th&gt;
  &lt;/tr&gt;
 &lt;/thead&gt;
&lt;/table&gt;'</v>
      </c>
      <c r="P9" s="26" t="str">
        <f>CONCATENATE('CONCAT Codes'!$A$6,'CONCAT Codes'!$B$6,'Tours Added'!H9,", ",'Tours Added'!I9,'CONCAT Codes'!C$6,B9,'CONCAT Codes'!$D$6,C9,'CONCAT Codes'!$E$6,F9,'CONCAT Codes'!$F$6,G9,'CONCAT Codes'!$G$6,'Tours Added'!E9)</f>
        <v>&lt;strong&gt; Location:&lt;/strong&gt; Boston, MA&lt;br /&gt;
&lt;strong&gt;Agency:&lt;/strong&gt; Defense Counterintelligence &amp; Security Agency&lt;strong&gt; Activity:&lt;/strong&gt; DCSA - Eastern Region-Field Ops&lt;br /&gt;
&lt;strong&gt;Service:&lt;/strong&gt; Army or Air Force&lt;strong&gt; Desired Grade:&lt;/strong&gt; E5:E6:E7:E8:E9&lt;br /&gt;
&lt;br /&gt;
&lt;strong&gt;Tour Description:&lt;/strong&gt; 25-6648, Length 1 Year: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Field Operations, Eastern Region Headquarters Office of Defense Counterintelligence and Security Agency in a full-time data analyst capacity. The incumbent serves as an analyst to develop capabilities that track, collect, monitor, measure, analyze, and report on areas including but not limited to fiscal stewardship, property accountability, and Regional performance. The position delivers data analytics to include, but not limited to, attrition, staffing, cost, cost avoidance, revenue, equipment and system downtime, efficiencies, and mission-specific metrics.
The Data Analyst plays a critical role in developing and implementing data-driven solutions to enhance organizational effectiveness across various domains, including fiscal stewardship, property accountability, and regional performance. The incumbent will be responsible for the entire data lifecycle, from data collection and management to advanced analysis and insightful reporting. This includes designing data systems, integrating data, and employing data mining techniques. Incumbent will use analytical methods to identify trends and insights, communicating findings through visualizations and provide clear narratives. Incumbent will support process improvement by recommending data-driven policies, collaborating with stakeholders to understand their needs, and providing analytical support. Position requires a strong analytical mindset, technical proficiency in data analysis tools and techniques, and the ability to communicate complex findings clearly and concisely to diverse audiences. This role is part of a Regional level service to meet current and future evolving needs in areas like data design and collection, content management, data analysis to provide actionable insights and data visualization.
Civilian experience will be considered for this position. PCS is authorized.
Qualifications:  Requires demonstrated visualization, trend and data analysis experience. Requires the ability to elicit information from a broad user base and provide applicable analytic mythologies to provide actionable insight. Proficiency with multiple data analytic tools like Access, Excel, Python, R, SQL, VBA. Proficiency in visualizing and presenting data using platforms such as Tableau, Power BI, or equivalent. Secret Clearance required for position. TS/SCI clearance or eligibility to upgrade preferred.</v>
      </c>
      <c r="R9" s="25" t="str">
        <f>_xlfn.CONCAT('CONCAT Codes'!$A$10,VLOOKUP(L9,'CONCAT Codes'!$A$14:$G$26,5,FALSE),'CONCAT Codes'!$B$10,'Tours Added'!A9," ",C9," ",D9," ",'CONCAT Codes'!$C$10,VLOOKUP(L9,'CONCAT Codes'!$A$14:$G$253,7,FALSE),'CONCAT Codes'!$D$10,VLOOKUP(L9,'CONCAT Codes'!$A$14:$G$26,6,FALSE))</f>
        <v>&lt;br /&gt; &lt;br /&gt; &lt;strong&gt;To apply, contact: &lt;a href="mailto:leanne.l.felvus-webb.mil@mail.mil?subject=Tour 25-6648 DCSA - Eastern Region-Field Ops Data Analyst &amp;amp;cc=dfas.indianapolis-in.zh.mbx.pfi@mail.mil&amp;amp;body=Please find my resume and bio attached for consideration."&gt;SFC Leanne Felvus-Webb&lt;/a&gt;&lt;/strong&gt; - 614-397-3226</v>
      </c>
    </row>
    <row r="10" spans="1:18" ht="165.5" customHeight="1">
      <c r="A10" s="1" t="s">
        <v>689</v>
      </c>
      <c r="B10" s="23" t="s">
        <v>42</v>
      </c>
      <c r="C10" s="23" t="s">
        <v>690</v>
      </c>
      <c r="D10" s="15" t="s">
        <v>691</v>
      </c>
      <c r="E10" s="24" t="s">
        <v>724</v>
      </c>
      <c r="F10" s="23" t="s">
        <v>26</v>
      </c>
      <c r="G10" s="23" t="s">
        <v>28</v>
      </c>
      <c r="H10" s="23" t="s">
        <v>279</v>
      </c>
      <c r="I10" s="3" t="s">
        <v>15</v>
      </c>
      <c r="J10" s="53" t="s">
        <v>3</v>
      </c>
      <c r="K10" s="77" t="str">
        <f>HYPERLINK("mailto:"&amp;VLOOKUP(L10,'CONCAT Codes'!$A$14:$G$26,5,FALSE)&amp;"?subject="&amp;_xlfn.CONCAT(C10," - APPLICANT for ",A10)&amp;"&amp;cc="&amp;'CONCAT Codes'!$A$32&amp;"&amp;body="&amp;D10&amp;"%0A%0APlease see my resume and bio for the above tour.","Click HERE to apply")</f>
        <v>Click HERE to apply</v>
      </c>
      <c r="L10" s="57" t="s">
        <v>63</v>
      </c>
      <c r="N10" s="26"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Military Administration Assistant 25-6649 &lt;/span&gt;&lt;/strong&gt;&lt;/h3&gt;
   &lt;/td&gt;
   &lt;td&gt;
   &lt;h4 style="text-align: right;"&gt;&lt;span style="color:#ffffff;"&gt; Army or Air Force: E5:E6:E7&lt;/span&gt;&lt;/h4&gt;
   &lt;/td&gt;
   &lt;th scope="col"&gt;&amp;nbsp;&lt;/th&gt;
  &lt;/tr&gt;
 &lt;/thead&gt;
&lt;/table&gt;'</v>
      </c>
      <c r="P10" s="26" t="str">
        <f>CONCATENATE('CONCAT Codes'!$A$6,'CONCAT Codes'!$B$6,'Tours Added'!H10,", ",'Tours Added'!I10,'CONCAT Codes'!C$6,B10,'CONCAT Codes'!$D$6,C10,'CONCAT Codes'!$E$6,F10,'CONCAT Codes'!$F$6,G10,'CONCAT Codes'!$G$6,'Tours Added'!E10)</f>
        <v>&lt;strong&gt; Location:&lt;/strong&gt; Quantico, VA&lt;br /&gt;
&lt;strong&gt;Agency:&lt;/strong&gt; Defense Counterintelligence &amp; Security Agency&lt;strong&gt; Activity:&lt;/strong&gt; DCSA - MIO&lt;br /&gt;
&lt;strong&gt;Service:&lt;/strong&gt; Army or Air Force&lt;strong&gt; Desired Grade:&lt;/strong&gt; E5:E6:E7&lt;br /&gt;
&lt;br /&gt;
&lt;strong&gt;Tour Description:&lt;/strong&gt; 25-6649, Length 1 Year:
Overall mission: Support the Military Integration Office of the Defense Counterintelligence and Security Agency (DCSA) as it combines active, National Guard, and reserve military personnel.
Coordinate, prioritize, align, and oversee administration, operations and production support for all Service members.
Enable DCSA sustainment of the Intelligence, Security, Counterintelligence, Training, and Support missions using active, National Guard, and reserve military talent.
Review incoming directives and policies, advising the Chief on those affecting overall organizations functions.
Researches and analyzes data to be used in the preparation of various recurring and one-time reports. 
Administrative mission - personnel management, compose memos, correspondence, in-process/out-process management and tracking, record keeping, manage awards and decorations, conduct evaluation coordination, SOP development and improvement, manage distribution lists, monitor task management, facilitate staff actions, regulate and improve workflows, scrutinize¿ financial and other transactions, advise senior¿ leaders.
Civilian experience will be considered for eligibility.
PCS is authorized.
Qualifications:  Familiarity with the following: Army specific systems - IPPS-A, EES, PERSTAT; Air Force specific systems - Leave Web, MyFSS; DOD systems - DTS, CATMS
Secret Clearance required for position. Eligibility for upgrade to TS/SCI required.</v>
      </c>
      <c r="R10" s="25" t="str">
        <f>_xlfn.CONCAT('CONCAT Codes'!$A$10,VLOOKUP(L10,'CONCAT Codes'!$A$14:$G$26,5,FALSE),'CONCAT Codes'!$B$10,'Tours Added'!A10," ",C10," ",D10," ",'CONCAT Codes'!$C$10,VLOOKUP(L10,'CONCAT Codes'!$A$14:$G$253,7,FALSE),'CONCAT Codes'!$D$10,VLOOKUP(L10,'CONCAT Codes'!$A$14:$G$26,6,FALSE))</f>
        <v>&lt;br /&gt; &lt;br /&gt; &lt;strong&gt;To apply, contact: &lt;a href="mailto:leanne.l.felvus-webb.mil@mail.mil?subject=Tour 25-6649 DCSA - MIO Military Administration Assistant &amp;amp;cc=dfas.indianapolis-in.zh.mbx.pfi@mail.mil&amp;amp;body=Please find my resume and bio attached for consideration."&gt;SFC Leanne Felvus-Webb&lt;/a&gt;&lt;/strong&gt; - 614-397-3226</v>
      </c>
    </row>
    <row r="11" spans="1:18" ht="165.5" customHeight="1">
      <c r="A11" s="1" t="s">
        <v>692</v>
      </c>
      <c r="B11" s="23" t="s">
        <v>42</v>
      </c>
      <c r="C11" s="23" t="s">
        <v>218</v>
      </c>
      <c r="D11" s="15" t="s">
        <v>693</v>
      </c>
      <c r="E11" s="24" t="s">
        <v>716</v>
      </c>
      <c r="F11" s="23" t="s">
        <v>26</v>
      </c>
      <c r="G11" s="23" t="s">
        <v>694</v>
      </c>
      <c r="H11" s="23" t="s">
        <v>279</v>
      </c>
      <c r="I11" s="3" t="s">
        <v>15</v>
      </c>
      <c r="J11" s="53" t="s">
        <v>3</v>
      </c>
      <c r="K11" s="77" t="str">
        <f>HYPERLINK("mailto:"&amp;VLOOKUP(L11,'CONCAT Codes'!$A$14:$G$26,5,FALSE)&amp;"?subject="&amp;_xlfn.CONCAT(C11," - APPLICANT for ",A11)&amp;"&amp;cc="&amp;'CONCAT Codes'!$A$32&amp;"&amp;body="&amp;D11&amp;"%0A%0APlease see my resume and bio for the above tour.","Click HERE to apply")</f>
        <v>Click HERE to apply</v>
      </c>
      <c r="L11" s="57" t="s">
        <v>63</v>
      </c>
      <c r="N11" s="26"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Program Analyst – Executive Secretariat Support 25-6650 &lt;/span&gt;&lt;/strong&gt;&lt;/h3&gt;
   &lt;/td&gt;
   &lt;td&gt;
   &lt;h4 style="text-align: right;"&gt;&lt;span style="color:#ffffff;"&gt; Army or Air Force: E6:E7:E8:O1:O2&lt;/span&gt;&lt;/h4&gt;
   &lt;/td&gt;
   &lt;th scope="col"&gt;&amp;nbsp;&lt;/th&gt;
  &lt;/tr&gt;
 &lt;/thead&gt;
&lt;/table&gt;'</v>
      </c>
      <c r="P11" s="26" t="str">
        <f>CONCATENATE('CONCAT Codes'!$A$6,'CONCAT Codes'!$B$6,'Tours Added'!H11,", ",'Tours Added'!I11,'CONCAT Codes'!C$6,B11,'CONCAT Codes'!$D$6,C11,'CONCAT Codes'!$E$6,F11,'CONCAT Codes'!$F$6,G11,'CONCAT Codes'!$G$6,'Tours Added'!E11)</f>
        <v>&lt;strong&gt; Location:&lt;/strong&gt; Quantico, VA&lt;br /&gt;
&lt;strong&gt;Agency:&lt;/strong&gt; Defense Counterintelligence &amp; Security Agency&lt;strong&gt; Activity:&lt;/strong&gt; DCSA&lt;br /&gt;
&lt;strong&gt;Service:&lt;/strong&gt; Army or Air Force&lt;strong&gt; Desired Grade:&lt;/strong&gt; E6:E7:E8:O1:O2&lt;br /&gt;
&lt;br /&gt;
&lt;strong&gt;Tour Description:&lt;/strong&gt; 25-6650, Length 1 Year:
The Program Analyst will support the Executive Secretariat by developing and implementing a comprehensive training program and establishing a community of practice to enhance communications and Correspondence and Task Management System (CATMS) processing across the Defense Counterintelligence and Security Agency (DCSA). This role will focus on standardizing workflows, improving task management efficiency, and fostering collaboration among agency personnel.
Key responsibilities include designing and delivering training modules tailored to correspondence and CATMS processes, creating templates and tools to streamline operations, and facilitating knowledge sharing through a community of practice. The Program Analyst will also develop and implement data tracking metrics to measure improvements in the quality, timeliness, and accuracy of work submitted across the agency. By analyzing these metrics, the analyst will identify trends, recommend targeted improvements, and ensure continuous refinement of processes to meet DCSA’s strategic objectives. This position requires strong organizational, communication, and analytical skills, as well as the ability to engage stakeholders across DCSA’s 23 directorates to drive adoption of best practices and enhance mission execution.
Qualifications:  Experience in program analysis, training development, and process improvement.  Familiarity with CATMS or similar task management systems. Strong communication and collaboration skills to engage diverse stakeholders. Ability to design and deliver effective training programs and materials.  Experience in developing and analyzing data metrics to measure process improvements.</v>
      </c>
      <c r="R11" s="25" t="str">
        <f>_xlfn.CONCAT('CONCAT Codes'!$A$10,VLOOKUP(L11,'CONCAT Codes'!$A$14:$G$26,5,FALSE),'CONCAT Codes'!$B$10,'Tours Added'!A11," ",C11," ",D11," ",'CONCAT Codes'!$C$10,VLOOKUP(L11,'CONCAT Codes'!$A$14:$G$253,7,FALSE),'CONCAT Codes'!$D$10,VLOOKUP(L11,'CONCAT Codes'!$A$14:$G$26,6,FALSE))</f>
        <v>&lt;br /&gt; &lt;br /&gt; &lt;strong&gt;To apply, contact: &lt;a href="mailto:leanne.l.felvus-webb.mil@mail.mil?subject=Tour 25-6650 DCSA Program Analyst – Executive Secretariat Support &amp;amp;cc=dfas.indianapolis-in.zh.mbx.pfi@mail.mil&amp;amp;body=Please find my resume and bio attached for consideration."&gt;SFC Leanne Felvus-Webb&lt;/a&gt;&lt;/strong&gt; - 614-397-3226</v>
      </c>
    </row>
    <row r="12" spans="1:18" ht="165.5" customHeight="1">
      <c r="A12" s="1" t="s">
        <v>695</v>
      </c>
      <c r="B12" s="23" t="s">
        <v>10</v>
      </c>
      <c r="C12" s="23" t="s">
        <v>696</v>
      </c>
      <c r="D12" s="15" t="s">
        <v>697</v>
      </c>
      <c r="E12" s="24" t="s">
        <v>725</v>
      </c>
      <c r="F12" s="23" t="s">
        <v>26</v>
      </c>
      <c r="G12" s="23" t="s">
        <v>29</v>
      </c>
      <c r="H12" s="23" t="s">
        <v>698</v>
      </c>
      <c r="I12" s="3"/>
      <c r="J12" s="53" t="s">
        <v>698</v>
      </c>
      <c r="K12" s="77" t="str">
        <f>HYPERLINK("mailto:"&amp;VLOOKUP(L12,'CONCAT Codes'!$A$14:$G$26,5,FALSE)&amp;"?subject="&amp;_xlfn.CONCAT(C12," - APPLICANT for ",A12)&amp;"&amp;cc="&amp;'CONCAT Codes'!$A$32&amp;"&amp;body="&amp;D12&amp;"%0A%0APlease see my resume and bio for the above tour.","Click HERE to apply")</f>
        <v>Click HERE to apply</v>
      </c>
      <c r="L12" s="57" t="s">
        <v>60</v>
      </c>
      <c r="N12" s="26"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Tier II DoDNet Support 25-6651 &lt;/span&gt;&lt;/strong&gt;&lt;/h3&gt;
   &lt;/td&gt;
   &lt;td&gt;
   &lt;h4 style="text-align: right;"&gt;&lt;span style="color:#ffffff;"&gt; Army or Air Force: E4:E5:E6&lt;/span&gt;&lt;/h4&gt;
   &lt;/td&gt;
   &lt;th scope="col"&gt;&amp;nbsp;&lt;/th&gt;
  &lt;/tr&gt;
 &lt;/thead&gt;
&lt;/table&gt;'</v>
      </c>
      <c r="P12" s="26" t="str">
        <f>CONCATENATE('CONCAT Codes'!$A$6,'CONCAT Codes'!$B$6,'Tours Added'!H12,", ",'Tours Added'!I12,'CONCAT Codes'!C$6,B12,'CONCAT Codes'!$D$6,C12,'CONCAT Codes'!$E$6,F12,'CONCAT Codes'!$F$6,G12,'CONCAT Codes'!$G$6,'Tours Added'!E12)</f>
        <v>&lt;strong&gt; Location:&lt;/strong&gt; Bahrain, &lt;br /&gt;
&lt;strong&gt;Agency:&lt;/strong&gt; Defense Information Systems Agency&lt;strong&gt; Activity:&lt;/strong&gt; DISA - FE3B&lt;br /&gt;
&lt;strong&gt;Service:&lt;/strong&gt; Army or Air Force&lt;strong&gt; Desired Grade:&lt;/strong&gt; E4:E5:E6&lt;br /&gt;
&lt;br /&gt;
&lt;strong&gt;Tour Description:&lt;/strong&gt; 25-6651, Length 2 Years:
This is a two year unaccompanied overseas tour with the option to extend for the third year. Open to Army and Air Force service members MOS 25B or AFSC 3D1X2. 
Provide DISAs Service Support Environment (SSE)/Classified Mobility Support with mission critical technical support within a joint classified support area at DISA Bahrain.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&amp;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Qualifications:  MUST POSSESS an active Security + certification and experience working desktop/mobility/service desk environment or Windows Server admin. Requires excellent written and verbal communications. Other IT certifications (HDI Desktop, A+, Network+, etc ... ) are desired, but not required. Active Secret.</v>
      </c>
      <c r="R12" s="25" t="str">
        <f>_xlfn.CONCAT('CONCAT Codes'!$A$10,VLOOKUP(L12,'CONCAT Codes'!$A$14:$G$26,5,FALSE),'CONCAT Codes'!$B$10,'Tours Added'!A12," ",C12," ",D12," ",'CONCAT Codes'!$C$10,VLOOKUP(L12,'CONCAT Codes'!$A$14:$G$253,7,FALSE),'CONCAT Codes'!$D$10,VLOOKUP(L12,'CONCAT Codes'!$A$14:$G$26,6,FALSE))</f>
        <v>&lt;br /&gt; &lt;br /&gt; &lt;strong&gt;To apply, contact: &lt;a href="mailto:dan.e.brown2.mil@mail.mil?subject=Tour 25-6651 DISA - FE3B Tier II DoDNet Support &amp;amp;cc=dfas.indianapolis-in.zh.mbx.pfi@mail.mil&amp;amp;body=Please find my resume and bio attached for consideration."&gt;SFC Dan Brown&lt;/a&gt;&lt;/strong&gt; - 317-459-4983</v>
      </c>
    </row>
    <row r="13" spans="1:18" ht="165.5" customHeight="1">
      <c r="A13" s="1" t="s">
        <v>699</v>
      </c>
      <c r="B13" s="23" t="s">
        <v>10</v>
      </c>
      <c r="C13" s="23" t="s">
        <v>696</v>
      </c>
      <c r="D13" s="15" t="s">
        <v>700</v>
      </c>
      <c r="E13" s="24" t="s">
        <v>727</v>
      </c>
      <c r="F13" s="23" t="s">
        <v>26</v>
      </c>
      <c r="G13" s="23" t="s">
        <v>29</v>
      </c>
      <c r="H13" s="23" t="s">
        <v>44</v>
      </c>
      <c r="I13" s="3" t="s">
        <v>14</v>
      </c>
      <c r="J13" s="53" t="s">
        <v>3</v>
      </c>
      <c r="K13" s="77" t="str">
        <f>HYPERLINK("mailto:"&amp;VLOOKUP(L13,'CONCAT Codes'!$A$14:$G$26,5,FALSE)&amp;"?subject="&amp;_xlfn.CONCAT(C13," - APPLICANT for ",A13)&amp;"&amp;cc="&amp;'CONCAT Codes'!$A$32&amp;"&amp;body="&amp;D13&amp;"%0A%0APlease see my resume and bio for the above tour.","Click HERE to apply")</f>
        <v>Click HERE to apply</v>
      </c>
      <c r="L13" s="57" t="s">
        <v>60</v>
      </c>
      <c r="N13" s="26"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Tierll DoDNet Support 25-6653 &lt;/span&gt;&lt;/strong&gt;&lt;/h3&gt;
   &lt;/td&gt;
   &lt;td&gt;
   &lt;h4 style="text-align: right;"&gt;&lt;span style="color:#ffffff;"&gt; Army or Air Force: E4:E5:E6&lt;/span&gt;&lt;/h4&gt;
   &lt;/td&gt;
   &lt;th scope="col"&gt;&amp;nbsp;&lt;/th&gt;
  &lt;/tr&gt;
 &lt;/thead&gt;
&lt;/table&gt;'</v>
      </c>
      <c r="P13" s="26" t="str">
        <f>CONCATENATE('CONCAT Codes'!$A$6,'CONCAT Codes'!$B$6,'Tours Added'!H13,", ",'Tours Added'!I13,'CONCAT Codes'!C$6,B13,'CONCAT Codes'!$D$6,C13,'CONCAT Codes'!$E$6,F13,'CONCAT Codes'!$F$6,G13,'CONCAT Codes'!$G$6,'Tours Added'!E13)</f>
        <v>&lt;strong&gt; Location:&lt;/strong&gt; Fort Meade, MD&lt;br /&gt;
&lt;strong&gt;Agency:&lt;/strong&gt; Defense Information Systems Agency&lt;strong&gt; Activity:&lt;/strong&gt; DISA - FE3B&lt;br /&gt;
&lt;strong&gt;Service:&lt;/strong&gt; Army or Air Force&lt;strong&gt; Desired Grade:&lt;/strong&gt; E4:E5:E6&lt;br /&gt;
&lt;br /&gt;
&lt;strong&gt;Tour Description:&lt;/strong&gt; 25-6653, Length 1 Year:
This is a one year PCS tour with the option to extend for additional years. Open to Army and Air Force service members MOS 25B or AFSC 3D1X2. 
Provide DISAs Service Support Environment (SSE)/Classified Mobility Support with mission critical technical support within a joint classified support area at DISA HQ Ft. Meade.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&amp;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Qualifications:  MUST have an active Security + certification and experience working desktop/mobility/service desk environment or Windows Server admin. Requires excellent written and verbal communications. Other IT certifications (HDI Desktop, A+, Network+, etc ... ) are desired, but not required. Active Secret Clearance required.</v>
      </c>
      <c r="R13" s="25" t="str">
        <f>_xlfn.CONCAT('CONCAT Codes'!$A$10,VLOOKUP(L13,'CONCAT Codes'!$A$14:$G$26,5,FALSE),'CONCAT Codes'!$B$10,'Tours Added'!A13," ",C13," ",D13," ",'CONCAT Codes'!$C$10,VLOOKUP(L13,'CONCAT Codes'!$A$14:$G$253,7,FALSE),'CONCAT Codes'!$D$10,VLOOKUP(L13,'CONCAT Codes'!$A$14:$G$26,6,FALSE))</f>
        <v>&lt;br /&gt; &lt;br /&gt; &lt;strong&gt;To apply, contact: &lt;a href="mailto:dan.e.brown2.mil@mail.mil?subject=Tour 25-6653 DISA - FE3B Tierll DoDNet Support &amp;amp;cc=dfas.indianapolis-in.zh.mbx.pfi@mail.mil&amp;amp;body=Please find my resume and bio attached for consideration."&gt;SFC Dan Brown&lt;/a&gt;&lt;/strong&gt; - 317-459-4983</v>
      </c>
    </row>
    <row r="14" spans="1:18" ht="165.5" customHeight="1">
      <c r="A14" s="1" t="s">
        <v>701</v>
      </c>
      <c r="B14" s="23" t="s">
        <v>10</v>
      </c>
      <c r="C14" s="23" t="s">
        <v>696</v>
      </c>
      <c r="D14" s="15" t="s">
        <v>700</v>
      </c>
      <c r="E14" s="24" t="s">
        <v>726</v>
      </c>
      <c r="F14" s="23" t="s">
        <v>26</v>
      </c>
      <c r="G14" s="23" t="s">
        <v>29</v>
      </c>
      <c r="H14" s="23" t="s">
        <v>702</v>
      </c>
      <c r="I14" s="3"/>
      <c r="J14" s="53" t="s">
        <v>703</v>
      </c>
      <c r="K14" s="77" t="str">
        <f>HYPERLINK("mailto:"&amp;VLOOKUP(L14,'CONCAT Codes'!$A$14:$G$26,5,FALSE)&amp;"?subject="&amp;_xlfn.CONCAT(C14," - APPLICANT for ",A14)&amp;"&amp;cc="&amp;'CONCAT Codes'!$A$32&amp;"&amp;body="&amp;D14&amp;"%0A%0APlease see my resume and bio for the above tour.","Click HERE to apply")</f>
        <v>Click HERE to apply</v>
      </c>
      <c r="L14" s="57" t="s">
        <v>60</v>
      </c>
      <c r="N14" s="26"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Tierll DoDNet Support 25-6654 &lt;/span&gt;&lt;/strong&gt;&lt;/h3&gt;
   &lt;/td&gt;
   &lt;td&gt;
   &lt;h4 style="text-align: right;"&gt;&lt;span style="color:#ffffff;"&gt; Army or Air Force: E4:E5:E6&lt;/span&gt;&lt;/h4&gt;
   &lt;/td&gt;
   &lt;th scope="col"&gt;&amp;nbsp;&lt;/th&gt;
  &lt;/tr&gt;
 &lt;/thead&gt;
&lt;/table&gt;'</v>
      </c>
      <c r="P14" s="26" t="str">
        <f>CONCATENATE('CONCAT Codes'!$A$6,'CONCAT Codes'!$B$6,'Tours Added'!H14,", ",'Tours Added'!I14,'CONCAT Codes'!C$6,B14,'CONCAT Codes'!$D$6,C14,'CONCAT Codes'!$E$6,F14,'CONCAT Codes'!$F$6,G14,'CONCAT Codes'!$G$6,'Tours Added'!E14)</f>
        <v>&lt;strong&gt; Location:&lt;/strong&gt; Stuttgart, &lt;br /&gt;
&lt;strong&gt;Agency:&lt;/strong&gt; Defense Information Systems Agency&lt;strong&gt; Activity:&lt;/strong&gt; DISA - FE3B&lt;br /&gt;
&lt;strong&gt;Service:&lt;/strong&gt; Army or Air Force&lt;strong&gt; Desired Grade:&lt;/strong&gt; E4:E5:E6&lt;br /&gt;
&lt;br /&gt;
&lt;strong&gt;Tour Description:&lt;/strong&gt; 25-6654, Length 2 Years:
***This is a two year unaccompanied overseas tour with the option to extend for the third year. 
Will be required to perform TDY missions 25-50 %. Provide DISAs Service Support Environment (SSE)/Classified Mobility Support with mission critical technical support within a joint classified support area at DISA Stuttgart Germany.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Provide DISAs Service Support Environment (SSE)/Classified Mobility Support with mission critical technical support within a joint classified support area at DISA HQ Ft. Meade. Personnel in this position provide immediate technical support and must have a high aptitude for resolving technical issues. This is a front-line position requiring professionalism, expert technical skills, and persistent communications with customers and Global Service Desk leadership. A few key duties: Baseline images to new devices, reimage and provisioning. Configure and pair hotspots, request and approve red grey certificates. Provide troubleshooting, resolution and/or escalation of devices. Use of current ticketing system in order to manage properly documentation of incidents and service requests. Document procedures and coordinate with Tier-I (Regional Support Centers) to improve the agency’s ability to achieve First Contact Resolution.
Qualifications:  MUST HAVE an active Security + certification and experience working desktop/mobility/service desk environment or Windows Server admin. Requires excellent written and verbal communications. Other IT certifications (HDI Desktop, A+, Network+, etc ... ) are desired, but not required. Active Secret Clearance</v>
      </c>
      <c r="R14" s="25" t="str">
        <f>_xlfn.CONCAT('CONCAT Codes'!$A$10,VLOOKUP(L14,'CONCAT Codes'!$A$14:$G$26,5,FALSE),'CONCAT Codes'!$B$10,'Tours Added'!A14," ",C14," ",D14," ",'CONCAT Codes'!$C$10,VLOOKUP(L14,'CONCAT Codes'!$A$14:$G$253,7,FALSE),'CONCAT Codes'!$D$10,VLOOKUP(L14,'CONCAT Codes'!$A$14:$G$26,6,FALSE))</f>
        <v>&lt;br /&gt; &lt;br /&gt; &lt;strong&gt;To apply, contact: &lt;a href="mailto:dan.e.brown2.mil@mail.mil?subject=Tour 25-6654 DISA - FE3B Tierll DoDNet Support &amp;amp;cc=dfas.indianapolis-in.zh.mbx.pfi@mail.mil&amp;amp;body=Please find my resume and bio attached for consideration."&gt;SFC Dan Brown&lt;/a&gt;&lt;/strong&gt; - 317-459-4983</v>
      </c>
    </row>
    <row r="15" spans="1:18" ht="165.5" customHeight="1">
      <c r="A15" s="1" t="s">
        <v>704</v>
      </c>
      <c r="B15" s="23" t="s">
        <v>10</v>
      </c>
      <c r="C15" s="23" t="s">
        <v>705</v>
      </c>
      <c r="D15" s="15" t="s">
        <v>706</v>
      </c>
      <c r="E15" s="24" t="s">
        <v>717</v>
      </c>
      <c r="F15" s="23" t="s">
        <v>1</v>
      </c>
      <c r="G15" s="23" t="s">
        <v>66</v>
      </c>
      <c r="H15" s="23" t="s">
        <v>707</v>
      </c>
      <c r="I15" s="3" t="s">
        <v>708</v>
      </c>
      <c r="J15" s="53" t="s">
        <v>3</v>
      </c>
      <c r="K15" s="77" t="str">
        <f>HYPERLINK("mailto:"&amp;VLOOKUP(L15,'CONCAT Codes'!$A$14:$G$26,5,FALSE)&amp;"?subject="&amp;_xlfn.CONCAT(C15," - APPLICANT for ",A15)&amp;"&amp;cc="&amp;'CONCAT Codes'!$A$32&amp;"&amp;body="&amp;D15&amp;"%0A%0APlease see my resume and bio for the above tour.","Click HERE to apply")</f>
        <v>Click HERE to apply</v>
      </c>
      <c r="L15" s="57" t="s">
        <v>60</v>
      </c>
      <c r="N15" s="26"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SCRM Analyst 25-6655 &lt;/span&gt;&lt;/strong&gt;&lt;/h3&gt;
   &lt;/td&gt;
   &lt;td&gt;
   &lt;h4 style="text-align: right;"&gt;&lt;span style="color:#ffffff;"&gt; Army: E8&lt;/span&gt;&lt;/h4&gt;
   &lt;/td&gt;
   &lt;th scope="col"&gt;&amp;nbsp;&lt;/th&gt;
  &lt;/tr&gt;
 &lt;/thead&gt;
&lt;/table&gt;'</v>
      </c>
      <c r="P15" s="26" t="str">
        <f>CONCATENATE('CONCAT Codes'!$A$6,'CONCAT Codes'!$B$6,'Tours Added'!H15,", ",'Tours Added'!I15,'CONCAT Codes'!C$6,B15,'CONCAT Codes'!$D$6,C15,'CONCAT Codes'!$E$6,F15,'CONCAT Codes'!$F$6,G15,'CONCAT Codes'!$G$6,'Tours Added'!E15)</f>
        <v>&lt;strong&gt; Location:&lt;/strong&gt; Camp Dawson, WV&lt;br /&gt;
&lt;strong&gt;Agency:&lt;/strong&gt; Defense Information Systems Agency&lt;strong&gt; Activity:&lt;/strong&gt; DISA - RE33&lt;br /&gt;
&lt;strong&gt;Service:&lt;/strong&gt; Army&lt;strong&gt; Desired Grade:&lt;/strong&gt; E8&lt;br /&gt;
&lt;br /&gt;
&lt;strong&gt;Tour Description:&lt;/strong&gt; 25-6655, Length 2 Years:
National Guard member who has formal and hands-on training in the implementation of the ICT-SCRM Process.  The SCRM Analyst will conduct SCRM evaluation of hardware, software, and service agreements for Department of Defense Information Network (DODIN) and other DISA supported, owned, or managed networks.  The Analyst produces a full scope evaluation of FOCI considerations, tier structure, adverse information, and cyber hygiene.  The position may require CONUS and OCONUS travel for assessments/training and will also require interaction with engineers and senior DISA personnel.  The analyst develops Due Diligence Reports (DDRs) for Companies and products, which may include additional Executive Summaries for senior leader review and network connectivity evaluation.</v>
      </c>
      <c r="R15" s="25" t="str">
        <f>_xlfn.CONCAT('CONCAT Codes'!$A$10,VLOOKUP(L15,'CONCAT Codes'!$A$14:$G$26,5,FALSE),'CONCAT Codes'!$B$10,'Tours Added'!A15," ",C15," ",D15," ",'CONCAT Codes'!$C$10,VLOOKUP(L15,'CONCAT Codes'!$A$14:$G$253,7,FALSE),'CONCAT Codes'!$D$10,VLOOKUP(L15,'CONCAT Codes'!$A$14:$G$26,6,FALSE))</f>
        <v>&lt;br /&gt; &lt;br /&gt; &lt;strong&gt;To apply, contact: &lt;a href="mailto:dan.e.brown2.mil@mail.mil?subject=Tour 25-6655 DISA - RE33 SCRM Analyst &amp;amp;cc=dfas.indianapolis-in.zh.mbx.pfi@mail.mil&amp;amp;body=Please find my resume and bio attached for consideration."&gt;SFC Dan Brown&lt;/a&gt;&lt;/strong&gt; - 317-459-4983</v>
      </c>
    </row>
    <row r="16" spans="1:18" ht="165.5" customHeight="1">
      <c r="A16" s="1" t="s">
        <v>709</v>
      </c>
      <c r="B16" s="23" t="s">
        <v>64</v>
      </c>
      <c r="C16" s="23" t="s">
        <v>65</v>
      </c>
      <c r="D16" s="15" t="s">
        <v>710</v>
      </c>
      <c r="E16" s="24" t="s">
        <v>718</v>
      </c>
      <c r="F16" s="23" t="s">
        <v>1</v>
      </c>
      <c r="G16" s="23" t="s">
        <v>52</v>
      </c>
      <c r="H16" s="23" t="s">
        <v>157</v>
      </c>
      <c r="I16" s="3" t="s">
        <v>32</v>
      </c>
      <c r="J16" s="53" t="s">
        <v>3</v>
      </c>
      <c r="K16" s="77" t="str">
        <f>HYPERLINK("mailto:"&amp;VLOOKUP(L16,'CONCAT Codes'!$A$14:$G$26,5,FALSE)&amp;"?subject="&amp;_xlfn.CONCAT(C16," - APPLICANT for ",A16)&amp;"&amp;cc="&amp;'CONCAT Codes'!$A$32&amp;"&amp;body="&amp;D16&amp;"%0A%0APlease see my resume and bio for the above tour.","Click HERE to apply")</f>
        <v>Click HERE to apply</v>
      </c>
      <c r="L16" s="57" t="s">
        <v>61</v>
      </c>
      <c r="N16" s="26"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Senior Supply Sergeant 25-6662 &lt;/span&gt;&lt;/strong&gt;&lt;/h3&gt;
   &lt;/td&gt;
   &lt;td&gt;
   &lt;h4 style="text-align: right;"&gt;&lt;span style="color:#ffffff;"&gt; Army: E6:E7&lt;/span&gt;&lt;/h4&gt;
   &lt;/td&gt;
   &lt;th scope="col"&gt;&amp;nbsp;&lt;/th&gt;
  &lt;/tr&gt;
 &lt;/thead&gt;
&lt;/table&gt;'</v>
      </c>
      <c r="P16" s="26" t="str">
        <f>CONCATENATE('CONCAT Codes'!$A$6,'CONCAT Codes'!$B$6,'Tours Added'!H16,", ",'Tours Added'!I16,'CONCAT Codes'!C$6,B16,'CONCAT Codes'!$D$6,C16,'CONCAT Codes'!$E$6,F16,'CONCAT Codes'!$F$6,G16,'CONCAT Codes'!$G$6,'Tours Added'!E16)</f>
        <v>&lt;strong&gt; Location:&lt;/strong&gt; Red Rock, AZ&lt;br /&gt;
&lt;strong&gt;Agency:&lt;/strong&gt; USA Security Assistance Command&lt;strong&gt; Activity:&lt;/strong&gt; USASAC-NGB-OPV&lt;br /&gt;
&lt;strong&gt;Service:&lt;/strong&gt; Army&lt;strong&gt; Desired Grade:&lt;/strong&gt; E6:E7&lt;br /&gt;
&lt;br /&gt;
&lt;strong&gt;Tour Description:&lt;/strong&gt; 25-6662, Length 1 Year: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1eadership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Preferred qualifications / prior appointments or experience: GPC program HAZMAT certifier, Unit Movement Officer
Deployment Planning Course (UMODPC)</v>
      </c>
      <c r="R16" s="25" t="str">
        <f>_xlfn.CONCAT('CONCAT Codes'!$A$10,VLOOKUP(L16,'CONCAT Codes'!$A$14:$G$26,5,FALSE),'CONCAT Codes'!$B$10,'Tours Added'!A16," ",C16," ",D16," ",'CONCAT Codes'!$C$10,VLOOKUP(L16,'CONCAT Codes'!$A$14:$G$253,7,FALSE),'CONCAT Codes'!$D$10,VLOOKUP(L16,'CONCAT Codes'!$A$14:$G$26,6,FALSE))</f>
        <v>&lt;br /&gt; &lt;br /&gt; &lt;strong&gt;To apply, contact: &lt;a href="mailto:joseph.h.sorg2.mil@mail.mil?subject=Tour 25-6662 USASAC-NGB-OPV Senior Supply Sergeant &amp;amp;cc=dfas.indianapolis-in.zh.mbx.pfi@mail.mil&amp;amp;body=Please find my resume and bio attached for consideration."&gt;SFC Joe Sorg&lt;/a&gt;&lt;/strong&gt; - 317-627-0951</v>
      </c>
    </row>
    <row r="17" spans="1:18" ht="165.5" customHeight="1">
      <c r="A17" s="1" t="s">
        <v>711</v>
      </c>
      <c r="B17" s="23" t="s">
        <v>64</v>
      </c>
      <c r="C17" s="23" t="s">
        <v>65</v>
      </c>
      <c r="D17" s="87" t="s">
        <v>729</v>
      </c>
      <c r="E17" s="88" t="s">
        <v>728</v>
      </c>
      <c r="F17" s="23" t="s">
        <v>1</v>
      </c>
      <c r="G17" s="23" t="s">
        <v>52</v>
      </c>
      <c r="H17" s="23" t="s">
        <v>157</v>
      </c>
      <c r="I17" s="3" t="s">
        <v>32</v>
      </c>
      <c r="J17" s="53" t="s">
        <v>3</v>
      </c>
      <c r="K17" s="77" t="str">
        <f>HYPERLINK("mailto:"&amp;VLOOKUP(L17,'CONCAT Codes'!$A$14:$G$26,5,FALSE)&amp;"?subject="&amp;_xlfn.CONCAT(C17," - APPLICANT for ",A17)&amp;"&amp;cc="&amp;'CONCAT Codes'!$A$32&amp;"&amp;body="&amp;D17&amp;"%0A%0APlease see my resume and bio for the above tour.","Click HERE to apply")</f>
        <v>Click HERE to apply</v>
      </c>
      <c r="L17" s="57" t="s">
        <v>61</v>
      </c>
      <c r="N17" s="26"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Medical Services NCO 25-6663 &lt;/span&gt;&lt;/strong&gt;&lt;/h3&gt;
   &lt;/td&gt;
   &lt;td&gt;
   &lt;h4 style="text-align: right;"&gt;&lt;span style="color:#ffffff;"&gt; Army: E6:E7&lt;/span&gt;&lt;/h4&gt;
   &lt;/td&gt;
   &lt;th scope="col"&gt;&amp;nbsp;&lt;/th&gt;
  &lt;/tr&gt;
 &lt;/thead&gt;
&lt;/table&gt;'</v>
      </c>
      <c r="P17" s="26" t="str">
        <f>CONCATENATE('CONCAT Codes'!$A$6,'CONCAT Codes'!$B$6,'Tours Added'!H17,", ",'Tours Added'!I17,'CONCAT Codes'!C$6,B17,'CONCAT Codes'!$D$6,C17,'CONCAT Codes'!$E$6,F17,'CONCAT Codes'!$F$6,G17,'CONCAT Codes'!$G$6,'Tours Added'!E17)</f>
        <v>&lt;strong&gt; Location:&lt;/strong&gt; Red Rock, AZ&lt;br /&gt;
&lt;strong&gt;Agency:&lt;/strong&gt; USA Security Assistance Command&lt;strong&gt; Activity:&lt;/strong&gt; USASAC-NGB-OPV&lt;br /&gt;
&lt;strong&gt;Service:&lt;/strong&gt; Army&lt;strong&gt; Desired Grade:&lt;/strong&gt; E6:E7&lt;br /&gt;
&lt;br /&gt;
&lt;strong&gt;Tour Description:&lt;/strong&gt; 25-6663, Length 1 Year:
Serves as the Medical Services NCO in a Foreign Military Sales Unit consisting of an aviation (AH64D) training detachment which supports over 200 Foreign Service Members and family. Sends, processes, and reconciles claims with MEDCOM. Reconciles paid claims with civilian providers. Processes reimbursements for prescriptions and assists MEDCOM with budget and forecasting. Schedules Republic of Singapore Air Force (RSAF) non-standard medical appointments. Interfaces with RSAF for medical claims and care at WAATS TMS. Establishes community medical care as needed.</v>
      </c>
      <c r="R17" s="25" t="str">
        <f>_xlfn.CONCAT('CONCAT Codes'!$A$10,VLOOKUP(L17,'CONCAT Codes'!$A$14:$G$26,5,FALSE),'CONCAT Codes'!$B$10,'Tours Added'!A17," ",C17," ",D17," ",'CONCAT Codes'!$C$10,VLOOKUP(L17,'CONCAT Codes'!$A$14:$G$253,7,FALSE),'CONCAT Codes'!$D$10,VLOOKUP(L17,'CONCAT Codes'!$A$14:$G$26,6,FALSE))</f>
        <v>&lt;br /&gt; &lt;br /&gt; &lt;strong&gt;To apply, contact: &lt;a href="mailto:joseph.h.sorg2.mil@mail.mil?subject=Tour 25-6663 USASAC-NGB-OPV Medical Services NCO &amp;amp;cc=dfas.indianapolis-in.zh.mbx.pfi@mail.mil&amp;amp;body=Please find my resume and bio attached for consideration."&gt;SFC Joe Sorg&lt;/a&gt;&lt;/strong&gt; - 317-627-0951</v>
      </c>
    </row>
    <row r="18" spans="1:18" ht="165.5" customHeight="1">
      <c r="A18" s="1" t="s">
        <v>712</v>
      </c>
      <c r="B18" s="23" t="s">
        <v>0</v>
      </c>
      <c r="C18" s="23" t="s">
        <v>489</v>
      </c>
      <c r="D18" s="15" t="s">
        <v>713</v>
      </c>
      <c r="E18" s="24" t="s">
        <v>723</v>
      </c>
      <c r="F18" s="23" t="s">
        <v>26</v>
      </c>
      <c r="G18" s="86" t="s">
        <v>29</v>
      </c>
      <c r="H18" s="23" t="s">
        <v>512</v>
      </c>
      <c r="I18" s="3" t="s">
        <v>13</v>
      </c>
      <c r="J18" s="53" t="s">
        <v>3</v>
      </c>
      <c r="K18" s="77" t="str">
        <f>HYPERLINK("mailto:"&amp;VLOOKUP(L18,'CONCAT Codes'!$A$14:$G$26,5,FALSE)&amp;"?subject="&amp;_xlfn.CONCAT(C18," - APPLICANT for ",A18)&amp;"&amp;cc="&amp;'CONCAT Codes'!$A$32&amp;"&amp;body="&amp;D18&amp;"%0A%0APlease see my resume and bio for the above tour.","Click HERE to apply")</f>
        <v>Click HERE to apply</v>
      </c>
      <c r="L18" s="57" t="s">
        <v>454</v>
      </c>
      <c r="N18" s="26"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Customer Account Specialist 26-6001 &lt;/span&gt;&lt;/strong&gt;&lt;/h3&gt;
   &lt;/td&gt;
   &lt;td&gt;
   &lt;h4 style="text-align: right;"&gt;&lt;span style="color:#ffffff;"&gt; Army or Air Force: E4:E5:E6&lt;/span&gt;&lt;/h4&gt;
   &lt;/td&gt;
   &lt;th scope="col"&gt;&amp;nbsp;&lt;/th&gt;
  &lt;/tr&gt;
 &lt;/thead&gt;
&lt;/table&gt;'</v>
      </c>
      <c r="P18" s="26" t="str">
        <f>CONCATENATE('CONCAT Codes'!$A$6,'CONCAT Codes'!$B$6,'Tours Added'!H18,", ",'Tours Added'!I18,'CONCAT Codes'!C$6,B18,'CONCAT Codes'!$D$6,C18,'CONCAT Codes'!$E$6,F18,'CONCAT Codes'!$F$6,G18,'CONCAT Codes'!$G$6,'Tours Added'!E18)</f>
        <v>&lt;strong&gt; Location:&lt;/strong&gt; Joint Base San Antonio, TX&lt;br /&gt;
&lt;strong&gt;Agency:&lt;/strong&gt; Defense Logistics Agency&lt;strong&gt; Activity:&lt;/strong&gt; DLA Energy&lt;br /&gt;
&lt;strong&gt;Service:&lt;/strong&gt; Army or Air Force&lt;strong&gt; Desired Grade:&lt;/strong&gt; E4:E5:E6&lt;br /&gt;
&lt;br /&gt;
&lt;strong&gt;Tour Description:&lt;/strong&gt; 26-6001, Length 1 Year:
Manages customer orders through web-based systems, ensuring accurate entry, processing, and timely resolution of delivery, payment, and pricing discrepancies. This includes closing open delivery orders to avoid unliquidated obligations. The role requires collaborating with Business Process Analysts, Contracting, Supply Planners, and Resolution Specialists to streamline order fulfillment and maintain product accountability. The incumbent also addresses contractual and billing issues with Contracting and Inventory Management, supporting into-stock and direct-delivery Aerospace customers. The incumbent will participate in branch team meetings, requirements management reviews and round table discussions to report discrepancies and identify systemic issues and/or trends. This is a non-supervisory role.
Qualifications:  Familiarization with order fulfillment and customer service is desired but not required. Service member will be trained on all aspects of tasks associated with the position.</v>
      </c>
      <c r="R18" s="25" t="str">
        <f>_xlfn.CONCAT('CONCAT Codes'!$A$10,VLOOKUP(L18,'CONCAT Codes'!$A$14:$G$26,5,FALSE),'CONCAT Codes'!$B$10,'Tours Added'!A18," ",C18," ",D18," ",'CONCAT Codes'!$C$10,VLOOKUP(L18,'CONCAT Codes'!$A$14:$G$253,7,FALSE),'CONCAT Codes'!$D$10,VLOOKUP(L18,'CONCAT Codes'!$A$14:$G$26,6,FALSE))</f>
        <v>&lt;br /&gt; &lt;br /&gt; &lt;strong&gt;To apply, contact: &lt;a href="mailto:megan.h.spencer.mil@mail.mil?subject=Tour 26-6001 DLA Energy Customer Account Specialist &amp;amp;cc=dfas.indianapolis-in.zh.mbx.pfi@mail.mil&amp;amp;body=Please find my resume and bio attached for consideration."&gt;TSgt Megan Spencer&lt;/a&gt;&lt;/strong&gt; - 317-435-2378</v>
      </c>
    </row>
    <row r="19" spans="1:18" ht="165.5" customHeight="1">
      <c r="A19" s="1"/>
      <c r="B19" s="23"/>
      <c r="C19" s="23"/>
      <c r="D19" s="15"/>
      <c r="E19" s="24"/>
      <c r="F19" s="23"/>
      <c r="G19" s="23"/>
      <c r="H19" s="23"/>
      <c r="I19" s="3"/>
      <c r="J19" s="53"/>
      <c r="L19" s="57"/>
      <c r="N19" s="26"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6"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5" t="e">
        <f>_xlfn.CONCAT('CONCAT Codes'!$A$10,VLOOKUP(L19,'CONCAT Codes'!$A$14:$G$26,5,FALSE),'CONCAT Codes'!$B$10,'Tours Added'!A19," ",C19," ",D19," ",'CONCAT Codes'!$C$10,VLOOKUP(L19,'CONCAT Codes'!$A$14:$G$253,7,FALSE),'CONCAT Codes'!$D$10,VLOOKUP(L19,'CONCAT Codes'!$A$14:$G$26,6,FALSE))</f>
        <v>#N/A</v>
      </c>
    </row>
    <row r="20" spans="1:18" ht="165.5" customHeight="1">
      <c r="A20" s="1"/>
      <c r="B20" s="23"/>
      <c r="C20" s="23"/>
      <c r="D20" s="15"/>
      <c r="E20" s="24"/>
      <c r="F20" s="23"/>
      <c r="G20" s="23"/>
      <c r="H20" s="23"/>
      <c r="I20" s="3"/>
      <c r="J20" s="53"/>
      <c r="L20" s="57"/>
      <c r="N20" s="26"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6"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5" t="e">
        <f>_xlfn.CONCAT('CONCAT Codes'!$A$10,VLOOKUP(L20,'CONCAT Codes'!$A$14:$G$26,5,FALSE),'CONCAT Codes'!$B$10,'Tours Added'!A20," ",C20," ",D20," ",'CONCAT Codes'!$C$10,VLOOKUP(L20,'CONCAT Codes'!$A$14:$G$253,7,FALSE),'CONCAT Codes'!$D$10,VLOOKUP(L20,'CONCAT Codes'!$A$14:$G$26,6,FALSE))</f>
        <v>#N/A</v>
      </c>
    </row>
    <row r="21" spans="1:18" ht="165.5" customHeight="1">
      <c r="A21" s="1"/>
      <c r="B21" s="23"/>
      <c r="C21" s="23"/>
      <c r="D21" s="15"/>
      <c r="E21" s="24"/>
      <c r="F21" s="23"/>
      <c r="G21" s="23"/>
      <c r="H21" s="23"/>
      <c r="I21" s="3"/>
      <c r="J21" s="53"/>
      <c r="L21" s="57"/>
      <c r="N21" s="26"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6"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5" t="e">
        <f>_xlfn.CONCAT('CONCAT Codes'!$A$10,VLOOKUP(L21,'CONCAT Codes'!$A$14:$G$26,5,FALSE),'CONCAT Codes'!$B$10,'Tours Added'!A21," ",C21," ",D21," ",'CONCAT Codes'!$C$10,VLOOKUP(L21,'CONCAT Codes'!$A$14:$G$253,7,FALSE),'CONCAT Codes'!$D$10,VLOOKUP(L21,'CONCAT Codes'!$A$14:$G$26,6,FALSE))</f>
        <v>#N/A</v>
      </c>
    </row>
    <row r="22" spans="1:18" ht="165.5" customHeight="1">
      <c r="A22" s="1"/>
      <c r="B22" s="23"/>
      <c r="C22" s="23"/>
      <c r="D22" s="15"/>
      <c r="E22" s="24"/>
      <c r="F22" s="23"/>
      <c r="G22" s="23"/>
      <c r="H22" s="23"/>
      <c r="I22" s="3"/>
      <c r="J22" s="53"/>
      <c r="L22" s="57"/>
      <c r="N22" s="26"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6"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5" t="e">
        <f>_xlfn.CONCAT('CONCAT Codes'!$A$10,VLOOKUP(L22,'CONCAT Codes'!$A$14:$G$26,5,FALSE),'CONCAT Codes'!$B$10,'Tours Added'!A22," ",C22," ",D22," ",'CONCAT Codes'!$C$10,VLOOKUP(L22,'CONCAT Codes'!$A$14:$G$253,7,FALSE),'CONCAT Codes'!$D$10,VLOOKUP(L22,'CONCAT Codes'!$A$14:$G$26,6,FALSE))</f>
        <v>#N/A</v>
      </c>
    </row>
    <row r="23" spans="1:18" ht="165.5" customHeight="1">
      <c r="A23" s="1"/>
      <c r="B23" s="23"/>
      <c r="C23" s="23"/>
      <c r="D23" s="15"/>
      <c r="E23" s="24"/>
      <c r="F23" s="23"/>
      <c r="G23" s="23"/>
      <c r="H23" s="23"/>
      <c r="I23" s="3"/>
      <c r="J23" s="62"/>
      <c r="L23" s="24"/>
      <c r="N23" s="26"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6"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5" t="e">
        <f>_xlfn.CONCAT('CONCAT Codes'!$A$10,VLOOKUP(L23,'CONCAT Codes'!$A$14:$G$26,5,FALSE),'CONCAT Codes'!$B$10,'Tours Added'!A23," ",C23," ",D23," ",'CONCAT Codes'!$C$10,VLOOKUP(L23,'CONCAT Codes'!$A$14:$G$253,7,FALSE),'CONCAT Codes'!$D$10,VLOOKUP(L23,'CONCAT Codes'!$A$14:$G$26,6,FALSE))</f>
        <v>#N/A</v>
      </c>
    </row>
    <row r="24" spans="1:18" ht="165.5" customHeight="1">
      <c r="A24" s="1"/>
      <c r="B24" s="23"/>
      <c r="C24" s="23"/>
      <c r="D24" s="15"/>
      <c r="E24" s="24"/>
      <c r="F24" s="23"/>
      <c r="G24" s="23"/>
      <c r="H24" s="23"/>
      <c r="I24" s="3"/>
      <c r="J24" s="62"/>
      <c r="L24" s="24"/>
      <c r="N24" s="26"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6"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5" t="e">
        <f>_xlfn.CONCAT('CONCAT Codes'!$A$10,VLOOKUP(L24,'CONCAT Codes'!$A$14:$G$26,5,FALSE),'CONCAT Codes'!$B$10,'Tours Added'!A24," ",C24," ",D24," ",'CONCAT Codes'!$C$10,VLOOKUP(L24,'CONCAT Codes'!$A$14:$G$253,7,FALSE),'CONCAT Codes'!$D$10,VLOOKUP(L24,'CONCAT Codes'!$A$14:$G$26,6,FALSE))</f>
        <v>#N/A</v>
      </c>
    </row>
    <row r="25" spans="1:18" ht="165.5" customHeight="1">
      <c r="A25" s="1"/>
      <c r="B25" s="23"/>
      <c r="C25" s="23"/>
      <c r="D25" s="15"/>
      <c r="E25" s="24"/>
      <c r="F25" s="23"/>
      <c r="G25" s="23"/>
      <c r="H25" s="23"/>
      <c r="I25" s="3"/>
      <c r="J25" s="62"/>
      <c r="L25" s="24"/>
      <c r="N25" s="26"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6"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5" t="e">
        <f>_xlfn.CONCAT('CONCAT Codes'!$A$10,VLOOKUP(L25,'CONCAT Codes'!$A$14:$G$26,5,FALSE),'CONCAT Codes'!$B$10,'Tours Added'!A25," ",C25," ",D25," ",'CONCAT Codes'!$C$10,VLOOKUP(L25,'CONCAT Codes'!$A$14:$G$253,7,FALSE),'CONCAT Codes'!$D$10,VLOOKUP(L25,'CONCAT Codes'!$A$14:$G$26,6,FALSE))</f>
        <v>#N/A</v>
      </c>
    </row>
    <row r="26" spans="1:18" ht="165.5" customHeight="1">
      <c r="A26" s="1"/>
      <c r="B26" s="23"/>
      <c r="C26" s="23"/>
      <c r="D26" s="15"/>
      <c r="E26" s="24"/>
      <c r="F26" s="23"/>
      <c r="G26" s="23"/>
      <c r="H26" s="23"/>
      <c r="I26" s="3"/>
      <c r="J26" s="62"/>
      <c r="L26" s="24"/>
      <c r="N26" s="26"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6"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5" t="e">
        <f>_xlfn.CONCAT('CONCAT Codes'!$A$10,VLOOKUP(L26,'CONCAT Codes'!$A$14:$G$26,5,FALSE),'CONCAT Codes'!$B$10,'Tours Added'!A26," ",C26," ",D26," ",'CONCAT Codes'!$C$10,VLOOKUP(L26,'CONCAT Codes'!$A$14:$G$253,7,FALSE),'CONCAT Codes'!$D$10,VLOOKUP(L26,'CONCAT Codes'!$A$14:$G$26,6,FALSE))</f>
        <v>#N/A</v>
      </c>
    </row>
    <row r="27" spans="1:18" ht="165.5" customHeight="1">
      <c r="A27" s="1"/>
      <c r="B27" s="23"/>
      <c r="C27" s="23"/>
      <c r="D27" s="15"/>
      <c r="E27" s="24"/>
      <c r="F27" s="23"/>
      <c r="G27" s="23"/>
      <c r="H27" s="23"/>
      <c r="I27" s="3"/>
      <c r="J27" s="62"/>
      <c r="L27" s="24"/>
      <c r="N27" s="26"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6"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5" t="e">
        <f>_xlfn.CONCAT('CONCAT Codes'!$A$10,VLOOKUP(L27,'CONCAT Codes'!$A$14:$G$26,5,FALSE),'CONCAT Codes'!$B$10,'Tours Added'!A27," ",C27," ",D27," ",'CONCAT Codes'!$C$10,VLOOKUP(L27,'CONCAT Codes'!$A$14:$G$253,7,FALSE),'CONCAT Codes'!$D$10,VLOOKUP(L27,'CONCAT Codes'!$A$14:$G$26,6,FALSE))</f>
        <v>#N/A</v>
      </c>
    </row>
  </sheetData>
  <autoFilter ref="A1:L1" xr:uid="{CB3F2454-9102-438E-A09A-FDCB05825C50}">
    <sortState xmlns:xlrd2="http://schemas.microsoft.com/office/spreadsheetml/2017/richdata2" ref="A2:L10">
      <sortCondition ref="A1"/>
    </sortState>
  </autoFilter>
  <conditionalFormatting sqref="A1">
    <cfRule type="duplicateValues" dxfId="8" priority="131"/>
  </conditionalFormatting>
  <conditionalFormatting sqref="A19:A22">
    <cfRule type="duplicateValues" dxfId="7" priority="38"/>
  </conditionalFormatting>
  <conditionalFormatting sqref="A23:A27">
    <cfRule type="duplicateValues" dxfId="6" priority="37"/>
  </conditionalFormatting>
  <conditionalFormatting sqref="A28:A1048576 A1">
    <cfRule type="duplicateValues" dxfId="5" priority="177"/>
  </conditionalFormatting>
  <conditionalFormatting sqref="K2:K18">
    <cfRule type="containsText" dxfId="4" priority="2" operator="containsText" text="Click HERE to apply">
      <formula>NOT(ISERROR(SEARCH("Click HERE to apply",K2)))</formula>
    </cfRule>
  </conditionalFormatting>
  <conditionalFormatting sqref="A2:A18">
    <cfRule type="duplicateValues" dxfId="3" priority="420"/>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4"/>
  <sheetViews>
    <sheetView topLeftCell="A7" workbookViewId="0">
      <selection activeCell="D28" sqref="D28"/>
    </sheetView>
  </sheetViews>
  <sheetFormatPr defaultRowHeight="14.5"/>
  <cols>
    <col min="1" max="1" width="37.1796875" customWidth="1"/>
    <col min="2" max="2" width="28.81640625" customWidth="1"/>
    <col min="3" max="3" width="21.1796875" customWidth="1"/>
    <col min="4" max="4" width="34.81640625" bestFit="1" customWidth="1"/>
    <col min="5" max="5" width="27.81640625" customWidth="1"/>
    <col min="6" max="6" width="40.81640625" bestFit="1" customWidth="1"/>
    <col min="7" max="7" width="37.54296875" customWidth="1"/>
    <col min="8" max="8" width="29" customWidth="1"/>
    <col min="9" max="10" width="26.1796875" customWidth="1"/>
    <col min="11" max="11" width="60.1796875" customWidth="1"/>
    <col min="12" max="16" width="26.1796875" customWidth="1"/>
  </cols>
  <sheetData>
    <row r="1" spans="1:12" s="30" customFormat="1">
      <c r="A1" s="85" t="s">
        <v>83</v>
      </c>
      <c r="B1" s="85"/>
      <c r="C1" s="85"/>
    </row>
    <row r="2" spans="1:12" s="34" customFormat="1" ht="145">
      <c r="A2" s="33" t="s">
        <v>82</v>
      </c>
      <c r="B2" s="33" t="s">
        <v>81</v>
      </c>
      <c r="C2" s="33" t="s">
        <v>80</v>
      </c>
    </row>
    <row r="5" spans="1:12" s="29" customFormat="1">
      <c r="A5" s="28" t="s">
        <v>85</v>
      </c>
    </row>
    <row r="6" spans="1:12" s="39" customFormat="1" ht="70">
      <c r="A6" s="35"/>
      <c r="B6" s="35" t="s">
        <v>156</v>
      </c>
      <c r="C6" s="36" t="s">
        <v>87</v>
      </c>
      <c r="D6" s="35" t="s">
        <v>86</v>
      </c>
      <c r="E6" s="36" t="s">
        <v>88</v>
      </c>
      <c r="F6" s="35" t="s">
        <v>89</v>
      </c>
      <c r="G6" s="36" t="s">
        <v>90</v>
      </c>
      <c r="H6" s="36" t="s">
        <v>91</v>
      </c>
      <c r="I6" s="36" t="s">
        <v>92</v>
      </c>
      <c r="J6" s="35" t="s">
        <v>94</v>
      </c>
      <c r="K6" s="37" t="s">
        <v>95</v>
      </c>
      <c r="L6" s="38" t="s">
        <v>96</v>
      </c>
    </row>
    <row r="7" spans="1:12" s="48" customFormat="1">
      <c r="A7" s="44"/>
      <c r="B7" s="44"/>
      <c r="C7" s="45"/>
      <c r="D7" s="44"/>
      <c r="E7" s="45"/>
      <c r="F7" s="44"/>
      <c r="G7" s="45"/>
      <c r="H7" s="45"/>
      <c r="I7" s="45"/>
      <c r="J7" s="44"/>
      <c r="K7" s="46"/>
      <c r="L7" s="47"/>
    </row>
    <row r="8" spans="1:12" s="48" customFormat="1">
      <c r="A8" s="44"/>
      <c r="B8" s="44"/>
      <c r="C8" s="45"/>
      <c r="D8" s="44"/>
      <c r="E8" s="45"/>
      <c r="F8" s="44"/>
      <c r="G8" s="45"/>
      <c r="H8" s="45"/>
      <c r="I8" s="45"/>
      <c r="J8" s="44"/>
      <c r="K8" s="46"/>
      <c r="L8" s="47"/>
    </row>
    <row r="9" spans="1:12" s="29" customFormat="1">
      <c r="A9" s="28" t="s">
        <v>144</v>
      </c>
    </row>
    <row r="10" spans="1:12" ht="101.5">
      <c r="A10" t="s">
        <v>163</v>
      </c>
      <c r="B10" t="s">
        <v>94</v>
      </c>
      <c r="C10" s="40" t="s">
        <v>95</v>
      </c>
      <c r="D10" t="s">
        <v>96</v>
      </c>
    </row>
    <row r="12" spans="1:12" s="29" customFormat="1">
      <c r="A12" s="28" t="s">
        <v>93</v>
      </c>
    </row>
    <row r="13" spans="1:12" s="42" customFormat="1">
      <c r="A13" s="43" t="s">
        <v>147</v>
      </c>
      <c r="B13" s="41" t="s">
        <v>105</v>
      </c>
      <c r="C13" s="41" t="s">
        <v>106</v>
      </c>
      <c r="D13" s="41" t="s">
        <v>107</v>
      </c>
      <c r="E13" s="41" t="s">
        <v>142</v>
      </c>
      <c r="F13" s="41" t="s">
        <v>143</v>
      </c>
      <c r="G13" s="43" t="s">
        <v>155</v>
      </c>
    </row>
    <row r="14" spans="1:12">
      <c r="A14" t="s">
        <v>60</v>
      </c>
      <c r="B14" t="s">
        <v>108</v>
      </c>
      <c r="C14" t="s">
        <v>109</v>
      </c>
      <c r="D14" t="s">
        <v>110</v>
      </c>
      <c r="E14" t="s">
        <v>111</v>
      </c>
      <c r="F14" t="s">
        <v>100</v>
      </c>
      <c r="G14" s="40" t="s">
        <v>149</v>
      </c>
      <c r="H14" s="42"/>
    </row>
    <row r="15" spans="1:12">
      <c r="A15" t="s">
        <v>79</v>
      </c>
      <c r="B15" t="s">
        <v>112</v>
      </c>
      <c r="C15" t="s">
        <v>113</v>
      </c>
      <c r="D15" t="s">
        <v>114</v>
      </c>
      <c r="E15" t="s">
        <v>115</v>
      </c>
      <c r="F15" t="s">
        <v>98</v>
      </c>
      <c r="G15" s="40" t="s">
        <v>150</v>
      </c>
    </row>
    <row r="16" spans="1:12">
      <c r="A16" t="s">
        <v>59</v>
      </c>
      <c r="B16" t="s">
        <v>116</v>
      </c>
      <c r="C16" t="s">
        <v>117</v>
      </c>
      <c r="D16" t="s">
        <v>118</v>
      </c>
      <c r="E16" t="s">
        <v>119</v>
      </c>
      <c r="F16" t="s">
        <v>103</v>
      </c>
      <c r="G16" s="40" t="s">
        <v>151</v>
      </c>
    </row>
    <row r="17" spans="1:7">
      <c r="A17" t="s">
        <v>63</v>
      </c>
      <c r="B17" t="s">
        <v>120</v>
      </c>
      <c r="C17" t="s">
        <v>121</v>
      </c>
      <c r="D17" t="s">
        <v>122</v>
      </c>
      <c r="E17" t="s">
        <v>123</v>
      </c>
      <c r="F17" t="s">
        <v>102</v>
      </c>
      <c r="G17" t="s">
        <v>145</v>
      </c>
    </row>
    <row r="18" spans="1:7">
      <c r="A18" t="s">
        <v>62</v>
      </c>
      <c r="B18" t="s">
        <v>120</v>
      </c>
      <c r="C18" t="s">
        <v>124</v>
      </c>
      <c r="D18" t="s">
        <v>125</v>
      </c>
      <c r="E18" t="s">
        <v>126</v>
      </c>
      <c r="F18" t="s">
        <v>99</v>
      </c>
      <c r="G18" s="40" t="s">
        <v>152</v>
      </c>
    </row>
    <row r="19" spans="1:7">
      <c r="A19" t="s">
        <v>148</v>
      </c>
      <c r="B19" t="s">
        <v>127</v>
      </c>
      <c r="C19" t="s">
        <v>128</v>
      </c>
      <c r="D19" t="s">
        <v>129</v>
      </c>
      <c r="E19" t="s">
        <v>130</v>
      </c>
      <c r="F19" t="s">
        <v>131</v>
      </c>
      <c r="G19" s="40" t="s">
        <v>153</v>
      </c>
    </row>
    <row r="20" spans="1:7">
      <c r="A20" t="s">
        <v>78</v>
      </c>
      <c r="B20" t="s">
        <v>116</v>
      </c>
      <c r="C20" t="s">
        <v>132</v>
      </c>
      <c r="D20" t="s">
        <v>133</v>
      </c>
      <c r="E20" t="s">
        <v>134</v>
      </c>
      <c r="F20" t="s">
        <v>104</v>
      </c>
      <c r="G20" t="s">
        <v>146</v>
      </c>
    </row>
    <row r="21" spans="1:7">
      <c r="A21" t="s">
        <v>61</v>
      </c>
      <c r="B21" t="s">
        <v>120</v>
      </c>
      <c r="C21" t="s">
        <v>135</v>
      </c>
      <c r="D21" t="s">
        <v>136</v>
      </c>
      <c r="E21" t="s">
        <v>137</v>
      </c>
      <c r="F21" t="s">
        <v>101</v>
      </c>
      <c r="G21" s="40" t="s">
        <v>154</v>
      </c>
    </row>
    <row r="22" spans="1:7">
      <c r="A22" t="s">
        <v>58</v>
      </c>
      <c r="B22" t="s">
        <v>112</v>
      </c>
      <c r="C22" t="s">
        <v>138</v>
      </c>
      <c r="D22" t="s">
        <v>139</v>
      </c>
      <c r="E22" t="s">
        <v>140</v>
      </c>
      <c r="F22" t="s">
        <v>141</v>
      </c>
      <c r="G22" s="40" t="s">
        <v>368</v>
      </c>
    </row>
    <row r="23" spans="1:7">
      <c r="A23" t="s">
        <v>205</v>
      </c>
      <c r="B23" t="s">
        <v>206</v>
      </c>
      <c r="C23" t="s">
        <v>207</v>
      </c>
      <c r="D23" t="s">
        <v>208</v>
      </c>
      <c r="E23" t="s">
        <v>209</v>
      </c>
      <c r="F23" t="s">
        <v>211</v>
      </c>
      <c r="G23" s="40" t="s">
        <v>210</v>
      </c>
    </row>
    <row r="24" spans="1:7">
      <c r="A24" t="s">
        <v>453</v>
      </c>
      <c r="B24" t="s">
        <v>120</v>
      </c>
      <c r="C24" t="s">
        <v>463</v>
      </c>
      <c r="D24" t="s">
        <v>464</v>
      </c>
      <c r="E24" t="s">
        <v>465</v>
      </c>
      <c r="F24" t="s">
        <v>466</v>
      </c>
      <c r="G24" s="40" t="s">
        <v>467</v>
      </c>
    </row>
    <row r="25" spans="1:7">
      <c r="A25" s="78" t="s">
        <v>454</v>
      </c>
      <c r="B25" t="s">
        <v>468</v>
      </c>
      <c r="C25" t="s">
        <v>469</v>
      </c>
      <c r="D25" t="s">
        <v>470</v>
      </c>
      <c r="E25" t="s">
        <v>471</v>
      </c>
      <c r="F25" t="s">
        <v>472</v>
      </c>
      <c r="G25" s="40" t="s">
        <v>473</v>
      </c>
    </row>
    <row r="26" spans="1:7">
      <c r="A26" t="s">
        <v>613</v>
      </c>
      <c r="B26" t="s">
        <v>571</v>
      </c>
      <c r="C26" t="s">
        <v>572</v>
      </c>
      <c r="D26" t="s">
        <v>573</v>
      </c>
      <c r="E26" t="s">
        <v>575</v>
      </c>
      <c r="F26" t="s">
        <v>618</v>
      </c>
      <c r="G26" s="40" t="s">
        <v>574</v>
      </c>
    </row>
    <row r="32" spans="1:7">
      <c r="A32" t="s">
        <v>479</v>
      </c>
    </row>
    <row r="34" spans="1:1">
      <c r="A34" t="s">
        <v>509</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12"/>
  <sheetViews>
    <sheetView zoomScale="70" zoomScaleNormal="70" workbookViewId="0">
      <selection activeCell="E39" sqref="E39"/>
    </sheetView>
  </sheetViews>
  <sheetFormatPr defaultRowHeight="14.5"/>
  <cols>
    <col min="1" max="1" width="14.1796875" customWidth="1"/>
    <col min="2" max="2" width="31" customWidth="1"/>
    <col min="3" max="3" width="23.81640625" customWidth="1"/>
    <col min="4" max="4" width="33.1796875" customWidth="1"/>
    <col min="5" max="5" width="113.81640625" customWidth="1"/>
    <col min="6" max="6" width="13.54296875" customWidth="1"/>
    <col min="7" max="7" width="9" customWidth="1"/>
    <col min="8" max="8" width="16.81640625" customWidth="1"/>
    <col min="9" max="9" width="14.54296875" customWidth="1"/>
    <col min="10" max="10" width="12.81640625" bestFit="1" customWidth="1"/>
    <col min="11" max="11" width="17.1796875" customWidth="1"/>
    <col min="12" max="12" width="21" customWidth="1"/>
    <col min="13" max="13" width="43.81640625" style="61" bestFit="1" customWidth="1"/>
  </cols>
  <sheetData>
    <row r="1" spans="1:13" ht="29.5" customHeight="1">
      <c r="A1" s="17" t="s">
        <v>22</v>
      </c>
      <c r="B1" s="21" t="s">
        <v>23</v>
      </c>
      <c r="C1" s="21" t="s">
        <v>24</v>
      </c>
      <c r="D1" s="18" t="s">
        <v>25</v>
      </c>
      <c r="E1" s="17" t="s">
        <v>21</v>
      </c>
      <c r="F1" s="21" t="s">
        <v>18</v>
      </c>
      <c r="G1" s="21" t="s">
        <v>19</v>
      </c>
      <c r="H1" s="21" t="s">
        <v>20</v>
      </c>
      <c r="I1" s="17" t="s">
        <v>54</v>
      </c>
      <c r="J1" s="52" t="s">
        <v>55</v>
      </c>
      <c r="K1" s="19" t="s">
        <v>27</v>
      </c>
      <c r="L1" s="55" t="s">
        <v>57</v>
      </c>
      <c r="M1" s="17" t="s">
        <v>216</v>
      </c>
    </row>
    <row r="2" spans="1:13">
      <c r="A2" s="1"/>
      <c r="B2" s="23"/>
      <c r="C2" s="23"/>
      <c r="D2" s="15"/>
      <c r="E2" s="24"/>
      <c r="F2" s="23"/>
      <c r="G2" s="23"/>
      <c r="H2" s="23"/>
      <c r="I2" s="3"/>
      <c r="J2" s="53"/>
      <c r="K2" s="73"/>
      <c r="L2" s="57"/>
      <c r="M2" s="75"/>
    </row>
    <row r="3" spans="1:13">
      <c r="A3" s="1"/>
      <c r="B3" s="23"/>
      <c r="C3" s="23"/>
      <c r="D3" s="15"/>
      <c r="E3" s="24"/>
      <c r="F3" s="23"/>
      <c r="G3" s="23"/>
      <c r="H3" s="23"/>
      <c r="I3" s="3"/>
      <c r="J3" s="53"/>
      <c r="K3" s="73"/>
      <c r="L3" s="57"/>
      <c r="M3" s="75"/>
    </row>
    <row r="4" spans="1:13">
      <c r="A4" s="1"/>
      <c r="B4" s="23"/>
      <c r="C4" s="23"/>
      <c r="D4" s="15"/>
      <c r="E4" s="24"/>
      <c r="F4" s="23"/>
      <c r="G4" s="23"/>
      <c r="H4" s="23"/>
      <c r="I4" s="3"/>
      <c r="J4" s="53"/>
      <c r="K4" s="73"/>
      <c r="L4" s="57"/>
      <c r="M4" s="75"/>
    </row>
    <row r="5" spans="1:13">
      <c r="A5" s="1"/>
      <c r="B5" s="23"/>
      <c r="C5" s="23"/>
      <c r="D5" s="15"/>
      <c r="E5" s="24"/>
      <c r="F5" s="23"/>
      <c r="G5" s="23"/>
      <c r="H5" s="23"/>
      <c r="I5" s="3"/>
      <c r="J5" s="53"/>
      <c r="K5" s="73"/>
      <c r="L5" s="57"/>
      <c r="M5" s="75"/>
    </row>
    <row r="6" spans="1:13">
      <c r="A6" s="1"/>
      <c r="B6" s="23"/>
      <c r="C6" s="23"/>
      <c r="D6" s="15"/>
      <c r="E6" s="24"/>
      <c r="F6" s="23"/>
      <c r="G6" s="23"/>
      <c r="H6" s="23"/>
      <c r="I6" s="3"/>
      <c r="J6" s="53"/>
      <c r="K6" s="73"/>
      <c r="L6" s="57"/>
      <c r="M6" s="75"/>
    </row>
    <row r="7" spans="1:13">
      <c r="A7" s="1"/>
      <c r="B7" s="23"/>
      <c r="C7" s="23"/>
      <c r="D7" s="15"/>
      <c r="E7" s="24"/>
      <c r="F7" s="23"/>
      <c r="G7" s="23"/>
      <c r="H7" s="23"/>
      <c r="I7" s="3"/>
      <c r="J7" s="53"/>
      <c r="K7" s="73"/>
      <c r="L7" s="57"/>
      <c r="M7" s="75"/>
    </row>
    <row r="8" spans="1:13">
      <c r="A8" s="1"/>
      <c r="B8" s="23"/>
      <c r="C8" s="23"/>
      <c r="D8" s="15"/>
      <c r="E8" s="24"/>
      <c r="F8" s="23"/>
      <c r="G8" s="23"/>
      <c r="H8" s="23"/>
      <c r="I8" s="3"/>
      <c r="J8" s="53"/>
      <c r="K8" s="73"/>
      <c r="L8" s="57"/>
      <c r="M8" s="75"/>
    </row>
    <row r="9" spans="1:13">
      <c r="A9" s="1"/>
      <c r="B9" s="23"/>
      <c r="C9" s="23"/>
      <c r="D9" s="15"/>
      <c r="E9" s="24"/>
      <c r="F9" s="23"/>
      <c r="G9" s="23"/>
      <c r="H9" s="23"/>
      <c r="I9" s="3"/>
      <c r="J9" s="53"/>
      <c r="K9" s="73"/>
      <c r="L9" s="57"/>
      <c r="M9" s="75"/>
    </row>
    <row r="10" spans="1:13">
      <c r="A10" s="1"/>
      <c r="B10" s="23"/>
      <c r="C10" s="23"/>
      <c r="D10" s="15"/>
      <c r="E10" s="24"/>
      <c r="F10" s="23"/>
      <c r="G10" s="23"/>
      <c r="H10" s="23"/>
      <c r="I10" s="3"/>
      <c r="J10" s="53"/>
      <c r="K10" s="73"/>
      <c r="L10" s="57"/>
      <c r="M10" s="75"/>
    </row>
    <row r="11" spans="1:13">
      <c r="A11" s="1"/>
      <c r="B11" s="23"/>
      <c r="C11" s="23"/>
      <c r="D11" s="15"/>
      <c r="E11" s="24"/>
      <c r="F11" s="23"/>
      <c r="G11" s="23"/>
      <c r="H11" s="23"/>
      <c r="I11" s="3"/>
      <c r="J11" s="53"/>
      <c r="K11" s="73"/>
      <c r="L11" s="57"/>
      <c r="M11" s="75"/>
    </row>
    <row r="12" spans="1:13">
      <c r="A12" s="63"/>
      <c r="B12" s="64"/>
      <c r="C12" s="64"/>
      <c r="D12" s="63"/>
      <c r="E12" s="24"/>
      <c r="F12" s="24"/>
      <c r="G12" s="64"/>
      <c r="H12" s="64"/>
      <c r="I12" s="65"/>
      <c r="J12" s="67"/>
      <c r="K12" s="73"/>
      <c r="L12" s="57"/>
      <c r="M12" s="75"/>
    </row>
  </sheetData>
  <autoFilter ref="A1:M1" xr:uid="{D60CF029-A45F-4B09-BEA1-AAAF1A79F49F}">
    <sortState xmlns:xlrd2="http://schemas.microsoft.com/office/spreadsheetml/2017/richdata2" ref="A2:M35">
      <sortCondition ref="C1"/>
    </sortState>
  </autoFilter>
  <conditionalFormatting sqref="A1">
    <cfRule type="duplicateValues" dxfId="2" priority="35"/>
  </conditionalFormatting>
  <conditionalFormatting sqref="A2:A12">
    <cfRule type="duplicateValues" dxfId="1" priority="1"/>
  </conditionalFormatting>
  <conditionalFormatting sqref="K2:K12">
    <cfRule type="containsText" dxfId="0" priority="2" operator="containsText" text="Click HERE to apply">
      <formula>NOT(ISERROR(SEARCH("Click HERE to apply",K2)))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2Oct2025</vt:lpstr>
      <vt:lpstr>Tours Closed</vt:lpstr>
      <vt:lpstr>Tours Added</vt:lpstr>
      <vt:lpstr>CONCAT Codes</vt:lpstr>
      <vt:lpstr>Tours to be Updated</vt:lpstr>
      <vt:lpstr>'ADOS Tours Updated 2Oct2025'!Print_Area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2025-10-02T14:26:30Z</dcterms:modified>
</cp:coreProperties>
</file>