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72D7D897-0F05-4894-9430-A442AF44E2CF}" xr6:coauthVersionLast="47" xr6:coauthVersionMax="47" xr10:uidLastSave="{00000000-0000-0000-0000-000000000000}"/>
  <bookViews>
    <workbookView xWindow="-14010" yWindow="-16320" windowWidth="29040" windowHeight="15720" tabRatio="707" activeTab="1" xr2:uid="{00000000-000D-0000-FFFF-FFFF00000000}"/>
  </bookViews>
  <sheets>
    <sheet name="Instructions" sheetId="4" r:id="rId1"/>
    <sheet name="ADOS Tours Updated 11Sep2025" sheetId="1" r:id="rId2"/>
    <sheet name="Tours Closed" sheetId="2" r:id="rId3"/>
    <sheet name="Tours Added" sheetId="3" r:id="rId4"/>
    <sheet name="CONCAT Codes" sheetId="5" state="hidden" r:id="rId5"/>
    <sheet name="Tours to be Updated" sheetId="6" r:id="rId6"/>
  </sheets>
  <definedNames>
    <definedName name="_xlnm._FilterDatabase" localSheetId="1" hidden="1">'ADOS Tours Updated 11Sep2025'!$A$1:$L$117</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11Sep2025'!$A$1:$L$1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 l="1"/>
  <c r="K4" i="3"/>
  <c r="K3" i="3"/>
  <c r="K2" i="3"/>
  <c r="K12" i="1"/>
  <c r="K11" i="1"/>
  <c r="K89" i="1"/>
  <c r="K104" i="1"/>
  <c r="K2" i="2"/>
  <c r="K3" i="1"/>
  <c r="K4" i="1"/>
  <c r="K5" i="1"/>
  <c r="K6" i="1"/>
  <c r="K7" i="1"/>
  <c r="K8" i="1"/>
  <c r="K10" i="1"/>
  <c r="K9" i="1"/>
  <c r="K14" i="1"/>
  <c r="K15" i="1"/>
  <c r="K13" i="1"/>
  <c r="K20" i="1"/>
  <c r="K21" i="1"/>
  <c r="K22" i="1"/>
  <c r="K23" i="1"/>
  <c r="K24" i="1"/>
  <c r="K25" i="1"/>
  <c r="K26" i="1"/>
  <c r="K27" i="1"/>
  <c r="K28" i="1"/>
  <c r="K32" i="1"/>
  <c r="K33" i="1"/>
  <c r="K34" i="1"/>
  <c r="K35" i="1"/>
  <c r="K36" i="1"/>
  <c r="K37" i="1"/>
  <c r="K38" i="1"/>
  <c r="K39" i="1"/>
  <c r="K40" i="1"/>
  <c r="K41" i="1"/>
  <c r="K29" i="1"/>
  <c r="K30" i="1"/>
  <c r="K31" i="1"/>
  <c r="K44" i="1"/>
  <c r="K45" i="1"/>
  <c r="K43" i="1"/>
  <c r="K49" i="1"/>
  <c r="K50" i="1"/>
  <c r="K51" i="1"/>
  <c r="K47" i="1"/>
  <c r="K48" i="1"/>
  <c r="K52" i="1"/>
  <c r="K53" i="1"/>
  <c r="K54" i="1"/>
  <c r="K56" i="1"/>
  <c r="K55" i="1"/>
  <c r="K57" i="1"/>
  <c r="K58" i="1"/>
  <c r="K59" i="1"/>
  <c r="K60" i="1"/>
  <c r="K61" i="1"/>
  <c r="K62" i="1"/>
  <c r="K63" i="1"/>
  <c r="K64" i="1"/>
  <c r="K65" i="1"/>
  <c r="K70" i="1"/>
  <c r="K71" i="1"/>
  <c r="K66" i="1"/>
  <c r="K67" i="1"/>
  <c r="K72" i="1"/>
  <c r="K73" i="1"/>
  <c r="K74" i="1"/>
  <c r="K75" i="1"/>
  <c r="K76" i="1"/>
  <c r="K77" i="1"/>
  <c r="K78" i="1"/>
  <c r="K79" i="1"/>
  <c r="K80" i="1"/>
  <c r="K81" i="1"/>
  <c r="K82" i="1"/>
  <c r="K84" i="1"/>
  <c r="K85" i="1"/>
  <c r="K83" i="1"/>
  <c r="K86" i="1"/>
  <c r="K87" i="1"/>
  <c r="K88" i="1"/>
  <c r="K93" i="1"/>
  <c r="K94" i="1"/>
  <c r="K95" i="1"/>
  <c r="K96" i="1"/>
  <c r="K97" i="1"/>
  <c r="K98" i="1"/>
  <c r="K99" i="1"/>
  <c r="K100" i="1"/>
  <c r="K90" i="1"/>
  <c r="K91" i="1"/>
  <c r="K103" i="1"/>
  <c r="K92" i="1"/>
  <c r="K101" i="1"/>
  <c r="K105" i="1"/>
  <c r="K106" i="1"/>
  <c r="K107" i="1"/>
  <c r="K108" i="1"/>
  <c r="K109" i="1"/>
  <c r="K110" i="1"/>
  <c r="K111" i="1"/>
  <c r="K112" i="1"/>
  <c r="K113" i="1"/>
  <c r="K114" i="1"/>
  <c r="K115" i="1"/>
  <c r="K116" i="1"/>
  <c r="K117" i="1"/>
  <c r="K118" i="1"/>
  <c r="K119" i="1"/>
  <c r="K120" i="1"/>
  <c r="K121" i="1"/>
  <c r="K102" i="1"/>
  <c r="K68" i="1"/>
  <c r="K69" i="1"/>
  <c r="K16" i="1"/>
  <c r="K46" i="1"/>
  <c r="K42" i="1"/>
  <c r="K17" i="1"/>
  <c r="K18" i="1"/>
  <c r="K19" i="1"/>
  <c r="K2" i="1"/>
  <c r="R3" i="3"/>
  <c r="R4" i="3"/>
  <c r="R5" i="3"/>
  <c r="R6" i="3"/>
  <c r="R7" i="3"/>
  <c r="R8" i="3"/>
  <c r="R9" i="3"/>
  <c r="R10" i="3"/>
  <c r="R11" i="3"/>
  <c r="R12" i="3"/>
  <c r="R13" i="3"/>
  <c r="R14" i="3"/>
  <c r="R15" i="3"/>
  <c r="R16" i="3"/>
  <c r="R17" i="3"/>
  <c r="R18" i="3"/>
  <c r="R19" i="3"/>
  <c r="R20" i="3"/>
  <c r="R21" i="3"/>
  <c r="R22" i="3"/>
  <c r="R23" i="3"/>
  <c r="R24" i="3"/>
  <c r="R25" i="3"/>
  <c r="R26" i="3"/>
  <c r="R27" i="3"/>
  <c r="R28" i="3"/>
  <c r="R29" i="3"/>
  <c r="R2" i="3"/>
  <c r="N2" i="3"/>
  <c r="N3" i="3"/>
  <c r="N4" i="3"/>
  <c r="N5" i="3"/>
  <c r="P29" i="3" l="1"/>
  <c r="N29" i="3"/>
  <c r="P28" i="3"/>
  <c r="N28" i="3"/>
  <c r="P27" i="3"/>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P12" i="3"/>
  <c r="P11" i="3"/>
  <c r="P10" i="3"/>
  <c r="P9" i="3"/>
  <c r="P8" i="3"/>
  <c r="P7" i="3"/>
  <c r="P6" i="3"/>
  <c r="P5" i="3"/>
  <c r="P4" i="3"/>
  <c r="P3" i="3"/>
  <c r="P2" i="3"/>
  <c r="N12" i="3"/>
  <c r="N13" i="3"/>
  <c r="N11" i="3"/>
  <c r="N10" i="3"/>
  <c r="N9" i="3"/>
  <c r="N8" i="3"/>
  <c r="N7" i="3"/>
  <c r="N6" i="3"/>
</calcChain>
</file>

<file path=xl/sharedStrings.xml><?xml version="1.0" encoding="utf-8"?>
<sst xmlns="http://schemas.openxmlformats.org/spreadsheetml/2006/main" count="1546" uniqueCount="691">
  <si>
    <t>Defense Logistics Agency</t>
  </si>
  <si>
    <t>Army</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</si>
  <si>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</si>
  <si>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</si>
  <si>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</si>
  <si>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</si>
  <si>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</si>
  <si>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</si>
  <si>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</si>
  <si>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</si>
  <si>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</si>
  <si>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</si>
  <si>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</si>
  <si>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</si>
  <si>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</si>
  <si>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</si>
  <si>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</si>
  <si>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</si>
  <si>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</si>
  <si>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</si>
  <si>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</si>
  <si>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</si>
  <si>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</si>
  <si>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</si>
  <si>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</si>
  <si>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</si>
  <si>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Army or Air Force</t>
  </si>
  <si>
    <t>Apply</t>
  </si>
  <si>
    <t>E5:E6:E7</t>
  </si>
  <si>
    <t>E4:E5:E6</t>
  </si>
  <si>
    <t>OO-ALC - 309 AMARG</t>
  </si>
  <si>
    <t>Davis-Monthan AFB</t>
  </si>
  <si>
    <t>AZ</t>
  </si>
  <si>
    <t>E5:E6</t>
  </si>
  <si>
    <t>PA</t>
  </si>
  <si>
    <t>Fort Belvoir</t>
  </si>
  <si>
    <t>Crane</t>
  </si>
  <si>
    <t>Corps of Engineers</t>
  </si>
  <si>
    <t>AMCOM-Corpus Christi Army Depot</t>
  </si>
  <si>
    <t>USASAC-OPM-SANG</t>
  </si>
  <si>
    <t>O3:O4</t>
  </si>
  <si>
    <t>O4</t>
  </si>
  <si>
    <t>Defense Counterintelligence &amp; Security Agency</t>
  </si>
  <si>
    <t>DISA - DD</t>
  </si>
  <si>
    <t>Fort Meade</t>
  </si>
  <si>
    <t>Hill AFB</t>
  </si>
  <si>
    <t>UT</t>
  </si>
  <si>
    <t>WA</t>
  </si>
  <si>
    <t>USTRANSCOM-SDDC-596th BDE 834th BN</t>
  </si>
  <si>
    <t>CECOM-Tobyhanna Army Depot</t>
  </si>
  <si>
    <t>Tobyhanna</t>
  </si>
  <si>
    <t>E6:E7:E8</t>
  </si>
  <si>
    <t>E6:E7</t>
  </si>
  <si>
    <t>E5:E6:E7:W1:W2</t>
  </si>
  <si>
    <t>Duty State</t>
  </si>
  <si>
    <t>Duty Country</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</si>
  <si>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</si>
  <si>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</si>
  <si>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</si>
  <si>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</si>
  <si>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</si>
  <si>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</si>
  <si>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</si>
  <si>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</si>
  <si>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</si>
  <si>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</si>
  <si>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</si>
  <si>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</si>
  <si>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</si>
  <si>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</si>
  <si>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</si>
  <si>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</si>
  <si>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</si>
  <si>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</si>
  <si>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</si>
  <si>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</si>
  <si>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</si>
  <si>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t>E3:E4:E5:E6</t>
  </si>
  <si>
    <t>Rudibaugh, Leanna</t>
  </si>
  <si>
    <t>Cousineau, Tania</t>
  </si>
  <si>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</si>
  <si>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</si>
  <si>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</si>
  <si>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</si>
  <si>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</si>
  <si>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</si>
  <si>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</si>
  <si>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</si>
  <si>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</si>
  <si>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</si>
  <si>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</si>
  <si>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</si>
  <si>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</si>
  <si>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</si>
  <si>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</si>
  <si>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</si>
  <si>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</si>
  <si>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</si>
  <si>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</si>
  <si>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</si>
  <si>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</si>
  <si>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</si>
  <si>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</si>
  <si>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</si>
  <si>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</si>
  <si>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</si>
  <si>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</si>
  <si>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</si>
  <si>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</si>
  <si>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</si>
  <si>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</si>
  <si>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</si>
  <si>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</si>
  <si>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</si>
  <si>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</si>
  <si>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</si>
  <si>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</si>
  <si>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</si>
  <si>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</si>
  <si>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</si>
  <si>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</si>
  <si>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</si>
  <si>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</si>
  <si>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</si>
  <si>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</si>
  <si>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</si>
  <si>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</si>
  <si>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</si>
  <si>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</si>
  <si>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</si>
  <si>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</si>
  <si>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</si>
  <si>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</si>
  <si>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</si>
  <si>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</si>
  <si>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</si>
  <si>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</si>
  <si>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</si>
  <si>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</si>
  <si>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</si>
  <si>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</si>
  <si>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</si>
  <si>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</si>
  <si>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</si>
  <si>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</si>
  <si>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</si>
  <si>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</si>
  <si>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</si>
  <si>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</si>
  <si>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</si>
  <si>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</si>
  <si>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</si>
  <si>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</si>
  <si>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</si>
  <si>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</si>
  <si>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</si>
  <si>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 xml:space="preserve">&lt;strong&gt; Location:&lt;/strong&gt; </t>
  </si>
  <si>
    <t>Intelligence Officer</t>
  </si>
  <si>
    <t>Red Rock</t>
  </si>
  <si>
    <t>AMCOM-Letterkenny Army Depot</t>
  </si>
  <si>
    <t>Chambersburg</t>
  </si>
  <si>
    <t>W3:W4</t>
  </si>
  <si>
    <t>Scott AFB</t>
  </si>
  <si>
    <t>IL</t>
  </si>
  <si>
    <t>&lt;br /&gt; &lt;br /&gt; &lt;strong&gt;To apply, contact: &lt;a href="mailto:</t>
  </si>
  <si>
    <t>E5:E6:E7:E8</t>
  </si>
  <si>
    <t>E7</t>
  </si>
  <si>
    <t>Indianapolis</t>
  </si>
  <si>
    <t>DCSA - LMO</t>
  </si>
  <si>
    <t>Inventory Management Specialist</t>
  </si>
  <si>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</si>
  <si>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</si>
  <si>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</si>
  <si>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</si>
  <si>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t>25-6072</t>
  </si>
  <si>
    <t>Contracting Engineer Advisor</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</si>
  <si>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</si>
  <si>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</si>
  <si>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</si>
  <si>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</si>
  <si>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t>25-6102</t>
  </si>
  <si>
    <t>Senior Technical Team Member</t>
  </si>
  <si>
    <t>E2:E3:E4:E5:E6:E7:E8:O1:O2:O3:O4:W1:W2:W3:W4</t>
  </si>
  <si>
    <t>DLA Energy – Americas</t>
  </si>
  <si>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</si>
  <si>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USACE - Omaha District (NWO)</t>
  </si>
  <si>
    <t>Construction Control Rep</t>
  </si>
  <si>
    <t>E4:E5:E6:E7:E8:O1:W1:W2</t>
  </si>
  <si>
    <t>Multiple</t>
  </si>
  <si>
    <t>25-6137</t>
  </si>
  <si>
    <t>Supervisor Security Guard (Security Officer)</t>
  </si>
  <si>
    <t>25-6139</t>
  </si>
  <si>
    <t>OUSD - Acquisition &amp; Sustainment</t>
  </si>
  <si>
    <t>F35 Joint Program Office</t>
  </si>
  <si>
    <t>Acquisition Integration Manager</t>
  </si>
  <si>
    <t>Arlington</t>
  </si>
  <si>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</si>
  <si>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USACE - Pittsburgh District (LRP)</t>
  </si>
  <si>
    <t>Pittsburgh</t>
  </si>
  <si>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</si>
  <si>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</si>
  <si>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</si>
  <si>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</si>
  <si>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</si>
  <si>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</si>
  <si>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</si>
  <si>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Defense Finance and Accounting Service</t>
  </si>
  <si>
    <t>Sanders, Robert A.</t>
  </si>
  <si>
    <t xml:space="preserve">Mr. </t>
  </si>
  <si>
    <t>Rob</t>
  </si>
  <si>
    <t>Sanders</t>
  </si>
  <si>
    <t>robert.a.sanders36.civ@mail.mil</t>
  </si>
  <si>
    <t>Mr. Rob Sanders</t>
  </si>
  <si>
    <t>317-435-2379</t>
  </si>
  <si>
    <t>USACE - Detroit District (LRE)</t>
  </si>
  <si>
    <t>Sault Sainte Marie</t>
  </si>
  <si>
    <t>MI</t>
  </si>
  <si>
    <t>E5</t>
  </si>
  <si>
    <t>Correction/Change to be made</t>
  </si>
  <si>
    <t>25-6220</t>
  </si>
  <si>
    <t>DCSA</t>
  </si>
  <si>
    <t>Risk Management Internal Control</t>
  </si>
  <si>
    <t>Boston</t>
  </si>
  <si>
    <t>MA</t>
  </si>
  <si>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</si>
  <si>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</si>
  <si>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</si>
  <si>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</si>
  <si>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</si>
  <si>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</si>
  <si>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</si>
  <si>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</si>
  <si>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</si>
  <si>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</si>
  <si>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</si>
  <si>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</si>
  <si>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</si>
  <si>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</si>
  <si>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</si>
  <si>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DCSA - OCFO</t>
  </si>
  <si>
    <t>USTRANSCOM-SDDC-HQ</t>
  </si>
  <si>
    <t>25-6246</t>
  </si>
  <si>
    <t>Mail and Security Operations Specialist</t>
  </si>
  <si>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</si>
  <si>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</si>
  <si>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</si>
  <si>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</si>
  <si>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</si>
  <si>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</si>
  <si>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</si>
  <si>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</si>
  <si>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</si>
  <si>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</si>
  <si>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</si>
  <si>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</si>
  <si>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</si>
  <si>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</si>
  <si>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</si>
  <si>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</si>
  <si>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</si>
  <si>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</si>
  <si>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</si>
  <si>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</si>
  <si>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</si>
  <si>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</si>
  <si>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</si>
  <si>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</si>
  <si>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</si>
  <si>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</si>
  <si>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</si>
  <si>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</si>
  <si>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t>25-6279</t>
  </si>
  <si>
    <t>DISA - SD512</t>
  </si>
  <si>
    <t>Operations Support</t>
  </si>
  <si>
    <t>Jacksonville</t>
  </si>
  <si>
    <t>Civil Engineer</t>
  </si>
  <si>
    <t>O3:O4:O5:W4:W5</t>
  </si>
  <si>
    <t>25-6285</t>
  </si>
  <si>
    <t>O4:O5:W5</t>
  </si>
  <si>
    <t>25-6287</t>
  </si>
  <si>
    <t>Lead Civil Engineer</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</si>
  <si>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</si>
  <si>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</si>
  <si>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</si>
  <si>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</si>
  <si>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</si>
  <si>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DCSA - EEO</t>
  </si>
  <si>
    <t>Quantico</t>
  </si>
  <si>
    <t>25-6305</t>
  </si>
  <si>
    <t>JMC-Tooele Army Depot</t>
  </si>
  <si>
    <t>Tooele</t>
  </si>
  <si>
    <t>25-6306</t>
  </si>
  <si>
    <t>Installation Security Guard</t>
  </si>
  <si>
    <t>Pickstown</t>
  </si>
  <si>
    <t>SD</t>
  </si>
  <si>
    <t>25-6312</t>
  </si>
  <si>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</si>
  <si>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</si>
  <si>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</si>
  <si>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25-6323</t>
  </si>
  <si>
    <t>USACE - Wilmington District (SAW)</t>
  </si>
  <si>
    <t>Operations Officer</t>
  </si>
  <si>
    <t>Asheville</t>
  </si>
  <si>
    <t>NC</t>
  </si>
  <si>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</si>
  <si>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t>St Louis</t>
  </si>
  <si>
    <t>MO</t>
  </si>
  <si>
    <t>25-6327</t>
  </si>
  <si>
    <t>Construction Control Representative</t>
  </si>
  <si>
    <t>E6:E7:E8:W1:W2</t>
  </si>
  <si>
    <t>25-6330</t>
  </si>
  <si>
    <t>Furniture Installer/Fork Lift Operator</t>
  </si>
  <si>
    <t>JMC-Crane Army Ammunition Activity</t>
  </si>
  <si>
    <t>25-6340</t>
  </si>
  <si>
    <t>Mobile Equipment Operator</t>
  </si>
  <si>
    <t>25-6346</t>
  </si>
  <si>
    <t>Ordnance Equipment Inspector</t>
  </si>
  <si>
    <t>E5:E6:E7:E8:E9</t>
  </si>
  <si>
    <t>Engineering Technician</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</si>
  <si>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</si>
  <si>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</si>
  <si>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</si>
  <si>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</si>
  <si>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</si>
  <si>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</si>
  <si>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</si>
  <si>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t>25-6336</t>
  </si>
  <si>
    <t>Administrative Support Specialist</t>
  </si>
  <si>
    <t>25-6389</t>
  </si>
  <si>
    <t>AH64 Maintenance test Pilot</t>
  </si>
  <si>
    <t>25-6390</t>
  </si>
  <si>
    <t>CH47 Maintenance Test Pilot</t>
  </si>
  <si>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</si>
  <si>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</si>
  <si>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Boyers</t>
  </si>
  <si>
    <t>25-6302</t>
  </si>
  <si>
    <t>EEO Statistician</t>
  </si>
  <si>
    <t>25-6360</t>
  </si>
  <si>
    <t>USACE - New England District (NAE)</t>
  </si>
  <si>
    <t>Project Engineer/Manager</t>
  </si>
  <si>
    <t>E6:E7:O2:O3:W2:W3</t>
  </si>
  <si>
    <t>25-6384</t>
  </si>
  <si>
    <t>AVIATION OPS SERGEANT</t>
  </si>
  <si>
    <t>25-6396</t>
  </si>
  <si>
    <t>25-6397</t>
  </si>
  <si>
    <t>Operations Research Analyst</t>
  </si>
  <si>
    <t>25-6401</t>
  </si>
  <si>
    <t>Resource Analyst/Budget Execution Analyst</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</si>
  <si>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</si>
  <si>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</si>
  <si>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</si>
  <si>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</si>
  <si>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</si>
  <si>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</si>
  <si>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</si>
  <si>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</si>
  <si>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</si>
  <si>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</si>
  <si>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</si>
  <si>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</si>
  <si>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</si>
  <si>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</si>
  <si>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</si>
  <si>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</si>
  <si>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t>Contract Specialist</t>
  </si>
  <si>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</si>
  <si>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</si>
  <si>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</si>
  <si>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25-6427</t>
  </si>
  <si>
    <t>Power Plant Electrician</t>
  </si>
  <si>
    <t>E4:E5:E6:E7:E8:W1:W2:W3:W4</t>
  </si>
  <si>
    <t>Pierre</t>
  </si>
  <si>
    <t>25-6428</t>
  </si>
  <si>
    <t>Power Plant Mechanic</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</si>
  <si>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</si>
  <si>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</si>
  <si>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</si>
  <si>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</si>
  <si>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</si>
  <si>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</si>
  <si>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</si>
  <si>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</si>
  <si>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</si>
  <si>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</si>
  <si>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</si>
  <si>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SMSgt Dennis Tallent</t>
  </si>
  <si>
    <t>25-6218</t>
  </si>
  <si>
    <t>DCSA - PEO</t>
  </si>
  <si>
    <t>Business Management Officer</t>
  </si>
  <si>
    <t>25-6361</t>
  </si>
  <si>
    <t>25-6440</t>
  </si>
  <si>
    <t>USACE - Walla Walla District (NWW)</t>
  </si>
  <si>
    <t>Contracting Specialist</t>
  </si>
  <si>
    <t>Walla Walla</t>
  </si>
  <si>
    <t>25-6444</t>
  </si>
  <si>
    <t>CECOM</t>
  </si>
  <si>
    <t>MILDEP CIO/G6</t>
  </si>
  <si>
    <t>Aberdeen Proving Ground</t>
  </si>
  <si>
    <t>25-6448</t>
  </si>
  <si>
    <t>Allied Trade Specialist</t>
  </si>
  <si>
    <t>E2:E3:E4:E5:E6</t>
  </si>
  <si>
    <t>25-6449</t>
  </si>
  <si>
    <t>Machinist/CNC Programmer</t>
  </si>
  <si>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</si>
  <si>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</si>
  <si>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</si>
  <si>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</si>
  <si>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</si>
  <si>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</si>
  <si>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25-6219</t>
  </si>
  <si>
    <t>DCSA - CPO</t>
  </si>
  <si>
    <t>Training Administrator</t>
  </si>
  <si>
    <t>25-6452</t>
  </si>
  <si>
    <t>Linux Cloud Administrator</t>
  </si>
  <si>
    <t>E4:E5:E6:E7:E8:O1:O2:O3:W1:W2:W3</t>
  </si>
  <si>
    <t>25-6458</t>
  </si>
  <si>
    <t>USTRANSCOM</t>
  </si>
  <si>
    <t>Reserve Manpower Manager</t>
  </si>
  <si>
    <t>25-6460</t>
  </si>
  <si>
    <t>DFAS-IND-JBL-Force Protection</t>
  </si>
  <si>
    <t>Security Assistant (OA)</t>
  </si>
  <si>
    <t>25-6464</t>
  </si>
  <si>
    <t>Management Analyst</t>
  </si>
  <si>
    <t>25-6465</t>
  </si>
  <si>
    <t>Supervisory Management Analyst</t>
  </si>
  <si>
    <t>O4:O5:O6</t>
  </si>
  <si>
    <t>25-6466</t>
  </si>
  <si>
    <t>USACE - Louisville District (LRL)</t>
  </si>
  <si>
    <t>Supervisory Contract Specialist</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</si>
  <si>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</si>
  <si>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</si>
  <si>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</si>
  <si>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</si>
  <si>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</si>
  <si>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</si>
  <si>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t>PA, VA, MD</t>
  </si>
  <si>
    <t>25-6341</t>
  </si>
  <si>
    <t>Purchasing Agent</t>
  </si>
  <si>
    <t>25-6473</t>
  </si>
  <si>
    <t>USACE - San Francisco District (SPN)</t>
  </si>
  <si>
    <t>Project Scheduler</t>
  </si>
  <si>
    <t>E5:E6:E7:E8:O1:O2</t>
  </si>
  <si>
    <t>San Francisco</t>
  </si>
  <si>
    <t>25-6474</t>
  </si>
  <si>
    <t>Program Analyst</t>
  </si>
  <si>
    <t>25-6477</t>
  </si>
  <si>
    <t>Aviation Safety Officer</t>
  </si>
  <si>
    <t>O2:O3:O4:W2:W3:W4</t>
  </si>
  <si>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</si>
  <si>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E8:E9</t>
  </si>
  <si>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</si>
  <si>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25-6033</t>
  </si>
  <si>
    <t>DFAS-IND-JFL-Military Pay Operations</t>
  </si>
  <si>
    <t>Military Pay Technician</t>
  </si>
  <si>
    <t>25-6500</t>
  </si>
  <si>
    <t>DCSA - Mid Atlantic Region</t>
  </si>
  <si>
    <t>Alexandria</t>
  </si>
  <si>
    <t>25-6501</t>
  </si>
  <si>
    <t>Integration Analyst</t>
  </si>
  <si>
    <t>25-6503</t>
  </si>
  <si>
    <t>AH-64D Maintenance Test Pilot</t>
  </si>
  <si>
    <t>W2:W3:W4</t>
  </si>
  <si>
    <t>25-6509</t>
  </si>
  <si>
    <t>DLA - ASOC</t>
  </si>
  <si>
    <t>Current Operations Battle Captain NCOIC</t>
  </si>
  <si>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</si>
  <si>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25-6033,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</si>
  <si>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</si>
  <si>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</si>
  <si>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</si>
  <si>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</si>
  <si>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Secret Security Clearance
Applications must provide the following documents:
· Military Bio
· Professional Resume
· Last three evaluations</t>
    </r>
  </si>
  <si>
    <t>25-6074</t>
  </si>
  <si>
    <t>Aircraft Powertrain Repairer (15D)</t>
  </si>
  <si>
    <t>25-6213</t>
  </si>
  <si>
    <t>Aircraft Powerplant Repairer (15B)</t>
  </si>
  <si>
    <t>25-6240</t>
  </si>
  <si>
    <t>Signal Operations Support NCO</t>
  </si>
  <si>
    <t>E6</t>
  </si>
  <si>
    <t>25-6242</t>
  </si>
  <si>
    <t>Information Technology NCO</t>
  </si>
  <si>
    <t>Ruckman Tabitha N</t>
  </si>
  <si>
    <t xml:space="preserve">Spencer, Megan H. </t>
  </si>
  <si>
    <t>25-6512</t>
  </si>
  <si>
    <t>USACE - Rock Island District (MVR)</t>
  </si>
  <si>
    <t>Davenport</t>
  </si>
  <si>
    <t>IA</t>
  </si>
  <si>
    <t>25-6515</t>
  </si>
  <si>
    <t>O2:O3:W2:W3:W4</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</si>
  <si>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</si>
  <si>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</si>
  <si>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</si>
  <si>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</si>
  <si>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</si>
  <si>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</si>
  <si>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</si>
  <si>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</si>
  <si>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</si>
  <si>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</si>
  <si>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</si>
  <si>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</si>
  <si>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</si>
  <si>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</si>
  <si>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</si>
  <si>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</si>
  <si>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t>PA, MD, VA, DC</t>
  </si>
  <si>
    <t>VA, MD, DC</t>
  </si>
  <si>
    <t>dfas.indianapolis-in.zh.mbx.pfi@mail.mil</t>
  </si>
  <si>
    <t>Equipment Mechanic - Forklift Operator</t>
  </si>
  <si>
    <t>DFAS-IND-JBD-Facilities</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</si>
  <si>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</si>
  <si>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</si>
  <si>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</si>
  <si>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25-6531</t>
  </si>
  <si>
    <t>Aviation Backshops Supervisor</t>
  </si>
  <si>
    <t>25-6542</t>
  </si>
  <si>
    <t>Future Operations Branch Chief</t>
  </si>
  <si>
    <t>25-6542, Length 1 Year:
Seeking well motivated leader to perform as the Business Integration Coordinator. Member shall be an O-5 who holds and is able to maintain an active clearance of SECRET or higher. Tour length is a minimum of 1 year, with a potential of follow-on extensions. Serve as the Future Operations Branch Chief within the Agency Synchronization Operations Center, J3.  Supervise Defense Logistics Agency's planning capabilities with a focus on near-to-midterm operational requirements for deliberate and crisis action planning. Assist in the development of policy, guidance, and oversight for logistics and materiel process management and incorporate command and control capabilities for operations.
Prepare written correspondence for GO/FO and OSD level engagements to inform leaders or communicate strategic and operational ideas and perspectives.  Develop and publish orders to communicate instructions to the agency for coordination and execution of an operation. Serve as an advisor and subject matter expert on strategic, operational, and contingency planning efforts in support of the Joint Force, Inter-agencies, Partners, and Allies. Maintain access to all civilian personnel management and performance evaluations systems while in a supervisory position.
Qualifications:  Candidate must hold an active SECRET clearance, and be eligible to obtain and maintain a TS/SCI. Member must be proficient in MS Office products. Ideal applicant will have experienced logistics background and/or military planning experience.</t>
  </si>
  <si>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</si>
  <si>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t>25-6358</t>
  </si>
  <si>
    <t>HR Specialist</t>
  </si>
  <si>
    <t>Southport</t>
  </si>
  <si>
    <t>25-6543</t>
  </si>
  <si>
    <t>DLA Energy</t>
  </si>
  <si>
    <t>Exercise and Contingency Planner</t>
  </si>
  <si>
    <t>O3:O4:O5</t>
  </si>
  <si>
    <t>25-6545</t>
  </si>
  <si>
    <t>DCSA – PEO – SETS</t>
  </si>
  <si>
    <t>E7:E8:E9:O1:O2</t>
  </si>
  <si>
    <t>25-6547</t>
  </si>
  <si>
    <t>DCSA - OCCA</t>
  </si>
  <si>
    <t>Administrative Support</t>
  </si>
  <si>
    <t>25-6549</t>
  </si>
  <si>
    <t>Financial Analyst</t>
  </si>
  <si>
    <t>E6:E7:E8:E9:O1:O2:O3:O4</t>
  </si>
  <si>
    <t>25-6551</t>
  </si>
  <si>
    <t>Senior Administrative Support</t>
  </si>
  <si>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</si>
  <si>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25-6545, Length 1 year:</t>
    </r>
    <r>
      <rPr>
        <sz val="11"/>
        <color indexed="8"/>
        <rFont val="Calibri"/>
        <family val="2"/>
        <scheme val="minor"/>
      </rPr>
      <t xml:space="preserve">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t>
    </r>
    <r>
      <rPr>
        <b/>
        <sz val="11"/>
        <color rgb="FF000000"/>
        <rFont val="Calibri"/>
        <family val="2"/>
        <scheme val="minor"/>
      </rPr>
      <t>Qualifications</t>
    </r>
    <r>
      <rPr>
        <sz val="11"/>
        <color indexed="8"/>
        <rFont val="Calibri"/>
        <family val="2"/>
        <scheme val="minor"/>
      </rPr>
      <t>: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t>
    </r>
  </si>
  <si>
    <r>
      <rPr>
        <b/>
        <sz val="11"/>
        <color rgb="FF000000"/>
        <rFont val="Calibri"/>
        <family val="2"/>
        <scheme val="minor"/>
      </rPr>
      <t>25-6551,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Manages OCCA's leadership and organizational calendars.  Prepares, reviews, solicits, and submits read ahead materials.  Leads logistics and technical planning/support of meetings.  Creates a wide variety of documents such as reports, letters, memos, interoffice communications, spreadsheets, and presentations.  Maintains databases of complex departmental information.  Leads SOP development and records management.  Monitors office supplies ensuring materials and printing-related products are maintained and replenished. Answers and screens phone calls on behalf of the OCCA Front Office. 
Specific Office Duties: 
- Manages OCCA leadership travel using Defense Travel System (DTS); creates authorizations and submit vouchers within three days of the travel end date.
- Manages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requests for information such as reports, suspense dates for matters requiring compliance, forms required to accomplish or request actions, etc.
- Responsible for correspondence management, including intraoffice communications.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</si>
  <si>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25-6549, Length 1 Year:</t>
    </r>
    <r>
      <rPr>
        <sz val="11"/>
        <color indexed="8"/>
        <rFont val="Calibri"/>
        <family val="2"/>
        <scheme val="minor"/>
      </rPr>
      <t xml:space="preserve">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t>
    </r>
  </si>
  <si>
    <r>
      <rPr>
        <b/>
        <sz val="11"/>
        <color rgb="FF000000"/>
        <rFont val="Calibri"/>
        <family val="2"/>
        <scheme val="minor"/>
      </rPr>
      <t>25-6547,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Serves as the backup to manage OCCA's leadership and organizational calendars.  Reviews, solicits, and submits read ahead materials.  Supports logistics and technical planning of meetings.  Supports creation of a wide variety of documents such as reports, letters, memos, interoffice communications, spreadsheets, and presentations.  Maintains databases of complex departmental information.  Supports SOP development and records management.  Monitors office supplies ensuring materials and printing-related products are maintained and replenished.  Answers and screens phone calls on behalf of the OCCA Front Office. 
Specific Office Duties: 
- Back up to manage OCCA leadership travel using Defense Travel System (DTS); creates authorizations and submit vouchers within three days of the travel end date.
- Supports management of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routine/non-technical requests for information such as reports, suspense dates for matters requiring compliance, forms required to accomplish or request actions, etc.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</si>
  <si>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25-6543, Length 1 year:</t>
    </r>
    <r>
      <rPr>
        <sz val="11"/>
        <color indexed="8"/>
        <rFont val="Calibri"/>
        <family val="2"/>
        <scheme val="minor"/>
      </rPr>
      <t xml:space="preserve">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t>
    </r>
    <r>
      <rPr>
        <b/>
        <sz val="11"/>
        <color rgb="FF000000"/>
        <rFont val="Calibri"/>
        <family val="2"/>
        <scheme val="minor"/>
      </rPr>
      <t>Qualifications</t>
    </r>
    <r>
      <rPr>
        <sz val="11"/>
        <color indexed="8"/>
        <rFont val="Calibri"/>
        <family val="2"/>
        <scheme val="minor"/>
      </rPr>
      <t>: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</si>
  <si>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t>
    </r>
    <r>
      <rPr>
        <b/>
        <sz val="11"/>
        <color rgb="FF000000"/>
        <rFont val="Calibri"/>
        <family val="2"/>
        <scheme val="minor"/>
      </rPr>
      <t>Qualifications</t>
    </r>
    <r>
      <rPr>
        <sz val="11"/>
        <color indexed="8"/>
        <rFont val="Calibri"/>
        <family val="2"/>
        <scheme val="minor"/>
      </rPr>
      <t>: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</si>
  <si>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t>•</t>
  </si>
  <si>
    <t>25-6107</t>
  </si>
  <si>
    <t>Management Analyst Facility Manager</t>
  </si>
  <si>
    <t>Joint Base San Antonio</t>
  </si>
  <si>
    <t>25-6467</t>
  </si>
  <si>
    <t>USACE - Albuquerque District (SPA)</t>
  </si>
  <si>
    <t>Water Control Manual Technical Lead</t>
  </si>
  <si>
    <t>O1:O2:O3:W1:W2:W3:W4</t>
  </si>
  <si>
    <t>Albuquerque</t>
  </si>
  <si>
    <t>NM</t>
  </si>
  <si>
    <t>25-6496</t>
  </si>
  <si>
    <t>O3:O4:W4:W5</t>
  </si>
  <si>
    <t>25-6497</t>
  </si>
  <si>
    <t>USACE - Nashville District (LRN)</t>
  </si>
  <si>
    <t>E6:E7:E8:O1:O2:O3:W1:W2:W3</t>
  </si>
  <si>
    <t>Chattanooga</t>
  </si>
  <si>
    <t>TN</t>
  </si>
  <si>
    <t>25-6498</t>
  </si>
  <si>
    <t>Transporter/COR</t>
  </si>
  <si>
    <t>25-6555</t>
  </si>
  <si>
    <t>Action Officer</t>
  </si>
  <si>
    <t>Remove</t>
  </si>
  <si>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Qualifications:  Requires Secret Clearance for maintaining Secret Internet Protocol Router (SIPR) room equipment.</t>
    </r>
  </si>
  <si>
    <r>
      <rPr>
        <b/>
        <sz val="11"/>
        <color rgb="FF000000"/>
        <rFont val="Calibri"/>
        <family val="2"/>
        <scheme val="minor"/>
      </rPr>
      <t>25-6467, Length 1 Year:</t>
    </r>
    <r>
      <rPr>
        <sz val="11"/>
        <color indexed="8"/>
        <rFont val="Calibri"/>
        <family val="2"/>
        <scheme val="minor"/>
      </rPr>
      <t xml:space="preserve">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Qualifications:  Candidate must have a Bachelor of Science in Civil Engineering, Environmental Engineering, or Biology. Candidate must have a valid driver’s license.</t>
    </r>
  </si>
  <si>
    <r>
      <rPr>
        <b/>
        <sz val="11"/>
        <color rgb="FF000000"/>
        <rFont val="Calibri"/>
        <family val="2"/>
        <scheme val="minor"/>
      </rPr>
      <t>25-6496, Length 1 Year:</t>
    </r>
    <r>
      <rPr>
        <sz val="11"/>
        <color indexed="8"/>
        <rFont val="Calibri"/>
        <family val="2"/>
        <scheme val="minor"/>
      </rPr>
      <t xml:space="preserve">
Serve as the Management Analyst and Workload Manager for Engineering Division (EN). Serve as an advisor to EN leadership on workload trends, needs, gaps, and capacity working with every organization in EN. Work with and in support of resource providers to balance EN workload volume and type against re-sources available. Monitor workforce capability, including Full Time Equivalents (FTEs), skills, certifications, developmental needs, and succession projects to meet future work projections. Develop and maintain methods to view workload. Oversee the management of EN workload and workforce planning and analysis in support of all EN products, projects, programs, and missions. Ensure appropriate management controls are in place to achieve quality products, meet milestones, and keep budget estimates accurate and updated. Ensure timely development of scopes of work and labor estimates. Identify projects at risk, behind schedule, or over budget. Help to maintain and ensure data quality within EN workload related software and tools. Assist Chiefs, Technical Leads (TLs), and Product Delivery Team (PDT) members in managing and updating data. Support maintaining current and launching future EN workload related software and tools through creating standard operating procedures, developing templates, and providing training.</t>
    </r>
  </si>
  <si>
    <r>
      <rPr>
        <b/>
        <sz val="11"/>
        <color rgb="FF000000"/>
        <rFont val="Calibri"/>
        <family val="2"/>
        <scheme val="minor"/>
      </rPr>
      <t>25-6555, Length 1 Year:</t>
    </r>
    <r>
      <rPr>
        <sz val="11"/>
        <color indexed="8"/>
        <rFont val="Calibri"/>
        <family val="2"/>
        <scheme val="minor"/>
      </rPr>
      <t xml:space="preserve">
MULTIPLE LOCATIONS: FT. MEADE, WA / WASHINGTON, DC, QUANTICO, VA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Performs records/file management and maintenance, primarily for the congressional inquiries team. Responsible for reviewing incoming documents/tasks from Congressional staffers for appropriate action with specific emphasis on items identified for priority handling. Aids, inquiries team specialists/other OCCA Action Officers with documents, and reminders of deadlines to meet suspenses. Provides acknowledgments or submission deficiency notices to congressional staffers. Responds to routine, non-technical requests for clearance information where eligibility has clearly been granted. Evaluates whether DCSA equities exist in incoming requests and advises staffer of the correct agency of primary responsibility if no there is no DCSA involvement or responsibility. Compiles information for reports, tracks suspense dates.
Specific Office Duties: 
* Performs records/file management and maintenance.
* Responsible for maintaining and populating various databases and spreadsheets with data and information.
* Required to utilize spreadsheets to track tasks, manage workload, and other activities.
* Trained/proficient with the Microsoft Office Suite Software and capable of creating a wide variety of documents such as reports and spreadsheets from data and information located in internal DCSA databases.
* Creates a variety of documents distilling research conducted by the inquiries team to include outgoing letters, memorandums, and other communications.
* Manages Correspondence for the Legislative Inquiries Team including monitoring the DCSA Legislative Affairs mailbox, assigning emails to inquiries specialists for action.
* Uploads tasks into the Agency Task Management System.
- Understands the legislative processes, regulations, policies, and procedures applicable to the DoD.  Includes a solid grasp of the DCSA missions and operations
* Has the ability to understand/learn internal DCSA systems to research congressional inquiries.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</si>
  <si>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25-6498, Length 1 Year:</t>
    </r>
    <r>
      <rPr>
        <sz val="11"/>
        <color indexed="8"/>
        <rFont val="Calibri"/>
        <family val="2"/>
        <scheme val="minor"/>
      </rPr>
      <t xml:space="preserve">
Incumbent will be required to perform transporter taskings including product and equipment movements from vendors and customers to other vendors and customers as needed. The incumbent will be required to completed all transporter training, document all movements and report daily, weekly and monthly status of equipment and product movements as required. The position includes the coordination with planners, resolutions specialists and customer account specialists to ensure efficient accountability, billing and transport of products. The incumbent will also be required to perform COR duties to include invoice acceptance and management of services while coordinating with contracting and inventory personnel to resolve any contractual and billing issues for Aerospace into stock and customer direct customers as needed. This is a non-supervisory position and will work along side others to complete taskings.
</t>
    </r>
    <r>
      <rPr>
        <b/>
        <sz val="11"/>
        <color rgb="FF000000"/>
        <rFont val="Calibri"/>
        <family val="2"/>
        <scheme val="minor"/>
      </rPr>
      <t>Qualifications</t>
    </r>
    <r>
      <rPr>
        <sz val="11"/>
        <color indexed="8"/>
        <rFont val="Calibri"/>
        <family val="2"/>
        <scheme val="minor"/>
      </rPr>
      <t>:  Familiarization is desired but not required with logistics/transportation management. SM will be trained on all aspects of tasks associated with the position.</t>
    </r>
  </si>
  <si>
    <r>
      <rPr>
        <b/>
        <sz val="11"/>
        <color rgb="FF000000"/>
        <rFont val="Calibri"/>
        <family val="2"/>
        <scheme val="minor"/>
      </rPr>
      <t>25-6497, Length 1 year:</t>
    </r>
    <r>
      <rPr>
        <sz val="11"/>
        <color indexed="8"/>
        <rFont val="Calibri"/>
        <family val="2"/>
        <scheme val="minor"/>
      </rPr>
      <t xml:space="preserve">
USACE Construction Control Representative in support of the Chickamauga Lock Replacement Project, Chattanooga, TN. 
Serves as Construction Control Representative with full responsibility for the management and surveillance of assigned construction contracts, projects, which constitute a major portion of the total construction activity.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ensure compliance with contract schedules, specifications and shop drawings; identify actual or potential problems and determine necessity for changes or remedial action. Makes recommendations for changes in construction to meet field conditions. In coordination with the Contracting Officer’s Representative, recommends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Safety: Ensures the safety of Government staff on the project and the teams assurance of contractor safety program.
Quality: Coordinates/Reviews/approvals, submittals, RFIs, Plans, meetings, and inspections.
Schedule: Manages contractor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MOS Preference. Enlisted: 12B/C/H/K/P/R/N/T; Warrant: 120A; Officer: 12A
Experience in Construction Management preferred. Prior USACE experience preferred. Contracting Officer Representative (COR) certification and experience preferred.
Additional Qualifications: Problem Solving Skills, Communication Skills (written and oral), Contract Management, and Quality Management</t>
    </r>
  </si>
  <si>
    <t>Security Monitor</t>
  </si>
  <si>
    <t>25-6584</t>
  </si>
  <si>
    <r>
      <rPr>
        <b/>
        <sz val="11"/>
        <color rgb="FF000000"/>
        <rFont val="Calibri"/>
        <family val="2"/>
        <scheme val="minor"/>
      </rPr>
      <t>25-6584, Length 2 years:</t>
    </r>
    <r>
      <rPr>
        <sz val="11"/>
        <color indexed="8"/>
        <rFont val="Calibri"/>
        <family val="2"/>
        <scheme val="minor"/>
      </rPr>
      <t xml:space="preserve"> Individuals will act as Security Specialists for a 2600 acre Controlled Area which houses assets for multiple agencies, services, and countries. Primary duties include: day to day operation of the site Entry Control Points, and conducting internal Antiterrorism and Resource Protection/Crime Prevention patrols. Individuals will work closely with the site Security Managers, Control Center, Escorts, and the host installation Security Forces to ensure the safety and security of the personnel and assets on site. Individuals may be required to work 12 hour shifts, man the Control Center, or act as an Escort depending on manning and the nature of the work occurring on site. This position will report to the AMARG Chief of Security. Qualifications: Experience with USAF security programs listed in the duties section.</t>
    </r>
  </si>
  <si>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t>
    </r>
    <r>
      <rPr>
        <b/>
        <sz val="11"/>
        <color rgb="FF000000"/>
        <rFont val="Calibri"/>
        <family val="2"/>
        <scheme val="minor"/>
      </rPr>
      <t>Qualifications</t>
    </r>
    <r>
      <rPr>
        <sz val="11"/>
        <color indexed="8"/>
        <rFont val="Calibri"/>
        <family val="2"/>
        <scheme val="minor"/>
      </rPr>
      <t>:  Must have experience in construction and preferably quality verification.</t>
    </r>
  </si>
  <si>
    <t>25-6200</t>
  </si>
  <si>
    <t>DCSA – PEO – COS</t>
  </si>
  <si>
    <t>Admin NCO</t>
  </si>
  <si>
    <t>Farmers Branch</t>
  </si>
  <si>
    <t>25-6399</t>
  </si>
  <si>
    <t>O2:O3:O4:O5</t>
  </si>
  <si>
    <t>25-6471</t>
  </si>
  <si>
    <t>Air Force Life Cycle Management Center</t>
  </si>
  <si>
    <t>AFLCMC-WIMJ-AWACS Program Office</t>
  </si>
  <si>
    <t>Test Manager</t>
  </si>
  <si>
    <t>Tinker AFB</t>
  </si>
  <si>
    <t>OK</t>
  </si>
  <si>
    <t>25-6562</t>
  </si>
  <si>
    <t>Explosives Operator</t>
  </si>
  <si>
    <t>25-6583</t>
  </si>
  <si>
    <t>AH-64 Armament/Electronics/Avionics Repairer</t>
  </si>
  <si>
    <t>25-6591</t>
  </si>
  <si>
    <t>Admin / Ops NCO</t>
  </si>
  <si>
    <t>Houston</t>
  </si>
  <si>
    <t>25-6592</t>
  </si>
  <si>
    <t>USASAC-SATMO</t>
  </si>
  <si>
    <t>Kuwait Land Forces Advisor</t>
  </si>
  <si>
    <t>O5:O6</t>
  </si>
  <si>
    <t>Kuwait</t>
  </si>
  <si>
    <t>25-6593</t>
  </si>
  <si>
    <t>AMD C4I Advisor</t>
  </si>
  <si>
    <t>25-6594</t>
  </si>
  <si>
    <t>AMD Signal Advisor</t>
  </si>
  <si>
    <t>25-6595</t>
  </si>
  <si>
    <t>AMD Advisor</t>
  </si>
  <si>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t>
    </r>
    <r>
      <rPr>
        <b/>
        <sz val="11"/>
        <color rgb="FF000000"/>
        <rFont val="Calibri"/>
        <family val="2"/>
        <scheme val="minor"/>
      </rPr>
      <t>Qualifications</t>
    </r>
    <r>
      <rPr>
        <sz val="11"/>
        <color indexed="8"/>
        <rFont val="Calibri"/>
        <family val="2"/>
        <scheme val="minor"/>
      </rPr>
      <t>: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</si>
  <si>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25-6399, Length 1 Year:</t>
    </r>
    <r>
      <rPr>
        <sz val="11"/>
        <color indexed="8"/>
        <rFont val="Calibri"/>
        <family val="2"/>
        <scheme val="minor"/>
      </rPr>
      <t xml:space="preserve">
This position serves as an operations research analyst (ORSA) within the Working Capital Fund Costing, Pricing and Analytics Branch of DCSA's Office of the Chief Financial Officer.  As part of a team, this ORSA will apply a comprehensive understanding of scientific and analytical methods to advanced decision-making and problem-solving within the Agency. This will be accomplished through the use of computer-based mathematical and
financial models, and decision-making tools, while employing analytic techniques to improve mission efficiency and cost effectiveness within the Agency.  This work will focus on optimizing operational and financial processes and procedures by breaking down complex problems into smaller components, and solving them using mathematical analyses.  These analyses will consist of short-term and long-term challenges and studies that directly impact the MILDEPs at both the working level and the SES/GO level. These impacts include improved operational and financial processes and policy and other decisions founded on the recommendations provided to SES/GO levels based on employment of operations research techniques and model outputs.  Daily operations include serving as a subject matter expert in the field of operations research conducting analyses that support the costing and pricing of personnel security products and services.  This position will establish a connection within the Department of Defense between DCSA and the Army/AirForce providing an officer with the opportunity to employ operations research expertise and personnel security mission experience within an intelligence agency that will have enduring and resounding impacts on all of the MILDEPs.  DCSA welcomes the opportunity for a qualified candidate to become part of the DCSA team, bridging a gap, resulting in a symbiotic relationship that inspires collaboration, innovation, and ultimately mutual benefit between Army/AirForce and DCSA.
Civilian experience will be considered for the position.
</t>
    </r>
    <r>
      <rPr>
        <b/>
        <sz val="11"/>
        <color rgb="FF000000"/>
        <rFont val="Calibri"/>
        <family val="2"/>
        <scheme val="minor"/>
      </rPr>
      <t>Other duty locations will be considered on a case-by-case basis.
Qualifications</t>
    </r>
    <r>
      <rPr>
        <sz val="11"/>
        <color indexed="8"/>
        <rFont val="Calibri"/>
        <family val="2"/>
        <scheme val="minor"/>
      </rPr>
      <t>:
1) Knowledge and abilities for modeling and simulation
2) A requisite capability in mathematics
3) Expert level skills in Microsoft excel  
Secret Clearance required for position.
Applicants must email the following documents to leanne.felvus-webb.mil@mail.mil for consideration***
Professional Resume
Military Bio
Last three evaluations</t>
    </r>
  </si>
  <si>
    <r>
      <rPr>
        <b/>
        <sz val="11"/>
        <color rgb="FF000000"/>
        <rFont val="Calibri"/>
        <family val="2"/>
        <scheme val="minor"/>
      </rPr>
      <t>25-6471, Length 1 Year:</t>
    </r>
    <r>
      <rPr>
        <sz val="11"/>
        <color indexed="8"/>
        <rFont val="Calibri"/>
        <family val="2"/>
        <scheme val="minor"/>
      </rPr>
      <t xml:space="preserve">
Test Manager for $1.3B Foreign Military Sales (FMS) cases modernizing and supporting Japan E-767 AWACS fleet and associated ground and training systems. 
Duties for this period of performance consist of collaborating with program office and contractor personnel, and supervising two (2) flight test engineers, to accomplish the following on four (4) on-going programs:
•Mission Computing Upgrade (MCU) program: Aircraft #3 pre-modification testing in Japan; test planning for Aircraft #3 ground and flight acceptance testing; test planning for Aircraft #4 ADS-B Out upgrade
• MIDS JTRS Upgrade (MJU) program: Lab and aircraft test planning to include test procedure review/approval, coordination with test support agencies including Air Traffic Control Radar Beacon System (ATCRBS) Identification Friend or Foe (IFF) Mark XII/Mark XIIA Systems (AIMS) and Joint Interoperability Test Command (JITC), and radio frequency authorization (RFA) coordination; lab test execution (in OKC and Seattle); lab test reporting
•Radio System Upgrade (RSU) program: Request for proposal (RFP) release to prime contractor
•Post Delivery Support (PDS) program: Review and disposition of Japan Air Self-Defense Force (JASDF) reported deficiencies to include prioritizing and allocating software fixes via the Deficiency Review Board (DRB)
Duties also include communicating test status and requests to program office leadership, external agencies, participating test organizations, and the JASDF customer.</t>
    </r>
  </si>
  <si>
    <r>
      <rPr>
        <b/>
        <sz val="11"/>
        <color rgb="FF000000"/>
        <rFont val="Calibri"/>
        <family val="2"/>
        <scheme val="minor"/>
      </rPr>
      <t>25-6583, Length 1 Year:</t>
    </r>
    <r>
      <rPr>
        <sz val="11"/>
        <color indexed="8"/>
        <rFont val="Calibri"/>
        <family val="2"/>
        <scheme val="minor"/>
      </rPr>
      <t xml:space="preserve">
Serve as an AH-64 Armament/Electronics/Avionics Repairer (15Y) on AH-64D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Troubleshoot, inspect, and repair all armament and electronic equipment associated with the AH-64 Apache. Assist other 15 series MOSs with their aviation maintenance tasks as needed. Perform FARP ops such as re-arm and re-fuel. This opportunity is for a 2 year tour with optional extension after the 1st year.</t>
    </r>
  </si>
  <si>
    <r>
      <rPr>
        <b/>
        <sz val="11"/>
        <color rgb="FF000000"/>
        <rFont val="Calibri"/>
        <family val="2"/>
        <scheme val="minor"/>
      </rPr>
      <t>25-6591, Length 1 Year:</t>
    </r>
    <r>
      <rPr>
        <sz val="11"/>
        <color indexed="8"/>
        <rFont val="Calibri"/>
        <family val="2"/>
        <scheme val="minor"/>
      </rPr>
      <t xml:space="preserve">
Provide Strategic and operational energy logistics sustainment of steady state and contingency operations in the Western Hemisphere (CONUS, Alaska, Canada, Greenland,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t>
    </r>
  </si>
  <si>
    <r>
      <rPr>
        <b/>
        <sz val="11"/>
        <color rgb="FF000000"/>
        <rFont val="Calibri"/>
        <family val="2"/>
        <scheme val="minor"/>
      </rPr>
      <t xml:space="preserve">25-6593, Length 420 days:
</t>
    </r>
    <r>
      <rPr>
        <sz val="11"/>
        <color indexed="8"/>
        <rFont val="Calibri"/>
        <family val="2"/>
        <scheme val="minor"/>
      </rPr>
      <t>Serves as a Senior Command and Control, Communications, Computers and Intelligence (C4I) Systems Integrator Advisor and Air and Missile Defense technical subject matter expert for the commander and staff of the Royal Saudi Air Defense Forces (RSADF). Responsible to train, advise and assist with current systems and future acquisitions. Advise and assist RSADF in the development and integration of Link-16 data network shared with Royal Saudi Air Forces (RSAF). Monitors and manages current and future FMS cases, training and upgrades. Understands and support's RSADF command requirements and facilitates operations with the United States Government agencies.</t>
    </r>
  </si>
  <si>
    <r>
      <rPr>
        <b/>
        <sz val="11"/>
        <color rgb="FF000000"/>
        <rFont val="Calibri"/>
        <family val="2"/>
        <scheme val="minor"/>
      </rPr>
      <t>25-6595, Length 420 days:</t>
    </r>
    <r>
      <rPr>
        <sz val="11"/>
        <color indexed="8"/>
        <rFont val="Calibri"/>
        <family val="2"/>
        <scheme val="minor"/>
      </rPr>
      <t xml:space="preserve">
Serves as a Senior AMD Advisor to the Royal Saudi Air Defense Forces (RSADF) supporting the United States Military Training Mission (USMTM). USMTM is a Security Assistance Organization (SAO) that manages and is primarily funded by Foreign Military Sales (FMS) cases between the United States Government and the Kingdom of Saudi Arabia. Advisors are responsible for facilitating the Air and Missile Defense (AMD) Division Chief's intent by collaborating with RSADF units to train, advise, and assist in improving their institutional capacity, enabling the successful protection of critical infrastructure from aerial threats, and building interoperability with US and regional partners through various Integrated Air and Missile Defense (IAMD) functions consistent with CENTCOM's top priority.</t>
    </r>
  </si>
  <si>
    <t>SSG</t>
  </si>
  <si>
    <t>Holly</t>
  </si>
  <si>
    <t>Tilley</t>
  </si>
  <si>
    <t>SSG Holly Tilley</t>
  </si>
  <si>
    <t>holly.c.tilley.mil@mail.mil</t>
  </si>
  <si>
    <t>25-6597</t>
  </si>
  <si>
    <t>DLA - Headquarters J73</t>
  </si>
  <si>
    <t>J73 OCS Planner and Acquisition Policy Support</t>
  </si>
  <si>
    <t>25-6601</t>
  </si>
  <si>
    <t>Electronics Technician</t>
  </si>
  <si>
    <t>E4:E5:E6:O1:O2:W1:W2</t>
  </si>
  <si>
    <t>25-6602</t>
  </si>
  <si>
    <t>Supply Specialist</t>
  </si>
  <si>
    <t>E4:E5</t>
  </si>
  <si>
    <r>
      <rPr>
        <b/>
        <sz val="11"/>
        <color rgb="FF000000"/>
        <rFont val="Calibri"/>
        <family val="2"/>
        <scheme val="minor"/>
      </rPr>
      <t xml:space="preserve">25-6597, Length 1 Year: </t>
    </r>
    <r>
      <rPr>
        <sz val="11"/>
        <color indexed="8"/>
        <rFont val="Calibri"/>
        <family val="2"/>
        <scheme val="minor"/>
      </rPr>
      <t xml:space="preserve">  Operational Contract Support (OCS) Support Planner:
Serve as a Combatant Commander, Joint Operational Contract Support Planner, responsible for ensuring a programmatic approach in support of OCS Combatant Command Operations, Concept and Exercise Plans (OPLANS, CONPLANS, EXPLANS).Conduct continual reviews, analysis, and updates on the combat, humanitarian, and disaster relief plans, annexes, and appendices which guide all phases of the Commanders’ operations to support contingency and non-contingency periods. Understands and integrates key aspects of OCS into military operations. This involves planning and integrating contracted support seamlessly into military operations, managing and overseeing the performance of contractors, and ensuring compliance with policies and regulations governing contracted support.  
Acquisition Policy Analyst:
Analyzes and evaluates contracting policy and legislative matters and initiates, develops and recommends contracting legislation, policies, procedures, guidance and control of all contracting activities with in DLA. Assists in the development and implementation of enterprise-wide policies for the Procurement process. Studies current and proposed policies and assesses impact on processes, procedures, systems, and data based on independent analysis and problems referred from DLA field activities, conducts policy studies and initiates changes to appropriate contracting regulations, such as the Federal Acquisition Regulation, Defense Federal Acquisition Regulations Supplement, and the DLAD. Briefs the Process Owners and senior management on the nature of the policy issues and recommended changes for resolution. Provides advice to agency management on policy interpretation and development and interprets conflicting guidance or determines intent of new policy issuances. Evaluates significant trends and issues and interrelated program problems and develops solutions to policy and regulatory related issues.  Evaluates requests for deviations or waivers from major program policy or procedural requirements.</t>
    </r>
  </si>
  <si>
    <r>
      <rPr>
        <b/>
        <sz val="11"/>
        <color rgb="FF000000"/>
        <rFont val="Calibri"/>
        <family val="2"/>
        <scheme val="minor"/>
      </rPr>
      <t>25-6601, Length 1 Year:</t>
    </r>
    <r>
      <rPr>
        <sz val="11"/>
        <color indexed="8"/>
        <rFont val="Calibri"/>
        <family val="2"/>
        <scheme val="minor"/>
      </rPr>
      <t xml:space="preserve">
You will install, maintain, troubleshoot, and repair complex electronic systems supporting mission-critical communications, navigation, and control systems. Performs a variety of duties relating to the testing and new production of Air and Missile Defense Systems.  On a rotational basis performs such duties as decanning of missiles, mechanically disassembly/assemble missiles, paint the components, clean and wash missiles and perform electronic testing and troubleshooting of Air and Missile Defense Systems.  You’ll apply advanced technical skills to diagnose malfunctions in electrical and electronic assemblies, interpret schematics, and perform precision testing using specialized tools and diagnostic equipment. Your work ensures operational readiness across a wide range of military platforms and support systems, from radar and radio frequency communications to power distribution and electronic warfare equipment. You’ll collaborate closely with engineers, logisticians, and operations personnel in field and depot-level environments. This role requires strong problem-solving abilities, attention to detail, and proficiency in interpreting technical manuals and wiring diagrams to restore and sustain Army readiness in demanding operational settings.
Qualifications:  MOS 94 Series | AFSC: 3E0X1</t>
    </r>
  </si>
  <si>
    <r>
      <rPr>
        <b/>
        <sz val="11"/>
        <color rgb="FF000000"/>
        <rFont val="Calibri"/>
        <family val="2"/>
        <scheme val="minor"/>
      </rPr>
      <t>25-6602, Length 1 Year:</t>
    </r>
    <r>
      <rPr>
        <sz val="11"/>
        <color indexed="8"/>
        <rFont val="Calibri"/>
        <family val="2"/>
        <scheme val="minor"/>
      </rPr>
      <t xml:space="preserve">
You will provide essential logistical and inventory support to ensure operational readiness. This position is responsible for managing and maintaining organizational and installation supply records in both automated and manual systems. Duties include the receipt, storage, issue, and accountability of a wide range of supplies and equipment. The technician prepares supply documentation, conducts periodic inventories, and ensures compliance with Army supply regulations. They coordinate with unit personnel and external agencies to requisition, track, and distribute materials effectively. The Supply Technician also identifies equipment shortages, monitors usage rates, and ensures the timely disposal or turn-in of excess items. Using systems like GCSS-Army or equivalent platforms, the technician maintains accurate records and prepares reports for leadership. This role is critical in supporting mission success through efficient logistics, asset accountability, and timely materiel support across all unit functions.</t>
    </r>
  </si>
  <si>
    <t>25-6513</t>
  </si>
  <si>
    <t>USACE - Sacramento District (SPK)</t>
  </si>
  <si>
    <t>Occupational Health Nurse</t>
  </si>
  <si>
    <t>O2:O3:O4</t>
  </si>
  <si>
    <t>Sacramento</t>
  </si>
  <si>
    <t>25-6609</t>
  </si>
  <si>
    <t>Project Engineer / Manager</t>
  </si>
  <si>
    <t>25-6610</t>
  </si>
  <si>
    <t>USACE - New Orleans District (MVN)</t>
  </si>
  <si>
    <t>Executive Assistant</t>
  </si>
  <si>
    <t>O3</t>
  </si>
  <si>
    <t>New Orleans</t>
  </si>
  <si>
    <t>LA</t>
  </si>
  <si>
    <t>25-6611</t>
  </si>
  <si>
    <t>USACE - Los Angeles District (SPL)</t>
  </si>
  <si>
    <t>Project Engineer</t>
  </si>
  <si>
    <t>E7:E8:O2:O3:O4:W1:W2</t>
  </si>
  <si>
    <t>Los Angeles</t>
  </si>
  <si>
    <t>25-6612</t>
  </si>
  <si>
    <t>Project Manager</t>
  </si>
  <si>
    <t>25-6613</t>
  </si>
  <si>
    <r>
      <rPr>
        <b/>
        <sz val="11"/>
        <color rgb="FF000000"/>
        <rFont val="Calibri"/>
        <family val="2"/>
        <scheme val="minor"/>
      </rPr>
      <t>25-6609, Length 2 Years:</t>
    </r>
    <r>
      <rPr>
        <sz val="11"/>
        <color indexed="8"/>
        <rFont val="Calibri"/>
        <family val="2"/>
        <scheme val="minor"/>
      </rPr>
      <t xml:space="preserve">
Serve as a Project Engineer/Manager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developed,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possess or have the ability to obtain a Professional Engineer License and/or Project Management Professional certification.</t>
    </r>
  </si>
  <si>
    <r>
      <rPr>
        <b/>
        <sz val="11"/>
        <color rgb="FF000000"/>
        <rFont val="Calibri"/>
        <family val="2"/>
        <scheme val="minor"/>
      </rPr>
      <t>25-6610, Length 1 Year:</t>
    </r>
    <r>
      <rPr>
        <sz val="11"/>
        <color indexed="8"/>
        <rFont val="Calibri"/>
        <family val="2"/>
        <scheme val="minor"/>
      </rPr>
      <t xml:space="preserve">
Serves as Legislative and Governmental Liaison Officer, executive assistant and advisor to the District Engineer, and the Deputy District Engineer for Program Management, in all areas of management and administration. Advises and assists in the development and direction of District policies, programs, operations, and accomplishments. Serves as an advisor and performs liaison on matters of mutual concern for Congressional offices, other Federal Agencies, HQUSACE, Mississippi Valley Division (MVD) Corps Field Operating Activities (FOAs), and state and local government, in relation to planning and development of District missions.  1. Represents the District Engineer and performs liaison duties for the District with members of Congress, the state government, local government, quasi-governmental agencies, HQUSACE, MVD, other Corps FOAs, the Federal Executive Board and non-governmental agencies. Obtains essential information on Federal and state laws, policies, programs, and needs for water and land related resources, and stays abreast of significant changes. Studies and recommends to the Commander policies and procedures related to Federal and state coordination, cooperative actions and agreements, memoranda or agreements/memoranda of understanding, and cost sharing. Maintains  personal and telephonic contact with personnel of Congressional Offices, state offices, local and state government, quasi-governmental agencies, non-governmental agencies and waterway-related industries. Represents the District Engineer and provides consultation and advice to those contacts. Consults with and advises Division and Office Chiefs on matters requiring Congressional, Corps intergovernmental, and interagency coordination. Arranges and facilitates conferences, briefings, and meetings, and represents the District Engineer in matters involving members of Congress, VPs from other US Governmental Agencies, personnel from HQUSACE, governors and other elected officials from the state and local level and follows up on taskings that arise during these meetings with suspenses. Represents the District Engineer at meetings and conferences of Federal Agencies and non-governmental associations. Serves and represents the District Engineer on special committees ranging from local in-house to interagency and region wide. In attendance at these meetings and conferences, speaks with authority in conveying District policy, procedures, and the application.</t>
    </r>
  </si>
  <si>
    <t>Long Beach</t>
  </si>
  <si>
    <t>San Diego</t>
  </si>
  <si>
    <t>Tilley, Holly C</t>
  </si>
  <si>
    <r>
      <rPr>
        <b/>
        <sz val="11"/>
        <color rgb="FF000000"/>
        <rFont val="Calibri"/>
        <family val="2"/>
        <scheme val="minor"/>
      </rPr>
      <t>25-6612,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</si>
  <si>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25-6611, Length 1 Year:</t>
    </r>
    <r>
      <rPr>
        <sz val="11"/>
        <color indexed="8"/>
        <rFont val="Calibri"/>
        <family val="2"/>
        <scheme val="minor"/>
      </rPr>
      <t xml:space="preserve">
Previous experience as a lead project engineer on top of project manager experience. Supervisory experience required. Experience executing projects in excess of $50 million USD. USACE experience helpful but not required. 
Resume and descriptions of previous projects that applicant has worked on and has been in charge of are required.
When applying, please upload your three most-recent NCOERS, your Soldier Talent Profile, a resume, and military bio.
</t>
    </r>
    <r>
      <rPr>
        <b/>
        <sz val="11"/>
        <color rgb="FF000000"/>
        <rFont val="Calibri"/>
        <family val="2"/>
        <scheme val="minor"/>
      </rPr>
      <t>Qualifications</t>
    </r>
    <r>
      <rPr>
        <sz val="11"/>
        <color indexed="8"/>
        <rFont val="Calibri"/>
        <family val="2"/>
        <scheme val="minor"/>
      </rPr>
      <t>:  Engineering degree. Project Engineer degree helpful but not required.</t>
    </r>
  </si>
  <si>
    <r>
      <rPr>
        <b/>
        <sz val="11"/>
        <color rgb="FF000000"/>
        <rFont val="Calibri"/>
        <family val="2"/>
        <scheme val="minor"/>
      </rPr>
      <t>25-6613,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</si>
  <si>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25-6513, Length 1 Year:</t>
    </r>
    <r>
      <rPr>
        <sz val="11"/>
        <color indexed="8"/>
        <rFont val="Calibri"/>
        <family val="2"/>
        <scheme val="minor"/>
      </rPr>
      <t xml:space="preserve">
Serves as the Lead Occupational Health Nurse (OHN) for civilian and military personnel assigned to a District or Center. This position provides oversight and implementation of a comprehensive Occupational Health Program which promotes the health, efficiency and well-being of civilian and military personnel assigned to the area of responsibility, and to any outside federal agencies served by the organization. The role of the U.S. Army Corps of Engineers (USACE) Occupational Health Nurse is accomplished through direct patient care services, medical surveillance, health and wellness education and promotion, medical screenings of civilian employees, medical record maintenance, and providing statistical data and support to the District Safety and Occupational Health (SOH).  Manager for the Command. The Lead OHN oversees and coordinates the daily activities of nursing and administrative staff for the District/Center. Serves as subject matter expert and consultant for occupational health related matters and provides updates for regulatory and policy changes. Focuses on the promotion and re-establishment of health, the prevention of ailment and injury, protecting workers from occupational and environmental hazards. Assists with patient care to include distribution of basic first aid supplies and over the counter medication. Determines appropriate nursing interventions for identified issues. Provides direct employee patient care performing portions of physical examinations, blood pressure, vision screening, audiometric testing, electrocardiograms, lab, etc. Ensures evaluations are performed in accordance with medical protocols. Administers immunizations, medications and treatments as authorized by a licensed physician. Assists with administering patient care for occupational or non-occupational injuries or illnesses, coordinating follow up other healthcare providers as needed. In emergency situations, stabilizes the patient and facilitates the arrangement of emergency transport when further evaluation and treatment is appropriate. Counsels employees on various health subjects, including nutrition, care of minor injuries and illnesses, vector borne illnesses, family and health problems, home care for communicable diseases, infant and prenatal care, safety, and job-related hazards and makes referrals to other health care providers in accordance with written medical directives and established protocols. Serves as liaison with the employee's healthcare.
</t>
    </r>
    <r>
      <rPr>
        <b/>
        <sz val="11"/>
        <color rgb="FF000000"/>
        <rFont val="Calibri"/>
        <family val="2"/>
        <scheme val="minor"/>
      </rPr>
      <t>Qualifications</t>
    </r>
    <r>
      <rPr>
        <sz val="11"/>
        <color indexed="8"/>
        <rFont val="Calibri"/>
        <family val="2"/>
        <scheme val="minor"/>
      </rPr>
      <t>:  A degree in Nursing with a focus in Occupational Health</t>
    </r>
  </si>
  <si>
    <t>463-298-4362</t>
  </si>
  <si>
    <r>
      <rPr>
        <b/>
        <sz val="11"/>
        <color rgb="FF000000"/>
        <rFont val="Calibri"/>
        <family val="2"/>
        <scheme val="minor"/>
      </rPr>
      <t>25-6404, Length 1 Year:</t>
    </r>
    <r>
      <rPr>
        <sz val="11"/>
        <color indexed="8"/>
        <rFont val="Calibri"/>
        <family val="2"/>
        <scheme val="minor"/>
      </rPr>
      <t xml:space="preserve">
***Applicants must email the following documents to holly.c.tilley.mil@mail.mil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</si>
  <si>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25-6340, Length 1 Year:</t>
    </r>
    <r>
      <rPr>
        <sz val="11"/>
        <color indexed="8"/>
        <rFont val="Calibri"/>
        <family val="2"/>
        <scheme val="minor"/>
      </rPr>
      <t xml:space="preserve">
***Applicants must email the following documents to holly.c.tilley.mil@mail.mil for consideration***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t>
    </r>
    <r>
      <rPr>
        <b/>
        <sz val="11"/>
        <color rgb="FF000000"/>
        <rFont val="Calibri"/>
        <family val="2"/>
        <scheme val="minor"/>
      </rPr>
      <t>Qualifications</t>
    </r>
    <r>
      <rPr>
        <sz val="11"/>
        <color indexed="8"/>
        <rFont val="Calibri"/>
        <family val="2"/>
        <scheme val="minor"/>
      </rPr>
      <t>: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</si>
  <si>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25-6346, Length 1 year:</t>
    </r>
    <r>
      <rPr>
        <sz val="11"/>
        <color indexed="8"/>
        <rFont val="Calibri"/>
        <family val="2"/>
        <scheme val="minor"/>
      </rPr>
      <t xml:space="preserve">
***Applicants must email the following documents to holly.c.tilley.mil@mail.mil for consideration***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</si>
  <si>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25-6336, Length 1 Year:</t>
    </r>
    <r>
      <rPr>
        <sz val="11"/>
        <color indexed="8"/>
        <rFont val="Calibri"/>
        <family val="2"/>
        <scheme val="minor"/>
      </rPr>
      <t xml:space="preserve">
***Applicants must email the following documents to holly.c.tilley.mil@mail.mil for consideration***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</si>
  <si>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r>
      <rPr>
        <b/>
        <sz val="11"/>
        <color rgb="FF000000"/>
        <rFont val="Calibri"/>
        <family val="2"/>
        <scheme val="minor"/>
      </rPr>
      <t>25-6405, Length 1 Year:</t>
    </r>
    <r>
      <rPr>
        <sz val="11"/>
        <color indexed="8"/>
        <rFont val="Calibri"/>
        <family val="2"/>
        <scheme val="minor"/>
      </rPr>
      <t xml:space="preserve">
***Applicants must email the following documents to holly.c.tilley.mil@mail.mil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</si>
  <si>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holly.c.tilley.mil@mail.mil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</si>
  <si>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holly.c.tilley.mil@mail.mil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</si>
  <si>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holly.c.tilley.mil@mail.mil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</si>
  <si>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holly.c.tilley.mil@mail.mil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</si>
  <si>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25-6341, Length 1 year:</t>
    </r>
    <r>
      <rPr>
        <sz val="11"/>
        <color indexed="8"/>
        <rFont val="Calibri"/>
        <family val="2"/>
        <scheme val="minor"/>
      </rPr>
      <t xml:space="preserve">
***Applicants must email the following documents to holly.c.tilley.mil@mail.mil for consideration***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t>
    </r>
    <r>
      <rPr>
        <b/>
        <sz val="11"/>
        <color rgb="FF000000"/>
        <rFont val="Calibri"/>
        <family val="2"/>
        <scheme val="minor"/>
      </rPr>
      <t>Qualifications</t>
    </r>
    <r>
      <rPr>
        <sz val="11"/>
        <color indexed="8"/>
        <rFont val="Calibri"/>
        <family val="2"/>
        <scheme val="minor"/>
      </rPr>
      <t>: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</si>
  <si>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25-6562, Length 1 Year:</t>
    </r>
    <r>
      <rPr>
        <sz val="11"/>
        <color indexed="8"/>
        <rFont val="Calibri"/>
        <family val="2"/>
        <scheme val="minor"/>
      </rPr>
      <t xml:space="preserve">
***Applicants must email the following documents to holly.c.tilley.mil@mail.mil for consideration***
Professional Resume
Military Bio
Last three evaluations (if applicable)
1. Performs a variety of operations in the renovation, modification, demilitarization, care and preservation of ammunition and explosives, ranging from small arms up through 280 millimeter to include mines, grenades and rockets. Performs the disassembly and breakdown of ammunition items by operating a variety of machines, equipment and fixtures such as:
Pull-apart or breakdown machine to separate projectiles from shell casings and base or nose plugs from bombs and mines. Defusing, deboostering, resizing, depriming, and similar machines to remove fuses, boosters, primers, cartridges, or other assemblies or components. (40%)
2. Destroys a variety of explosives, ammunition and propellants by detonation and burning, following a variety of procedures specific to the particular items being destroyed. Included are incendiary destroyers, grenades, and smokepots. (35%)
3. Receives and controls the unloading of munitions to be destroyed in the destruction site. Inspects for condition and for correct lot number, unpacks and disassembles as required by condition, such as contamination, deterioration, or damage to assure complete destruction and to minimize low-order detonations and scattering of duds.
•Receives and distributes initiating explosives (nitrostarch, TNT, C3, C4, etc.) at pits in quantities required for complete destruction. Primes explosives according to type of firing system used (e.g., electric, non-electric, detonating cord, etc.). Tests continuity of electrical system. Covers primed pits with earth, either by hand or by guiding heavy-duty equipment operators. Reports ready for detonation to supervisor. Detonates on instruction.
•Inspects and polices area after gases have dissipated and residue material has cooled, searching for duds or fragments requiring a second detonation. When unexploded ordnance found is determined to be hazardous, detonates in place with a high-explosive charge.
•Operates electric-, diesel-, or gasoline-powered fork lift trucks to move, stack and unstack, load and unload materials in and about warehouses, storage areas, loading docks, and on and off vehicles, etc.
•Operates fork lifts capable of lifting up to 10,000 pounds to load, unload, stack, unstack, rewarehouse and move boxes, crates, packages, pallets, or loose items.
•Regulates forks and truck movement, exercising care to avoid overloading or improperly stacking of moving supplies and materials.
•Completes trip tickets and performs driver's maintenance in accord
</t>
    </r>
    <r>
      <rPr>
        <b/>
        <sz val="11"/>
        <color rgb="FF000000"/>
        <rFont val="Calibri"/>
        <family val="2"/>
        <scheme val="minor"/>
      </rPr>
      <t>Qualifications</t>
    </r>
    <r>
      <rPr>
        <sz val="11"/>
        <color indexed="8"/>
        <rFont val="Calibri"/>
        <family val="2"/>
        <scheme val="minor"/>
      </rPr>
      <t>:  --Knowledge of the safety precautions and procedures necessary to be taken with the variety of munitions and explosives worked on.
•Knowledge of the full and detailed processes involved in the production line operations for maintenance of all munitions assigned the depot.
•Ability to operate a forklift (less than 10,000 pounds lift capacity) to move, load, transfer, transport and stack or unstack palletized items in a safe manner.</t>
    </r>
  </si>
  <si>
    <r>
      <rPr>
        <b/>
        <sz val="11"/>
        <color rgb="FF000000"/>
        <rFont val="Calibri"/>
        <family val="2"/>
        <scheme val="minor"/>
      </rPr>
      <t>25-6594, Length 420 days:</t>
    </r>
    <r>
      <rPr>
        <sz val="11"/>
        <color indexed="8"/>
        <rFont val="Calibri"/>
        <family val="2"/>
        <scheme val="minor"/>
      </rPr>
      <t xml:space="preserve">
Serves as a Signal Advisor to the Royal Saudi Air Defense Forces (RSADF) Communications and Information Technology Directorate (CITD) and Air Defense Command Center (ADCC); Responsible for training, advising, and
assisting the RSADF on all security assistance matters, joint and combined training, as well as professional military education. Coordinates RSADF communications operations and training requirements for the integration of THAAD, PATRIOT, HAWK, and SEWS systems using DOTMLPF-P methodology. Assists the RSADF Headquarters staff on the development and integration of Command, Control, Communications, Computers, and Intelligence (C4I) systems, Link-16 architecture, CPN, COMSEC and joint network integration; advises the RSADF on all communications assets associated with Air and Missile Defense units in support of joint exercises. Works closely with the AMD C4I Advisor.</t>
    </r>
  </si>
  <si>
    <r>
      <rPr>
        <b/>
        <sz val="11"/>
        <color rgb="FF000000"/>
        <rFont val="Calibri"/>
        <family val="2"/>
        <scheme val="minor"/>
      </rPr>
      <t>25-6592, Length 420 days:</t>
    </r>
    <r>
      <rPr>
        <sz val="11"/>
        <color indexed="8"/>
        <rFont val="Calibri"/>
        <family val="2"/>
        <scheme val="minor"/>
      </rPr>
      <t xml:space="preserve">
This position is a one (1) YEAR UNACCOMPANNIED TOUR with the option of a two (2) YEAR ACCOMPANIED TOUR is approved in Kuwait City with duty in the Office of Military Cooperation, U.S. Embassy as well as the Kuwait Ministry of Defense. in Kuwait City with duty in the Office of Military Cooperation, U.S. Embassy as well as the Kuwait Ministry of Defense. DIPLOMATIC PASSPORT IS REQUIRED. Candidate must be KD complete. Serves as a Technical Assistance Field Team (TAFT) Team Leader and Senior Advisor to the Kuwaiti Land Forces Commander; subordinate to the U.S. Army Security Assistance Training Management Organization (USASATMO) with oversight from the U.S. Embassy in Kuwait City, Kuwait; responsible to advise and train on the employment, operation, maintenance, and sustainment of land forces and the integration of U.S. doctrine; coordinate and facilitate senior leader engagements between Kuwaiti Land Forces and U.S. Army/ DoD leaders, advise Kuwaiti Land Forces on mission training plans, maintenance programs, and officer/staff development; facilitate the development of maneuver and fires training and gunnery certification strategies to achieve the full range of capabilities; provide expert advice on tactics, techniques, procedures, capabilities, limitations, and management of U.S. Army weapon systems; advise Kuwaiti Land Forces Commanders, U.S. Embassy officials on training posture and operational readiness of personnel and equipment; enhance collaboration between Kuwaiti Land Forces, U.S. Embassy officials, U.S. Military and regional partners; responsible for the health, discipline, morale, and welfare of the 4-person military TAFT which consists of an ADA Major, a Signal Warrant Officer, and a Signal Senior NCO (25U).</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</si>
  <si>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</si>
  <si>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</si>
  <si>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25-6204</t>
  </si>
  <si>
    <t xml:space="preserve">DLA Energy – HQ </t>
  </si>
  <si>
    <t>Customer Account Specialist (DCO)</t>
  </si>
  <si>
    <t>Police Office</t>
  </si>
  <si>
    <t>E1:E2:E3:E4:E5:E6:E7</t>
  </si>
  <si>
    <t>25-6615</t>
  </si>
  <si>
    <t>AH-64D SYSTEMS REPAIRER (15R)</t>
  </si>
  <si>
    <t>25-6616</t>
  </si>
  <si>
    <t>Commander</t>
  </si>
  <si>
    <r>
      <rPr>
        <b/>
        <sz val="11"/>
        <color rgb="FF000000"/>
        <rFont val="Calibri"/>
        <family val="2"/>
        <scheme val="minor"/>
      </rPr>
      <t>25-6204, Length 1 Year:</t>
    </r>
    <r>
      <rPr>
        <sz val="11"/>
        <color indexed="8"/>
        <rFont val="Calibri"/>
        <family val="2"/>
        <scheme val="minor"/>
      </rPr>
      <t xml:space="preserve">
As a Customer Account Specialist, you will be responsible for the following duties in a developmental capacity;
1. Serves as the primary customer facing point of contact for Fuel Purchase Authorization process.
2. Serves as a team member within a Customer Account Specialist (CAS) Authorization Team.
3. Works with the Customer Account Specialist (CAS) Lead to develop customer service improvement and associated implementing guidance.
4. Works with the Sponsoring Government Contracting Officer (KO) to capture the fuel requirement. and translate it into executable language for authorization to source the fuel.
5. Serves as an active participant in customer outreach initiatives to assess customer satisfaction and inform customers of new DLA Energy capabilities.
6. Works with internal and external organizations to resolve customer issues and disputes to include developing solutions for requirements or other customer support options.
7.  Responsibilities include, but are not limited to, ensuring: a) processes are in compliance with applicable laws/policies/regulations, are well documented and regularly maintained (e.g., process control memoranda, functional system specifications, standard operating procedures, and process-related training); b) process management metrics are within tolerance and processes are regularly monitored to ensure they remain auditable; and c) timely responses to auditor requests and aggressive implementation of corrective action plans associated with audit deficiencies.
8. Supports meetings and conferences for the purpose of providing advice and consultation within subject matter areas, aimed at resolving matters of policy interpretation and introducing changes in program requirements, work methods, and procedures.
Qualifications: Secret Clearance recommend, some experience in cross process government business or protocol experience, intermediate level skill-level with MS Excel or Access data sheets/base or Adobe forms.</t>
    </r>
  </si>
  <si>
    <r>
      <rPr>
        <b/>
        <sz val="11"/>
        <color rgb="FF000000"/>
        <rFont val="Calibri"/>
        <family val="2"/>
        <scheme val="minor"/>
      </rPr>
      <t>25-6305, Length 365 days:</t>
    </r>
    <r>
      <rPr>
        <sz val="11"/>
        <color indexed="8"/>
        <rFont val="Calibri"/>
        <family val="2"/>
        <scheme val="minor"/>
      </rPr>
      <t xml:space="preserve">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</si>
  <si>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r>
      <rPr>
        <b/>
        <sz val="11"/>
        <color rgb="FF000000"/>
        <rFont val="Calibri"/>
        <family val="2"/>
        <scheme val="minor"/>
      </rPr>
      <t>25-6615, 1 Year:</t>
    </r>
    <r>
      <rPr>
        <sz val="11"/>
        <color indexed="8"/>
        <rFont val="Calibri"/>
        <family val="2"/>
        <scheme val="minor"/>
      </rPr>
      <t xml:space="preserve">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
This is a 1 year tour with an opportunity for an extension for a 2nd year.</t>
    </r>
  </si>
  <si>
    <r>
      <rPr>
        <b/>
        <sz val="11"/>
        <color rgb="FF000000"/>
        <rFont val="Calibri"/>
        <family val="2"/>
        <scheme val="minor"/>
      </rPr>
      <t>25-6616, Length 2 years:</t>
    </r>
    <r>
      <rPr>
        <sz val="11"/>
        <color indexed="8"/>
        <rFont val="Calibri"/>
        <family val="2"/>
        <scheme val="minor"/>
      </rPr>
      <t xml:space="preserve">
The Commander, USAFTD – Peace Vanguard, leads a National Guard Bureau Foreign Military Sales (FMS) program supporting the Republic of Singapore Air Force (RSAF) aviation training objectives under the oversight of the United States Army Security Assistance Command (USASAC). This position requires a dynamic leader capable of comprehensive program management, fostering a robust international partnership, and ensuring the readiness and well-being of a diverse team of 67 Army National Guard (ARNG), Army Reserve (USAR), and Individual Ready Reserve (IRR) Service Members alongside 56 RSAF airmen, directly contributing to the RSAF’s operational
readiness.
Key Duties and Responsibilities:
As Commander, this individual exercises full authority for all aspects of the detachment’s operations and personnel,
developing and implementing policies and procedures to ensure effective execution of the FMS program. The Commander maintains strong coordination with the Warrior Training Center Brigade (WTC BDE), USAFTD’s Higher Headquarters, to leverage essential staff functions and optimize training support for the RSAF. A qualified aviator, the Commander actively participates in flight operations – both tactical and non-tactical – and oversees the full spectrum of training missions, including live fire exercises. Additionally, the Commander is responsible for the welfare, training, and readiness of all assigned personnel, fostering professional development and a sustained focus on quality of life for Soldiers and their Families.</t>
    </r>
  </si>
  <si>
    <r>
      <rPr>
        <b/>
        <sz val="11"/>
        <color rgb="FF000000"/>
        <rFont val="Calibri"/>
        <family val="2"/>
        <scheme val="minor"/>
      </rPr>
      <t>25-6305, Length 365 days:</t>
    </r>
    <r>
      <rPr>
        <sz val="11"/>
        <color indexed="8"/>
        <rFont val="Calibri"/>
        <family val="2"/>
        <scheme val="minor"/>
      </rPr>
      <t xml:space="preserve">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t>
    </r>
    <r>
      <rPr>
        <b/>
        <sz val="11"/>
        <color rgb="FF000000"/>
        <rFont val="Calibri"/>
        <family val="2"/>
        <scheme val="minor"/>
      </rPr>
      <t>Qualifications</t>
    </r>
    <r>
      <rPr>
        <sz val="11"/>
        <color indexed="8"/>
        <rFont val="Calibri"/>
        <family val="2"/>
        <scheme val="minor"/>
      </rPr>
      <t>: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</si>
  <si>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r>
      <rPr>
        <b/>
        <sz val="11"/>
        <color rgb="FF000000"/>
        <rFont val="Calibri"/>
        <family val="2"/>
        <scheme val="minor"/>
      </rPr>
      <t>25-6616, Length 2 years:</t>
    </r>
    <r>
      <rPr>
        <sz val="11"/>
        <color indexed="8"/>
        <rFont val="Calibri"/>
        <family val="2"/>
        <scheme val="minor"/>
      </rPr>
      <t xml:space="preserve">
The Commander, USAFTD – Peace Vanguard, leads a National Guard Bureau Foreign Military Sales (FMS) program supporting the Republic of Singapore Air Force (RSAF) aviation training objectives under the oversight of the United States Army Security Assistance Command (USASAC). This position requires a dynamic leader capable of comprehensive program management, fostering a robust international partnership, and ensuring the readiness and well-being of a diverse team of 67 Army National Guard (ARNG), Army Reserve (USAR), and Individual Ready Reserve (IRR) Service Members alongside 56 RSAF airmen, directly contributing to the RSAF’s operational
readiness.
</t>
    </r>
    <r>
      <rPr>
        <b/>
        <i/>
        <sz val="11"/>
        <color rgb="FF000000"/>
        <rFont val="Calibri"/>
        <family val="2"/>
        <scheme val="minor"/>
      </rPr>
      <t>Key Duties and Responsibilities:</t>
    </r>
    <r>
      <rPr>
        <sz val="11"/>
        <color indexed="8"/>
        <rFont val="Calibri"/>
        <family val="2"/>
        <scheme val="minor"/>
      </rPr>
      <t xml:space="preserve">
As Commander, this individual exercises full authority for all aspects of the detachment’s operations and personnel,
developing and implementing policies and procedures to ensure effective execution of the FMS program. The Commander maintains strong coordination with the Warrior Training Center Brigade (WTC BDE), USAFTD’s Higher Headquarters, to leverage essential staff functions and optimize training support for the RSAF. A qualified aviator, the Commander actively participates in flight operations – both tactical and non-tactical – and oversees the full spectrum of training missions, including live fire exercises. Additionally, the Commander is responsible for the welfare, training, and readiness of all assigned personnel, fostering professional development and a sustained focus on quality of life for Soldiers and their Families.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</si>
</sst>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
      <b/>
      <i/>
      <sz val="11"/>
      <color rgb="FF00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93">
    <xf numFmtId="0" fontId="0" fillId="0" borderId="0" xfId="0"/>
    <xf numFmtId="0" fontId="1" fillId="0" borderId="1" xfId="0" applyFont="1" applyBorder="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indent="1"/>
    </xf>
    <xf numFmtId="0" fontId="9" fillId="0" borderId="0" xfId="0" applyFont="1"/>
    <xf numFmtId="0" fontId="7" fillId="3" borderId="0" xfId="0" applyFont="1" applyFill="1" applyAlignment="1">
      <alignment vertical="center" wrapText="1"/>
    </xf>
    <xf numFmtId="0" fontId="10" fillId="3" borderId="0" xfId="0" applyFont="1" applyFill="1" applyAlignment="1">
      <alignment vertical="center" wrapText="1"/>
    </xf>
    <xf numFmtId="0" fontId="11" fillId="0" borderId="0" xfId="0" applyFont="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xf numFmtId="0" fontId="0" fillId="5" borderId="0" xfId="0" applyFill="1"/>
    <xf numFmtId="0" fontId="0" fillId="5" borderId="0" xfId="0" applyFill="1" applyAlignment="1">
      <alignment horizontal="left" vertical="top"/>
    </xf>
    <xf numFmtId="0" fontId="1" fillId="4" borderId="0" xfId="0" applyFont="1" applyFill="1" applyAlignment="1">
      <alignment horizontal="left" vertical="top" wrapText="1"/>
    </xf>
    <xf numFmtId="0" fontId="1" fillId="5"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1" fillId="6" borderId="0" xfId="0" applyFont="1" applyFill="1" applyAlignment="1">
      <alignment horizontal="center" vertical="center"/>
    </xf>
    <xf numFmtId="0" fontId="0" fillId="6" borderId="0" xfId="0" applyFill="1"/>
    <xf numFmtId="0" fontId="1" fillId="6" borderId="0" xfId="0" applyFont="1" applyFill="1"/>
    <xf numFmtId="0" fontId="14" fillId="0" borderId="0" xfId="0" applyFont="1" applyFill="1" applyAlignment="1">
      <alignment horizontal="left" vertical="top"/>
    </xf>
    <xf numFmtId="0" fontId="15"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1" fillId="0" borderId="0" xfId="0" applyFont="1"/>
    <xf numFmtId="0" fontId="0" fillId="0" borderId="1" xfId="0" applyBorder="1" applyAlignment="1">
      <alignment horizontal="center" vertical="top" wrapText="1"/>
    </xf>
    <xf numFmtId="0" fontId="1" fillId="0" borderId="1" xfId="0" applyFont="1"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top"/>
    </xf>
    <xf numFmtId="0" fontId="6" fillId="0" borderId="1" xfId="0" applyFont="1" applyBorder="1" applyAlignment="1">
      <alignment horizontal="left" vertical="top" wrapText="1"/>
    </xf>
    <xf numFmtId="0" fontId="0" fillId="0" borderId="1" xfId="0" applyBorder="1" applyAlignment="1">
      <alignment horizontal="center" vertical="top"/>
    </xf>
    <xf numFmtId="0" fontId="1" fillId="0" borderId="0" xfId="0" applyFont="1" applyAlignment="1">
      <alignment horizontal="center"/>
    </xf>
    <xf numFmtId="0" fontId="0" fillId="0" borderId="0" xfId="0" applyFont="1" applyAlignment="1">
      <alignment horizontal="center"/>
    </xf>
    <xf numFmtId="0" fontId="2" fillId="0" borderId="0" xfId="1" applyAlignment="1">
      <alignment horizontal="center" vertical="top" wrapText="1"/>
    </xf>
    <xf numFmtId="0" fontId="0" fillId="0" borderId="2" xfId="0" applyBorder="1" applyAlignment="1">
      <alignment horizontal="left" vertical="top" wrapText="1"/>
    </xf>
    <xf numFmtId="0" fontId="2" fillId="0" borderId="1" xfId="1" applyBorder="1" applyAlignment="1">
      <alignment horizontal="center" vertical="top" wrapText="1"/>
    </xf>
    <xf numFmtId="0" fontId="2" fillId="0" borderId="0" xfId="1" applyBorder="1" applyAlignment="1">
      <alignment horizontal="center" vertical="top" wrapText="1"/>
    </xf>
    <xf numFmtId="0" fontId="0" fillId="0" borderId="2" xfId="0" applyFont="1" applyFill="1" applyBorder="1" applyAlignment="1">
      <alignment horizontal="left" vertical="top" wrapText="1"/>
    </xf>
    <xf numFmtId="0" fontId="1" fillId="0" borderId="0" xfId="0" applyFont="1" applyAlignment="1">
      <alignment horizontal="left" vertical="top"/>
    </xf>
    <xf numFmtId="0" fontId="0" fillId="0" borderId="0" xfId="0" applyAlignment="1">
      <alignment horizontal="center" vertical="top"/>
    </xf>
    <xf numFmtId="0" fontId="3" fillId="0" borderId="0" xfId="1" applyFont="1" applyAlignment="1">
      <alignment horizontal="center" vertical="top" wrapText="1"/>
    </xf>
    <xf numFmtId="0" fontId="3" fillId="0" borderId="0" xfId="1" applyFont="1" applyBorder="1" applyAlignment="1">
      <alignment horizontal="center" vertical="top" wrapText="1"/>
    </xf>
    <xf numFmtId="0" fontId="3" fillId="0" borderId="1" xfId="1" applyFont="1" applyBorder="1" applyAlignment="1">
      <alignment horizontal="center" vertical="top" wrapText="1"/>
    </xf>
    <xf numFmtId="0" fontId="3" fillId="0" borderId="3" xfId="1" applyFont="1" applyBorder="1" applyAlignment="1">
      <alignment horizontal="center" vertical="top" wrapText="1"/>
    </xf>
    <xf numFmtId="0" fontId="0" fillId="0" borderId="0" xfId="0" applyBorder="1" applyAlignment="1">
      <alignment horizontal="left" vertical="top" wrapText="1"/>
    </xf>
    <xf numFmtId="0" fontId="0" fillId="0" borderId="1" xfId="0" applyBorder="1" applyAlignment="1">
      <alignment vertical="top"/>
    </xf>
    <xf numFmtId="0" fontId="1" fillId="0" borderId="2" xfId="0" applyFont="1" applyBorder="1" applyAlignment="1">
      <alignment horizontal="left" vertical="top"/>
    </xf>
    <xf numFmtId="0" fontId="0" fillId="0" borderId="2" xfId="0" applyBorder="1" applyAlignment="1">
      <alignment horizontal="left" vertical="top"/>
    </xf>
    <xf numFmtId="0" fontId="1" fillId="0" borderId="2" xfId="0" applyFont="1" applyBorder="1" applyAlignment="1">
      <alignment horizontal="center" vertical="top"/>
    </xf>
    <xf numFmtId="0" fontId="0" fillId="0" borderId="2" xfId="0" applyBorder="1" applyAlignment="1">
      <alignment horizontal="center" vertical="top"/>
    </xf>
    <xf numFmtId="0" fontId="1" fillId="5" borderId="0" xfId="0" applyFont="1" applyFill="1" applyAlignment="1">
      <alignment horizontal="left" vertical="top"/>
    </xf>
    <xf numFmtId="0" fontId="1" fillId="0" borderId="2" xfId="0" applyFont="1" applyBorder="1" applyAlignment="1">
      <alignment vertical="top" wrapText="1"/>
    </xf>
    <xf numFmtId="0" fontId="0" fillId="0" borderId="2" xfId="0" applyBorder="1" applyAlignment="1">
      <alignment vertical="top" wrapText="1"/>
    </xf>
    <xf numFmtId="0" fontId="13" fillId="0" borderId="2" xfId="0" applyFont="1" applyBorder="1" applyAlignment="1">
      <alignment vertical="top" wrapText="1"/>
    </xf>
    <xf numFmtId="0" fontId="1" fillId="0" borderId="2" xfId="0" applyFont="1" applyBorder="1" applyAlignment="1">
      <alignment horizontal="center" vertical="top" wrapText="1"/>
    </xf>
    <xf numFmtId="0" fontId="0" fillId="0" borderId="2" xfId="0" applyFont="1" applyBorder="1" applyAlignment="1">
      <alignment horizontal="center" vertical="top" wrapText="1"/>
    </xf>
  </cellXfs>
  <cellStyles count="2">
    <cellStyle name="Hyperlink" xfId="1" builtinId="8"/>
    <cellStyle name="Normal" xfId="0" builtinId="0"/>
  </cellStyles>
  <dxfs count="29">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81640625" defaultRowHeight="15.5"/>
  <cols>
    <col min="1" max="1" width="138.1796875" style="11" customWidth="1"/>
    <col min="2" max="16384" width="8.81640625" style="11"/>
  </cols>
  <sheetData>
    <row r="1" spans="1:1" ht="23.5">
      <c r="A1" s="14" t="s">
        <v>56</v>
      </c>
    </row>
    <row r="2" spans="1:1">
      <c r="A2" s="13" t="s">
        <v>67</v>
      </c>
    </row>
    <row r="3" spans="1:1" ht="77.5">
      <c r="A3" s="9" t="s">
        <v>68</v>
      </c>
    </row>
    <row r="4" spans="1:1">
      <c r="A4" s="9"/>
    </row>
    <row r="5" spans="1:1">
      <c r="A5" s="12" t="s">
        <v>69</v>
      </c>
    </row>
    <row r="6" spans="1:1" ht="62">
      <c r="A6" s="10" t="s">
        <v>76</v>
      </c>
    </row>
    <row r="7" spans="1:1">
      <c r="A7" s="10" t="s">
        <v>70</v>
      </c>
    </row>
    <row r="8" spans="1:1">
      <c r="A8" s="10" t="s">
        <v>71</v>
      </c>
    </row>
    <row r="9" spans="1:1">
      <c r="A9" s="10" t="s">
        <v>72</v>
      </c>
    </row>
    <row r="10" spans="1:1">
      <c r="A10" s="10" t="s">
        <v>75</v>
      </c>
    </row>
    <row r="12" spans="1:1">
      <c r="A12" s="12" t="s">
        <v>73</v>
      </c>
    </row>
    <row r="13" spans="1:1" ht="31">
      <c r="A13" s="10" t="s">
        <v>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21"/>
  <sheetViews>
    <sheetView tabSelected="1" zoomScale="70" zoomScaleNormal="70" zoomScaleSheetLayoutView="40" zoomScalePageLayoutView="50" workbookViewId="0">
      <pane ySplit="1" topLeftCell="A2" activePane="bottomLeft" state="frozen"/>
      <selection pane="bottomLeft" activeCell="E121" sqref="E121"/>
    </sheetView>
  </sheetViews>
  <sheetFormatPr defaultColWidth="9.1796875" defaultRowHeight="54.65" customHeight="1"/>
  <cols>
    <col min="1" max="1" width="14.1796875" style="2" customWidth="1"/>
    <col min="2" max="2" width="31" style="25" customWidth="1"/>
    <col min="3" max="3" width="23.81640625" style="25" customWidth="1"/>
    <col min="4" max="4" width="33.1796875" style="16" customWidth="1"/>
    <col min="5" max="5" width="104.6328125" style="26" customWidth="1"/>
    <col min="6" max="6" width="13.54296875" style="25" customWidth="1"/>
    <col min="7" max="7" width="21" style="25" customWidth="1"/>
    <col min="8" max="8" width="16.81640625" style="25" customWidth="1"/>
    <col min="9" max="9" width="14.54296875" style="4" customWidth="1"/>
    <col min="10" max="10" width="23.08984375" style="54" customWidth="1"/>
    <col min="11" max="11" width="17.1796875" style="20" customWidth="1"/>
    <col min="12" max="12" width="21" style="58" customWidth="1"/>
    <col min="13" max="16384" width="9.1796875" style="25"/>
  </cols>
  <sheetData>
    <row r="1" spans="1:16" s="22" customFormat="1" ht="53.5" customHeight="1">
      <c r="A1" s="17" t="s">
        <v>22</v>
      </c>
      <c r="B1" s="21" t="s">
        <v>23</v>
      </c>
      <c r="C1" s="21" t="s">
        <v>24</v>
      </c>
      <c r="D1" s="18" t="s">
        <v>25</v>
      </c>
      <c r="E1" s="17" t="s">
        <v>21</v>
      </c>
      <c r="F1" s="21" t="s">
        <v>18</v>
      </c>
      <c r="G1" s="21" t="s">
        <v>19</v>
      </c>
      <c r="H1" s="21" t="s">
        <v>20</v>
      </c>
      <c r="I1" s="17" t="s">
        <v>54</v>
      </c>
      <c r="J1" s="52" t="s">
        <v>55</v>
      </c>
      <c r="K1" s="19" t="s">
        <v>27</v>
      </c>
      <c r="L1" s="55" t="s">
        <v>57</v>
      </c>
      <c r="M1" s="22" t="s">
        <v>565</v>
      </c>
    </row>
    <row r="2" spans="1:16" ht="54.65" customHeight="1">
      <c r="A2" s="1" t="s">
        <v>341</v>
      </c>
      <c r="B2" s="23" t="s">
        <v>64</v>
      </c>
      <c r="C2" s="23" t="s">
        <v>65</v>
      </c>
      <c r="D2" s="15" t="s">
        <v>342</v>
      </c>
      <c r="E2" s="24" t="s">
        <v>363</v>
      </c>
      <c r="F2" s="23" t="s">
        <v>1</v>
      </c>
      <c r="G2" s="23" t="s">
        <v>28</v>
      </c>
      <c r="H2" s="23" t="s">
        <v>158</v>
      </c>
      <c r="I2" s="3" t="s">
        <v>32</v>
      </c>
      <c r="J2" s="53" t="s">
        <v>3</v>
      </c>
      <c r="K2" s="78" t="str">
        <f>HYPERLINK("mailto:"&amp;VLOOKUP(L2,'CONCAT Codes'!$A$14:$G$26,5,FALSE)&amp;"?subject="&amp;_xlfn.CONCAT(C2," - APPLICANT for ",A2)&amp;"&amp;cc="&amp;'CONCAT Codes'!$A$32&amp;"&amp;body="&amp;D2&amp;"%0A%0APlease see my resume and bio for the above tour.","Click HERE to apply")</f>
        <v>Click HERE to apply</v>
      </c>
      <c r="L2" s="57" t="s">
        <v>61</v>
      </c>
      <c r="M2" s="49"/>
    </row>
    <row r="3" spans="1:16" ht="54.65" customHeight="1">
      <c r="A3" s="63" t="s">
        <v>374</v>
      </c>
      <c r="B3" s="64" t="s">
        <v>64</v>
      </c>
      <c r="C3" s="64" t="s">
        <v>65</v>
      </c>
      <c r="D3" s="63" t="s">
        <v>375</v>
      </c>
      <c r="E3" s="24" t="s">
        <v>450</v>
      </c>
      <c r="F3" s="64" t="s">
        <v>1</v>
      </c>
      <c r="G3" s="64" t="s">
        <v>449</v>
      </c>
      <c r="H3" s="64" t="s">
        <v>158</v>
      </c>
      <c r="I3" s="65" t="s">
        <v>32</v>
      </c>
      <c r="J3" s="67" t="s">
        <v>3</v>
      </c>
      <c r="K3" s="78" t="str">
        <f>HYPERLINK("mailto:"&amp;VLOOKUP(L3,'CONCAT Codes'!$A$14:$G$26,5,FALSE)&amp;"?subject="&amp;_xlfn.CONCAT(C3," - APPLICANT for ",A3)&amp;"&amp;cc="&amp;'CONCAT Codes'!$A$32&amp;"&amp;body="&amp;D3&amp;"%0A%0APlease see my resume and bio for the above tour.","Click HERE to apply")</f>
        <v>Click HERE to apply</v>
      </c>
      <c r="L3" s="64" t="s">
        <v>61</v>
      </c>
      <c r="N3" s="26"/>
    </row>
    <row r="4" spans="1:16" ht="54.65" customHeight="1">
      <c r="A4" s="1" t="s">
        <v>459</v>
      </c>
      <c r="B4" s="23" t="s">
        <v>64</v>
      </c>
      <c r="C4" s="23" t="s">
        <v>65</v>
      </c>
      <c r="D4" s="15" t="s">
        <v>460</v>
      </c>
      <c r="E4" s="66" t="s">
        <v>468</v>
      </c>
      <c r="F4" s="23" t="s">
        <v>1</v>
      </c>
      <c r="G4" s="23" t="s">
        <v>461</v>
      </c>
      <c r="H4" s="23" t="s">
        <v>158</v>
      </c>
      <c r="I4" s="3" t="s">
        <v>32</v>
      </c>
      <c r="J4" s="53" t="s">
        <v>3</v>
      </c>
      <c r="K4" s="78" t="str">
        <f>HYPERLINK("mailto:"&amp;VLOOKUP(L4,'CONCAT Codes'!$A$14:$G$26,5,FALSE)&amp;"?subject="&amp;_xlfn.CONCAT(C4," - APPLICANT for ",A4)&amp;"&amp;cc="&amp;'CONCAT Codes'!$A$32&amp;"&amp;body="&amp;D4&amp;"%0A%0APlease see my resume and bio for the above tour.","Click HERE to apply")</f>
        <v>Click HERE to apply</v>
      </c>
      <c r="L4" s="57" t="s">
        <v>61</v>
      </c>
    </row>
    <row r="5" spans="1:16" ht="54.65" customHeight="1">
      <c r="A5" s="1" t="s">
        <v>472</v>
      </c>
      <c r="B5" s="23" t="s">
        <v>64</v>
      </c>
      <c r="C5" s="23" t="s">
        <v>65</v>
      </c>
      <c r="D5" s="1" t="s">
        <v>473</v>
      </c>
      <c r="E5" s="23" t="s">
        <v>489</v>
      </c>
      <c r="F5" s="24" t="s">
        <v>1</v>
      </c>
      <c r="G5" s="24" t="s">
        <v>29</v>
      </c>
      <c r="H5" s="24" t="s">
        <v>158</v>
      </c>
      <c r="I5" s="3" t="s">
        <v>32</v>
      </c>
      <c r="J5" s="62" t="s">
        <v>3</v>
      </c>
      <c r="K5" s="78" t="str">
        <f>HYPERLINK("mailto:"&amp;VLOOKUP(L5,'CONCAT Codes'!$A$14:$G$26,5,FALSE)&amp;"?subject="&amp;_xlfn.CONCAT(C5," - APPLICANT for ",A5)&amp;"&amp;cc="&amp;'CONCAT Codes'!$A$32&amp;"&amp;body="&amp;D5&amp;"%0A%0APlease see my resume and bio for the above tour.","Click HERE to apply")</f>
        <v>Click HERE to apply</v>
      </c>
      <c r="L5" s="24" t="s">
        <v>61</v>
      </c>
    </row>
    <row r="6" spans="1:16" ht="54.65" customHeight="1">
      <c r="A6" s="1" t="s">
        <v>474</v>
      </c>
      <c r="B6" s="23" t="s">
        <v>64</v>
      </c>
      <c r="C6" s="23" t="s">
        <v>65</v>
      </c>
      <c r="D6" s="1" t="s">
        <v>475</v>
      </c>
      <c r="E6" s="23" t="s">
        <v>504</v>
      </c>
      <c r="F6" s="24" t="s">
        <v>1</v>
      </c>
      <c r="G6" s="24" t="s">
        <v>217</v>
      </c>
      <c r="H6" s="24" t="s">
        <v>158</v>
      </c>
      <c r="I6" s="3" t="s">
        <v>32</v>
      </c>
      <c r="J6" s="62" t="s">
        <v>3</v>
      </c>
      <c r="K6" s="78" t="str">
        <f>HYPERLINK("mailto:"&amp;VLOOKUP(L6,'CONCAT Codes'!$A$14:$G$26,5,FALSE)&amp;"?subject="&amp;_xlfn.CONCAT(C6," - APPLICANT for ",A6)&amp;"&amp;cc="&amp;'CONCAT Codes'!$A$32&amp;"&amp;body="&amp;D6&amp;"%0A%0APlease see my resume and bio for the above tour.","Click HERE to apply")</f>
        <v>Click HERE to apply</v>
      </c>
      <c r="L6" s="24" t="s">
        <v>61</v>
      </c>
    </row>
    <row r="7" spans="1:16" ht="54.65" customHeight="1">
      <c r="A7" s="1" t="s">
        <v>487</v>
      </c>
      <c r="B7" s="23" t="s">
        <v>64</v>
      </c>
      <c r="C7" s="23" t="s">
        <v>65</v>
      </c>
      <c r="D7" s="1" t="s">
        <v>392</v>
      </c>
      <c r="E7" s="23" t="s">
        <v>490</v>
      </c>
      <c r="F7" s="24" t="s">
        <v>1</v>
      </c>
      <c r="G7" s="24" t="s">
        <v>488</v>
      </c>
      <c r="H7" s="24" t="s">
        <v>158</v>
      </c>
      <c r="I7" s="3" t="s">
        <v>32</v>
      </c>
      <c r="J7" s="62" t="s">
        <v>3</v>
      </c>
      <c r="K7" s="78" t="str">
        <f>HYPERLINK("mailto:"&amp;VLOOKUP(L7,'CONCAT Codes'!$A$14:$G$26,5,FALSE)&amp;"?subject="&amp;_xlfn.CONCAT(C7," - APPLICANT for ",A7)&amp;"&amp;cc="&amp;'CONCAT Codes'!$A$32&amp;"&amp;body="&amp;D7&amp;"%0A%0APlease see my resume and bio for the above tour.","Click HERE to apply")</f>
        <v>Click HERE to apply</v>
      </c>
      <c r="L7" s="24" t="s">
        <v>61</v>
      </c>
    </row>
    <row r="8" spans="1:16" ht="54.65" customHeight="1">
      <c r="A8" s="1" t="s">
        <v>513</v>
      </c>
      <c r="B8" s="23" t="s">
        <v>64</v>
      </c>
      <c r="C8" s="23" t="s">
        <v>65</v>
      </c>
      <c r="D8" s="15" t="s">
        <v>514</v>
      </c>
      <c r="E8" s="24" t="s">
        <v>518</v>
      </c>
      <c r="F8" s="23" t="s">
        <v>1</v>
      </c>
      <c r="G8" s="23" t="s">
        <v>166</v>
      </c>
      <c r="H8" s="23" t="s">
        <v>158</v>
      </c>
      <c r="I8" s="3" t="s">
        <v>32</v>
      </c>
      <c r="J8" s="53" t="s">
        <v>3</v>
      </c>
      <c r="K8" s="78" t="str">
        <f>HYPERLINK("mailto:"&amp;VLOOKUP(L8,'CONCAT Codes'!$A$14:$G$26,5,FALSE)&amp;"?subject="&amp;_xlfn.CONCAT(C8," - APPLICANT for ",A8)&amp;"&amp;cc="&amp;'CONCAT Codes'!$A$32&amp;"&amp;body="&amp;D8&amp;"%0A%0APlease see my resume and bio for the above tour.","Click HERE to apply")</f>
        <v>Click HERE to apply</v>
      </c>
      <c r="L8" s="57" t="s">
        <v>61</v>
      </c>
    </row>
    <row r="9" spans="1:16" ht="54.65" customHeight="1">
      <c r="A9" s="63" t="s">
        <v>590</v>
      </c>
      <c r="B9" s="64" t="s">
        <v>64</v>
      </c>
      <c r="C9" s="64" t="s">
        <v>65</v>
      </c>
      <c r="D9" s="63" t="s">
        <v>591</v>
      </c>
      <c r="E9" s="24" t="s">
        <v>609</v>
      </c>
      <c r="F9" s="24" t="s">
        <v>1</v>
      </c>
      <c r="G9" s="64" t="s">
        <v>29</v>
      </c>
      <c r="H9" s="64" t="s">
        <v>158</v>
      </c>
      <c r="I9" s="65" t="s">
        <v>32</v>
      </c>
      <c r="J9" s="67" t="s">
        <v>3</v>
      </c>
      <c r="K9" s="78" t="str">
        <f>HYPERLINK("mailto:"&amp;VLOOKUP(L9,'CONCAT Codes'!$A$14:$G$26,5,FALSE)&amp;"?subject="&amp;_xlfn.CONCAT(C9," - APPLICANT for ",A9)&amp;"&amp;cc="&amp;'CONCAT Codes'!$A$32&amp;"&amp;body="&amp;D9&amp;"%0A%0APlease see my resume and bio for the above tour.","Click HERE to apply")</f>
        <v>Click HERE to apply</v>
      </c>
      <c r="L9" s="64" t="s">
        <v>61</v>
      </c>
    </row>
    <row r="10" spans="1:16" ht="54.65" customHeight="1">
      <c r="A10" s="1" t="s">
        <v>573</v>
      </c>
      <c r="B10" s="23" t="s">
        <v>17</v>
      </c>
      <c r="C10" s="23" t="s">
        <v>30</v>
      </c>
      <c r="D10" s="15" t="s">
        <v>572</v>
      </c>
      <c r="E10" s="24" t="s">
        <v>574</v>
      </c>
      <c r="F10" s="23" t="s">
        <v>16</v>
      </c>
      <c r="G10" s="23" t="s">
        <v>478</v>
      </c>
      <c r="H10" s="23" t="s">
        <v>31</v>
      </c>
      <c r="I10" s="3" t="s">
        <v>32</v>
      </c>
      <c r="J10" s="53" t="s">
        <v>3</v>
      </c>
      <c r="K10" s="78" t="str">
        <f>HYPERLINK("mailto:"&amp;VLOOKUP(L10,'CONCAT Codes'!$A$14:$G$26,5,FALSE)&amp;"?subject="&amp;_xlfn.CONCAT(C10," - APPLICANT for ",A10)&amp;"&amp;cc="&amp;'CONCAT Codes'!$A$32&amp;"&amp;body="&amp;D10&amp;"%0A%0APlease see my resume and bio for the above tour.","Click HERE to apply")</f>
        <v>Click HERE to apply</v>
      </c>
      <c r="L10" s="57" t="s">
        <v>482</v>
      </c>
      <c r="P10" s="26"/>
    </row>
    <row r="11" spans="1:16" s="26" customFormat="1" ht="54.65" customHeight="1">
      <c r="A11" s="1" t="s">
        <v>681</v>
      </c>
      <c r="B11" s="23" t="s">
        <v>64</v>
      </c>
      <c r="C11" s="23" t="s">
        <v>65</v>
      </c>
      <c r="D11" s="15" t="s">
        <v>682</v>
      </c>
      <c r="E11" s="24" t="s">
        <v>687</v>
      </c>
      <c r="F11" s="23" t="s">
        <v>1</v>
      </c>
      <c r="G11" s="23" t="s">
        <v>29</v>
      </c>
      <c r="H11" s="23" t="s">
        <v>158</v>
      </c>
      <c r="I11" s="3" t="s">
        <v>32</v>
      </c>
      <c r="J11" s="53" t="s">
        <v>3</v>
      </c>
      <c r="K11" s="78" t="str">
        <f>HYPERLINK("mailto:"&amp;VLOOKUP(L11,'CONCAT Codes'!$A$14:$G$26,5,FALSE)&amp;"?subject="&amp;_xlfn.CONCAT(C11," - APPLICANT for ",A11)&amp;"&amp;cc="&amp;'CONCAT Codes'!$A$32&amp;"&amp;body="&amp;D11&amp;"%0A%0APlease see my resume and bio for the above tour.","Click HERE to apply")</f>
        <v>Click HERE to apply</v>
      </c>
      <c r="L11" s="57" t="s">
        <v>61</v>
      </c>
      <c r="M11" s="25"/>
      <c r="N11" s="25"/>
      <c r="O11" s="25"/>
      <c r="P11" s="25"/>
    </row>
    <row r="12" spans="1:16" ht="54.65" customHeight="1">
      <c r="A12" s="1" t="s">
        <v>683</v>
      </c>
      <c r="B12" s="23" t="s">
        <v>64</v>
      </c>
      <c r="C12" s="23" t="s">
        <v>65</v>
      </c>
      <c r="D12" s="15" t="s">
        <v>684</v>
      </c>
      <c r="E12" s="24" t="s">
        <v>690</v>
      </c>
      <c r="F12" s="23" t="s">
        <v>1</v>
      </c>
      <c r="G12" s="23" t="s">
        <v>225</v>
      </c>
      <c r="H12" s="23" t="s">
        <v>158</v>
      </c>
      <c r="I12" s="3" t="s">
        <v>32</v>
      </c>
      <c r="J12" s="53" t="s">
        <v>3</v>
      </c>
      <c r="K12" s="78" t="str">
        <f>HYPERLINK("mailto:"&amp;VLOOKUP(L12,'CONCAT Codes'!$A$14:$G$26,5,FALSE)&amp;"?subject="&amp;_xlfn.CONCAT(C12," - APPLICANT for ",A12)&amp;"&amp;cc="&amp;'CONCAT Codes'!$A$32&amp;"&amp;body="&amp;D12&amp;"%0A%0APlease see my resume and bio for the above tour.","Click HERE to apply")</f>
        <v>Click HERE to apply</v>
      </c>
      <c r="L12" s="57" t="s">
        <v>61</v>
      </c>
    </row>
    <row r="13" spans="1:16" ht="54.65" customHeight="1">
      <c r="A13" s="1" t="s">
        <v>189</v>
      </c>
      <c r="B13" s="23" t="s">
        <v>8</v>
      </c>
      <c r="C13" s="23" t="s">
        <v>48</v>
      </c>
      <c r="D13" s="15" t="s">
        <v>190</v>
      </c>
      <c r="E13" s="24" t="s">
        <v>323</v>
      </c>
      <c r="F13" s="23" t="s">
        <v>26</v>
      </c>
      <c r="G13" s="23" t="s">
        <v>40</v>
      </c>
      <c r="H13" s="23" t="s">
        <v>9</v>
      </c>
      <c r="I13" s="3" t="s">
        <v>7</v>
      </c>
      <c r="J13" s="53" t="s">
        <v>3</v>
      </c>
      <c r="K13" s="78" t="str">
        <f>HYPERLINK("mailto:"&amp;VLOOKUP(L13,'CONCAT Codes'!$A$14:$G$26,5,FALSE)&amp;"?subject="&amp;_xlfn.CONCAT(C13," - APPLICANT for ",A13)&amp;"&amp;cc="&amp;'CONCAT Codes'!$A$32&amp;"&amp;body="&amp;D13&amp;"%0A%0APlease see my resume and bio for the above tour.","Click HERE to apply")</f>
        <v>Click HERE to apply</v>
      </c>
      <c r="L13" s="57" t="s">
        <v>79</v>
      </c>
    </row>
    <row r="14" spans="1:16" ht="54.65" customHeight="1">
      <c r="A14" s="1" t="s">
        <v>438</v>
      </c>
      <c r="B14" s="23" t="s">
        <v>37</v>
      </c>
      <c r="C14" s="23" t="s">
        <v>439</v>
      </c>
      <c r="D14" s="15" t="s">
        <v>440</v>
      </c>
      <c r="E14" s="24" t="s">
        <v>543</v>
      </c>
      <c r="F14" s="23" t="s">
        <v>1</v>
      </c>
      <c r="G14" s="23" t="s">
        <v>441</v>
      </c>
      <c r="H14" s="23" t="s">
        <v>442</v>
      </c>
      <c r="I14" s="3" t="s">
        <v>7</v>
      </c>
      <c r="J14" s="53" t="s">
        <v>3</v>
      </c>
      <c r="K14" s="78" t="str">
        <f>HYPERLINK("mailto:"&amp;VLOOKUP(L14,'CONCAT Codes'!$A$14:$G$26,5,FALSE)&amp;"?subject="&amp;_xlfn.CONCAT(C14," - APPLICANT for ",A14)&amp;"&amp;cc="&amp;'CONCAT Codes'!$A$32&amp;"&amp;body="&amp;D14&amp;"%0A%0APlease see my resume and bio for the above tour.","Click HERE to apply")</f>
        <v>Click HERE to apply</v>
      </c>
      <c r="L14" s="57" t="s">
        <v>481</v>
      </c>
    </row>
    <row r="15" spans="1:16" ht="54.65" customHeight="1">
      <c r="A15" s="1" t="s">
        <v>443</v>
      </c>
      <c r="B15" s="23" t="s">
        <v>37</v>
      </c>
      <c r="C15" s="23" t="s">
        <v>439</v>
      </c>
      <c r="D15" s="15" t="s">
        <v>444</v>
      </c>
      <c r="E15" s="24" t="s">
        <v>448</v>
      </c>
      <c r="F15" s="23" t="s">
        <v>1</v>
      </c>
      <c r="G15" s="23" t="s">
        <v>165</v>
      </c>
      <c r="H15" s="23" t="s">
        <v>442</v>
      </c>
      <c r="I15" s="3" t="s">
        <v>7</v>
      </c>
      <c r="J15" s="53" t="s">
        <v>3</v>
      </c>
      <c r="K15" s="78" t="str">
        <f>HYPERLINK("mailto:"&amp;VLOOKUP(L15,'CONCAT Codes'!$A$14:$G$26,5,FALSE)&amp;"?subject="&amp;_xlfn.CONCAT(C15," - APPLICANT for ",A15)&amp;"&amp;cc="&amp;'CONCAT Codes'!$A$32&amp;"&amp;body="&amp;D15&amp;"%0A%0APlease see my resume and bio for the above tour.","Click HERE to apply")</f>
        <v>Click HERE to apply</v>
      </c>
      <c r="L15" s="57" t="s">
        <v>481</v>
      </c>
    </row>
    <row r="16" spans="1:16" ht="54.65" customHeight="1">
      <c r="A16" s="1" t="s">
        <v>630</v>
      </c>
      <c r="B16" s="23" t="s">
        <v>37</v>
      </c>
      <c r="C16" s="23" t="s">
        <v>631</v>
      </c>
      <c r="D16" s="15" t="s">
        <v>632</v>
      </c>
      <c r="E16" s="24" t="s">
        <v>659</v>
      </c>
      <c r="F16" s="23" t="s">
        <v>1</v>
      </c>
      <c r="G16" s="23" t="s">
        <v>633</v>
      </c>
      <c r="H16" s="23" t="s">
        <v>634</v>
      </c>
      <c r="I16" s="3" t="s">
        <v>7</v>
      </c>
      <c r="J16" s="53" t="s">
        <v>3</v>
      </c>
      <c r="K16" s="78" t="str">
        <f>HYPERLINK("mailto:"&amp;VLOOKUP(L16,'CONCAT Codes'!$A$14:$G$26,5,FALSE)&amp;"?subject="&amp;_xlfn.CONCAT(C16," - APPLICANT for ",A16)&amp;"&amp;cc="&amp;'CONCAT Codes'!$A$32&amp;"&amp;body="&amp;D16&amp;"%0A%0APlease see my resume and bio for the above tour.","Click HERE to apply")</f>
        <v>Click HERE to apply</v>
      </c>
      <c r="L16" s="57" t="s">
        <v>481</v>
      </c>
    </row>
    <row r="17" spans="1:14" ht="54.65" customHeight="1">
      <c r="A17" s="1" t="s">
        <v>643</v>
      </c>
      <c r="B17" s="23" t="s">
        <v>37</v>
      </c>
      <c r="C17" s="23" t="s">
        <v>644</v>
      </c>
      <c r="D17" s="15" t="s">
        <v>645</v>
      </c>
      <c r="E17" s="24" t="s">
        <v>657</v>
      </c>
      <c r="F17" s="23" t="s">
        <v>1</v>
      </c>
      <c r="G17" s="23" t="s">
        <v>646</v>
      </c>
      <c r="H17" s="23" t="s">
        <v>647</v>
      </c>
      <c r="I17" s="3" t="s">
        <v>7</v>
      </c>
      <c r="J17" s="53" t="s">
        <v>3</v>
      </c>
      <c r="K17" s="78" t="str">
        <f>HYPERLINK("mailto:"&amp;VLOOKUP(L17,'CONCAT Codes'!$A$14:$G$26,5,FALSE)&amp;"?subject="&amp;_xlfn.CONCAT(C17," - APPLICANT for ",A17)&amp;"&amp;cc="&amp;'CONCAT Codes'!$A$32&amp;"&amp;body="&amp;D17&amp;"%0A%0APlease see my resume and bio for the above tour.","Click HERE to apply")</f>
        <v>Click HERE to apply</v>
      </c>
      <c r="L17" s="57" t="s">
        <v>481</v>
      </c>
    </row>
    <row r="18" spans="1:14" ht="54.65" customHeight="1">
      <c r="A18" s="1" t="s">
        <v>648</v>
      </c>
      <c r="B18" s="23" t="s">
        <v>37</v>
      </c>
      <c r="C18" s="23" t="s">
        <v>644</v>
      </c>
      <c r="D18" s="15" t="s">
        <v>649</v>
      </c>
      <c r="E18" s="24" t="s">
        <v>656</v>
      </c>
      <c r="F18" s="23" t="s">
        <v>1</v>
      </c>
      <c r="G18" s="23" t="s">
        <v>633</v>
      </c>
      <c r="H18" s="23" t="s">
        <v>654</v>
      </c>
      <c r="I18" s="3" t="s">
        <v>7</v>
      </c>
      <c r="J18" s="53" t="s">
        <v>3</v>
      </c>
      <c r="K18" s="78" t="str">
        <f>HYPERLINK("mailto:"&amp;VLOOKUP(L18,'CONCAT Codes'!$A$14:$G$26,5,FALSE)&amp;"?subject="&amp;_xlfn.CONCAT(C18," - APPLICANT for ",A18)&amp;"&amp;cc="&amp;'CONCAT Codes'!$A$32&amp;"&amp;body="&amp;D18&amp;"%0A%0APlease see my resume and bio for the above tour.","Click HERE to apply")</f>
        <v>Click HERE to apply</v>
      </c>
      <c r="L18" s="57" t="s">
        <v>481</v>
      </c>
    </row>
    <row r="19" spans="1:14" ht="54.65" customHeight="1">
      <c r="A19" s="1" t="s">
        <v>650</v>
      </c>
      <c r="B19" s="23" t="s">
        <v>37</v>
      </c>
      <c r="C19" s="23" t="s">
        <v>644</v>
      </c>
      <c r="D19" s="15" t="s">
        <v>649</v>
      </c>
      <c r="E19" s="24" t="s">
        <v>658</v>
      </c>
      <c r="F19" s="23" t="s">
        <v>1</v>
      </c>
      <c r="G19" s="23" t="s">
        <v>633</v>
      </c>
      <c r="H19" s="23" t="s">
        <v>653</v>
      </c>
      <c r="I19" s="3" t="s">
        <v>7</v>
      </c>
      <c r="J19" s="53" t="s">
        <v>3</v>
      </c>
      <c r="K19" s="78" t="str">
        <f>HYPERLINK("mailto:"&amp;VLOOKUP(L19,'CONCAT Codes'!$A$14:$G$26,5,FALSE)&amp;"?subject="&amp;_xlfn.CONCAT(C19," - APPLICANT for ",A19)&amp;"&amp;cc="&amp;'CONCAT Codes'!$A$32&amp;"&amp;body="&amp;D19&amp;"%0A%0APlease see my resume and bio for the above tour.","Click HERE to apply")</f>
        <v>Click HERE to apply</v>
      </c>
      <c r="L19" s="57" t="s">
        <v>481</v>
      </c>
    </row>
    <row r="20" spans="1:14" ht="54.65" customHeight="1">
      <c r="A20" s="1" t="s">
        <v>199</v>
      </c>
      <c r="B20" s="23" t="s">
        <v>200</v>
      </c>
      <c r="C20" s="23" t="s">
        <v>201</v>
      </c>
      <c r="D20" s="15" t="s">
        <v>202</v>
      </c>
      <c r="E20" s="24" t="s">
        <v>204</v>
      </c>
      <c r="F20" s="23" t="s">
        <v>16</v>
      </c>
      <c r="G20" s="23" t="s">
        <v>66</v>
      </c>
      <c r="H20" s="23" t="s">
        <v>203</v>
      </c>
      <c r="I20" s="3" t="s">
        <v>11</v>
      </c>
      <c r="J20" s="53" t="s">
        <v>3</v>
      </c>
      <c r="K20" s="78" t="str">
        <f>HYPERLINK("mailto:"&amp;VLOOKUP(L20,'CONCAT Codes'!$A$14:$G$26,5,FALSE)&amp;"?subject="&amp;_xlfn.CONCAT(C20," - APPLICANT for ",A20)&amp;"&amp;cc="&amp;'CONCAT Codes'!$A$32&amp;"&amp;body="&amp;D20&amp;"%0A%0APlease see my resume and bio for the above tour.","Click HERE to apply")</f>
        <v>Click HERE to apply</v>
      </c>
      <c r="L20" s="57" t="s">
        <v>79</v>
      </c>
    </row>
    <row r="21" spans="1:14" ht="54.65" customHeight="1">
      <c r="A21" s="1" t="s">
        <v>260</v>
      </c>
      <c r="B21" s="23" t="s">
        <v>37</v>
      </c>
      <c r="C21" s="23" t="s">
        <v>261</v>
      </c>
      <c r="D21" s="15" t="s">
        <v>262</v>
      </c>
      <c r="E21" s="24" t="s">
        <v>270</v>
      </c>
      <c r="F21" s="23" t="s">
        <v>1</v>
      </c>
      <c r="G21" s="23" t="s">
        <v>40</v>
      </c>
      <c r="H21" s="23" t="s">
        <v>263</v>
      </c>
      <c r="I21" s="3" t="s">
        <v>11</v>
      </c>
      <c r="J21" s="53" t="s">
        <v>3</v>
      </c>
      <c r="K21" s="78" t="str">
        <f>HYPERLINK("mailto:"&amp;VLOOKUP(L21,'CONCAT Codes'!$A$14:$G$26,5,FALSE)&amp;"?subject="&amp;_xlfn.CONCAT(C21," - APPLICANT for ",A21)&amp;"&amp;cc="&amp;'CONCAT Codes'!$A$32&amp;"&amp;body="&amp;D21&amp;"%0A%0APlease see my resume and bio for the above tour.","Click HERE to apply")</f>
        <v>Click HERE to apply</v>
      </c>
      <c r="L21" s="57" t="s">
        <v>481</v>
      </c>
    </row>
    <row r="22" spans="1:14" ht="54.65" customHeight="1">
      <c r="A22" s="1" t="s">
        <v>277</v>
      </c>
      <c r="B22" s="23" t="s">
        <v>37</v>
      </c>
      <c r="C22" s="23" t="s">
        <v>261</v>
      </c>
      <c r="D22" s="15" t="s">
        <v>275</v>
      </c>
      <c r="E22" s="24" t="s">
        <v>282</v>
      </c>
      <c r="F22" s="23" t="s">
        <v>1</v>
      </c>
      <c r="G22" s="23" t="s">
        <v>278</v>
      </c>
      <c r="H22" s="23" t="s">
        <v>274</v>
      </c>
      <c r="I22" s="3" t="s">
        <v>11</v>
      </c>
      <c r="J22" s="53" t="s">
        <v>3</v>
      </c>
      <c r="K22" s="78" t="str">
        <f>HYPERLINK("mailto:"&amp;VLOOKUP(L22,'CONCAT Codes'!$A$14:$G$26,5,FALSE)&amp;"?subject="&amp;_xlfn.CONCAT(C22," - APPLICANT for ",A22)&amp;"&amp;cc="&amp;'CONCAT Codes'!$A$32&amp;"&amp;body="&amp;D22&amp;"%0A%0APlease see my resume and bio for the above tour.","Click HERE to apply")</f>
        <v>Click HERE to apply</v>
      </c>
      <c r="L22" s="57" t="s">
        <v>481</v>
      </c>
    </row>
    <row r="23" spans="1:14" ht="54.65" customHeight="1">
      <c r="A23" s="1" t="s">
        <v>279</v>
      </c>
      <c r="B23" s="23" t="s">
        <v>37</v>
      </c>
      <c r="C23" s="23" t="s">
        <v>261</v>
      </c>
      <c r="D23" s="15" t="s">
        <v>280</v>
      </c>
      <c r="E23" s="24" t="s">
        <v>283</v>
      </c>
      <c r="F23" s="23" t="s">
        <v>1</v>
      </c>
      <c r="G23" s="23" t="s">
        <v>276</v>
      </c>
      <c r="H23" s="23" t="s">
        <v>274</v>
      </c>
      <c r="I23" s="3" t="s">
        <v>11</v>
      </c>
      <c r="J23" s="53" t="s">
        <v>3</v>
      </c>
      <c r="K23" s="78" t="str">
        <f>HYPERLINK("mailto:"&amp;VLOOKUP(L23,'CONCAT Codes'!$A$14:$G$26,5,FALSE)&amp;"?subject="&amp;_xlfn.CONCAT(C23," - APPLICANT for ",A23)&amp;"&amp;cc="&amp;'CONCAT Codes'!$A$32&amp;"&amp;body="&amp;D23&amp;"%0A%0APlease see my resume and bio for the above tour.","Click HERE to apply")</f>
        <v>Click HERE to apply</v>
      </c>
      <c r="L23" s="57" t="s">
        <v>481</v>
      </c>
    </row>
    <row r="24" spans="1:14" ht="54.65" customHeight="1">
      <c r="A24" s="1" t="s">
        <v>554</v>
      </c>
      <c r="B24" s="23" t="s">
        <v>37</v>
      </c>
      <c r="C24" s="23" t="s">
        <v>261</v>
      </c>
      <c r="D24" s="15" t="s">
        <v>422</v>
      </c>
      <c r="E24" s="24" t="s">
        <v>568</v>
      </c>
      <c r="F24" s="23" t="s">
        <v>1</v>
      </c>
      <c r="G24" s="23" t="s">
        <v>555</v>
      </c>
      <c r="H24" s="23" t="s">
        <v>274</v>
      </c>
      <c r="I24" s="3" t="s">
        <v>11</v>
      </c>
      <c r="J24" s="53" t="s">
        <v>3</v>
      </c>
      <c r="K24" s="78" t="str">
        <f>HYPERLINK("mailto:"&amp;VLOOKUP(L24,'CONCAT Codes'!$A$14:$G$26,5,FALSE)&amp;"?subject="&amp;_xlfn.CONCAT(C24," - APPLICANT for ",A24)&amp;"&amp;cc="&amp;'CONCAT Codes'!$A$32&amp;"&amp;body="&amp;D24&amp;"%0A%0APlease see my resume and bio for the above tour.","Click HERE to apply")</f>
        <v>Click HERE to apply</v>
      </c>
      <c r="L24" s="57" t="s">
        <v>481</v>
      </c>
    </row>
    <row r="25" spans="1:14" ht="54.65" customHeight="1">
      <c r="A25" s="1" t="s">
        <v>483</v>
      </c>
      <c r="B25" s="23" t="s">
        <v>37</v>
      </c>
      <c r="C25" s="23" t="s">
        <v>484</v>
      </c>
      <c r="D25" s="1" t="s">
        <v>308</v>
      </c>
      <c r="E25" s="23" t="s">
        <v>575</v>
      </c>
      <c r="F25" s="24" t="s">
        <v>1</v>
      </c>
      <c r="G25" s="24" t="s">
        <v>53</v>
      </c>
      <c r="H25" s="24" t="s">
        <v>485</v>
      </c>
      <c r="I25" s="3" t="s">
        <v>486</v>
      </c>
      <c r="J25" s="62" t="s">
        <v>3</v>
      </c>
      <c r="K25" s="78" t="str">
        <f>HYPERLINK("mailto:"&amp;VLOOKUP(L25,'CONCAT Codes'!$A$14:$G$26,5,FALSE)&amp;"?subject="&amp;_xlfn.CONCAT(C25," - APPLICANT for ",A25)&amp;"&amp;cc="&amp;'CONCAT Codes'!$A$32&amp;"&amp;body="&amp;D25&amp;"%0A%0APlease see my resume and bio for the above tour.","Click HERE to apply")</f>
        <v>Click HERE to apply</v>
      </c>
      <c r="L25" s="24" t="s">
        <v>481</v>
      </c>
    </row>
    <row r="26" spans="1:14" ht="54.65" customHeight="1">
      <c r="A26" s="1" t="s">
        <v>415</v>
      </c>
      <c r="B26" s="23" t="s">
        <v>8</v>
      </c>
      <c r="C26" s="23" t="s">
        <v>416</v>
      </c>
      <c r="D26" s="15" t="s">
        <v>417</v>
      </c>
      <c r="E26" s="24" t="s">
        <v>430</v>
      </c>
      <c r="F26" s="23" t="s">
        <v>26</v>
      </c>
      <c r="G26" s="23" t="s">
        <v>225</v>
      </c>
      <c r="H26" s="23" t="s">
        <v>162</v>
      </c>
      <c r="I26" s="3" t="s">
        <v>163</v>
      </c>
      <c r="J26" s="53" t="s">
        <v>3</v>
      </c>
      <c r="K26" s="78" t="str">
        <f>HYPERLINK("mailto:"&amp;VLOOKUP(L26,'CONCAT Codes'!$A$14:$G$26,5,FALSE)&amp;"?subject="&amp;_xlfn.CONCAT(C26," - APPLICANT for ",A26)&amp;"&amp;cc="&amp;'CONCAT Codes'!$A$32&amp;"&amp;body="&amp;D26&amp;"%0A%0APlease see my resume and bio for the above tour.","Click HERE to apply")</f>
        <v>Click HERE to apply</v>
      </c>
      <c r="L26" s="57" t="s">
        <v>79</v>
      </c>
      <c r="N26" s="50"/>
    </row>
    <row r="27" spans="1:14" ht="54.65" customHeight="1">
      <c r="A27" s="1" t="s">
        <v>476</v>
      </c>
      <c r="B27" s="23" t="s">
        <v>8</v>
      </c>
      <c r="C27" s="23" t="s">
        <v>240</v>
      </c>
      <c r="D27" s="1" t="s">
        <v>477</v>
      </c>
      <c r="E27" s="23" t="s">
        <v>502</v>
      </c>
      <c r="F27" s="24" t="s">
        <v>26</v>
      </c>
      <c r="G27" s="24" t="s">
        <v>478</v>
      </c>
      <c r="H27" s="24" t="s">
        <v>162</v>
      </c>
      <c r="I27" s="3" t="s">
        <v>163</v>
      </c>
      <c r="J27" s="62" t="s">
        <v>3</v>
      </c>
      <c r="K27" s="78" t="str">
        <f>HYPERLINK("mailto:"&amp;VLOOKUP(L27,'CONCAT Codes'!$A$14:$G$26,5,FALSE)&amp;"?subject="&amp;_xlfn.CONCAT(C27," - APPLICANT for ",A27)&amp;"&amp;cc="&amp;'CONCAT Codes'!$A$32&amp;"&amp;body="&amp;D27&amp;"%0A%0APlease see my resume and bio for the above tour.","Click HERE to apply")</f>
        <v>Click HERE to apply</v>
      </c>
      <c r="L27" s="24" t="s">
        <v>79</v>
      </c>
      <c r="N27" s="50"/>
    </row>
    <row r="28" spans="1:14" ht="54.65" customHeight="1">
      <c r="A28" s="1" t="s">
        <v>479</v>
      </c>
      <c r="B28" s="23" t="s">
        <v>8</v>
      </c>
      <c r="C28" s="23" t="s">
        <v>240</v>
      </c>
      <c r="D28" s="1" t="s">
        <v>480</v>
      </c>
      <c r="E28" s="23" t="s">
        <v>503</v>
      </c>
      <c r="F28" s="24" t="s">
        <v>26</v>
      </c>
      <c r="G28" s="24" t="s">
        <v>217</v>
      </c>
      <c r="H28" s="24" t="s">
        <v>162</v>
      </c>
      <c r="I28" s="3" t="s">
        <v>163</v>
      </c>
      <c r="J28" s="62" t="s">
        <v>3</v>
      </c>
      <c r="K28" s="78" t="str">
        <f>HYPERLINK("mailto:"&amp;VLOOKUP(L28,'CONCAT Codes'!$A$14:$G$26,5,FALSE)&amp;"?subject="&amp;_xlfn.CONCAT(C28," - APPLICANT for ",A28)&amp;"&amp;cc="&amp;'CONCAT Codes'!$A$32&amp;"&amp;body="&amp;D28&amp;"%0A%0APlease see my resume and bio for the above tour.","Click HERE to apply")</f>
        <v>Click HERE to apply</v>
      </c>
      <c r="L28" s="24" t="s">
        <v>79</v>
      </c>
      <c r="N28" s="50"/>
    </row>
    <row r="29" spans="1:14" ht="54.65" customHeight="1">
      <c r="A29" s="1" t="s">
        <v>310</v>
      </c>
      <c r="B29" s="23" t="s">
        <v>206</v>
      </c>
      <c r="C29" s="23" t="s">
        <v>509</v>
      </c>
      <c r="D29" s="15" t="s">
        <v>311</v>
      </c>
      <c r="E29" s="24" t="s">
        <v>322</v>
      </c>
      <c r="F29" s="23" t="s">
        <v>26</v>
      </c>
      <c r="G29" s="23" t="s">
        <v>28</v>
      </c>
      <c r="H29" s="23" t="s">
        <v>167</v>
      </c>
      <c r="I29" s="3" t="s">
        <v>2</v>
      </c>
      <c r="J29" s="53" t="s">
        <v>3</v>
      </c>
      <c r="K29" s="78" t="str">
        <f>HYPERLINK("mailto:"&amp;VLOOKUP(L29,'CONCAT Codes'!$A$14:$G$26,5,FALSE)&amp;"?subject="&amp;_xlfn.CONCAT(C29," - APPLICANT for ",A29)&amp;"&amp;cc="&amp;'CONCAT Codes'!$A$32&amp;"&amp;body="&amp;D29&amp;"%0A%0APlease see my resume and bio for the above tour.","Click HERE to apply")</f>
        <v>Click HERE to apply</v>
      </c>
      <c r="L29" s="57" t="s">
        <v>79</v>
      </c>
      <c r="N29" s="50"/>
    </row>
    <row r="30" spans="1:14" ht="54.65" customHeight="1">
      <c r="A30" s="1" t="s">
        <v>418</v>
      </c>
      <c r="B30" s="23" t="s">
        <v>206</v>
      </c>
      <c r="C30" s="23" t="s">
        <v>419</v>
      </c>
      <c r="D30" s="15" t="s">
        <v>420</v>
      </c>
      <c r="E30" s="24" t="s">
        <v>429</v>
      </c>
      <c r="F30" s="23" t="s">
        <v>26</v>
      </c>
      <c r="G30" s="23" t="s">
        <v>29</v>
      </c>
      <c r="H30" s="23" t="s">
        <v>167</v>
      </c>
      <c r="I30" s="3" t="s">
        <v>2</v>
      </c>
      <c r="J30" s="53" t="s">
        <v>3</v>
      </c>
      <c r="K30" s="78" t="str">
        <f>HYPERLINK("mailto:"&amp;VLOOKUP(L30,'CONCAT Codes'!$A$14:$G$26,5,FALSE)&amp;"?subject="&amp;_xlfn.CONCAT(C30," - APPLICANT for ",A30)&amp;"&amp;cc="&amp;'CONCAT Codes'!$A$32&amp;"&amp;body="&amp;D30&amp;"%0A%0APlease see my resume and bio for the above tour.","Click HERE to apply")</f>
        <v>Click HERE to apply</v>
      </c>
      <c r="L30" s="57" t="s">
        <v>79</v>
      </c>
      <c r="N30" s="50"/>
    </row>
    <row r="31" spans="1:14" s="50" customFormat="1" ht="54.65" customHeight="1">
      <c r="A31" s="1" t="s">
        <v>451</v>
      </c>
      <c r="B31" s="23" t="s">
        <v>206</v>
      </c>
      <c r="C31" s="23" t="s">
        <v>452</v>
      </c>
      <c r="D31" s="15" t="s">
        <v>453</v>
      </c>
      <c r="E31" s="24" t="s">
        <v>466</v>
      </c>
      <c r="F31" s="23" t="s">
        <v>1</v>
      </c>
      <c r="G31" s="23" t="s">
        <v>217</v>
      </c>
      <c r="H31" s="23" t="s">
        <v>167</v>
      </c>
      <c r="I31" s="3" t="s">
        <v>2</v>
      </c>
      <c r="J31" s="53" t="s">
        <v>3</v>
      </c>
      <c r="K31" s="78" t="str">
        <f>HYPERLINK("mailto:"&amp;VLOOKUP(L31,'CONCAT Codes'!$A$14:$G$26,5,FALSE)&amp;"?subject="&amp;_xlfn.CONCAT(C31," - APPLICANT for ",A31)&amp;"&amp;cc="&amp;'CONCAT Codes'!$A$32&amp;"&amp;body="&amp;D31&amp;"%0A%0APlease see my resume and bio for the above tour.","Click HERE to apply")</f>
        <v>Click HERE to apply</v>
      </c>
      <c r="L31" s="57" t="s">
        <v>79</v>
      </c>
      <c r="M31" s="49"/>
    </row>
    <row r="32" spans="1:14" s="50" customFormat="1" ht="54.65" customHeight="1">
      <c r="A32" s="1" t="s">
        <v>313</v>
      </c>
      <c r="B32" s="23" t="s">
        <v>6</v>
      </c>
      <c r="C32" s="23" t="s">
        <v>312</v>
      </c>
      <c r="D32" s="15" t="s">
        <v>314</v>
      </c>
      <c r="E32" s="24" t="s">
        <v>662</v>
      </c>
      <c r="F32" s="23" t="s">
        <v>26</v>
      </c>
      <c r="G32" s="23" t="s">
        <v>29</v>
      </c>
      <c r="H32" s="23" t="s">
        <v>36</v>
      </c>
      <c r="I32" s="3" t="s">
        <v>2</v>
      </c>
      <c r="J32" s="53" t="s">
        <v>3</v>
      </c>
      <c r="K32" s="78" t="str">
        <f>HYPERLINK("mailto:"&amp;VLOOKUP(L32,'CONCAT Codes'!$A$14:$G$26,5,FALSE)&amp;"?subject="&amp;_xlfn.CONCAT(C32," - APPLICANT for ",A32)&amp;"&amp;cc="&amp;'CONCAT Codes'!$A$32&amp;"&amp;body="&amp;D32&amp;"%0A%0APlease see my resume and bio for the above tour.","Click HERE to apply")</f>
        <v>Click HERE to apply</v>
      </c>
      <c r="L32" s="57" t="s">
        <v>655</v>
      </c>
      <c r="M32" s="49"/>
    </row>
    <row r="33" spans="1:14" s="50" customFormat="1" ht="54.65" customHeight="1">
      <c r="A33" s="1" t="s">
        <v>315</v>
      </c>
      <c r="B33" s="23" t="s">
        <v>6</v>
      </c>
      <c r="C33" s="23" t="s">
        <v>312</v>
      </c>
      <c r="D33" s="15" t="s">
        <v>316</v>
      </c>
      <c r="E33" s="24" t="s">
        <v>663</v>
      </c>
      <c r="F33" s="23" t="s">
        <v>26</v>
      </c>
      <c r="G33" s="23" t="s">
        <v>317</v>
      </c>
      <c r="H33" s="23" t="s">
        <v>36</v>
      </c>
      <c r="I33" s="3" t="s">
        <v>2</v>
      </c>
      <c r="J33" s="53" t="s">
        <v>3</v>
      </c>
      <c r="K33" s="78" t="str">
        <f>HYPERLINK("mailto:"&amp;VLOOKUP(L33,'CONCAT Codes'!$A$14:$G$26,5,FALSE)&amp;"?subject="&amp;_xlfn.CONCAT(C33," - APPLICANT for ",A33)&amp;"&amp;cc="&amp;'CONCAT Codes'!$A$32&amp;"&amp;body="&amp;D33&amp;"%0A%0APlease see my resume and bio for the above tour.","Click HERE to apply")</f>
        <v>Click HERE to apply</v>
      </c>
      <c r="L33" s="57" t="s">
        <v>655</v>
      </c>
      <c r="M33" s="25"/>
      <c r="N33" s="25"/>
    </row>
    <row r="34" spans="1:14" s="50" customFormat="1" ht="54.65" customHeight="1">
      <c r="A34" s="1" t="s">
        <v>326</v>
      </c>
      <c r="B34" s="23" t="s">
        <v>6</v>
      </c>
      <c r="C34" s="23" t="s">
        <v>312</v>
      </c>
      <c r="D34" s="15" t="s">
        <v>327</v>
      </c>
      <c r="E34" s="24" t="s">
        <v>664</v>
      </c>
      <c r="F34" s="23" t="s">
        <v>26</v>
      </c>
      <c r="G34" s="23" t="s">
        <v>317</v>
      </c>
      <c r="H34" s="23" t="s">
        <v>36</v>
      </c>
      <c r="I34" s="3" t="s">
        <v>2</v>
      </c>
      <c r="J34" s="53" t="s">
        <v>3</v>
      </c>
      <c r="K34" s="78" t="str">
        <f>HYPERLINK("mailto:"&amp;VLOOKUP(L34,'CONCAT Codes'!$A$14:$G$26,5,FALSE)&amp;"?subject="&amp;_xlfn.CONCAT(C34," - APPLICANT for ",A34)&amp;"&amp;cc="&amp;'CONCAT Codes'!$A$32&amp;"&amp;body="&amp;D34&amp;"%0A%0APlease see my resume and bio for the above tour.","Click HERE to apply")</f>
        <v>Click HERE to apply</v>
      </c>
      <c r="L34" s="57" t="s">
        <v>655</v>
      </c>
      <c r="M34" s="25"/>
      <c r="N34" s="25"/>
    </row>
    <row r="35" spans="1:14" s="50" customFormat="1" ht="54.65" customHeight="1">
      <c r="A35" s="1" t="s">
        <v>348</v>
      </c>
      <c r="B35" s="23" t="s">
        <v>6</v>
      </c>
      <c r="C35" s="23" t="s">
        <v>312</v>
      </c>
      <c r="D35" s="15" t="s">
        <v>349</v>
      </c>
      <c r="E35" s="24" t="s">
        <v>661</v>
      </c>
      <c r="F35" s="23" t="s">
        <v>26</v>
      </c>
      <c r="G35" s="23" t="s">
        <v>350</v>
      </c>
      <c r="H35" s="23" t="s">
        <v>36</v>
      </c>
      <c r="I35" s="3" t="s">
        <v>2</v>
      </c>
      <c r="J35" s="53" t="s">
        <v>3</v>
      </c>
      <c r="K35" s="78" t="str">
        <f>HYPERLINK("mailto:"&amp;VLOOKUP(L35,'CONCAT Codes'!$A$14:$G$26,5,FALSE)&amp;"?subject="&amp;_xlfn.CONCAT(C35," - APPLICANT for ",A35)&amp;"&amp;cc="&amp;'CONCAT Codes'!$A$32&amp;"&amp;body="&amp;D35&amp;"%0A%0APlease see my resume and bio for the above tour.","Click HERE to apply")</f>
        <v>Click HERE to apply</v>
      </c>
      <c r="L35" s="57" t="s">
        <v>655</v>
      </c>
      <c r="M35" s="25"/>
      <c r="N35" s="25"/>
    </row>
    <row r="36" spans="1:14" ht="54.65" customHeight="1">
      <c r="A36" s="1" t="s">
        <v>351</v>
      </c>
      <c r="B36" s="23" t="s">
        <v>6</v>
      </c>
      <c r="C36" s="23" t="s">
        <v>312</v>
      </c>
      <c r="D36" s="15" t="s">
        <v>352</v>
      </c>
      <c r="E36" s="24" t="s">
        <v>665</v>
      </c>
      <c r="F36" s="23" t="s">
        <v>26</v>
      </c>
      <c r="G36" s="23" t="s">
        <v>29</v>
      </c>
      <c r="H36" s="23" t="s">
        <v>36</v>
      </c>
      <c r="I36" s="3" t="s">
        <v>2</v>
      </c>
      <c r="J36" s="53" t="s">
        <v>3</v>
      </c>
      <c r="K36" s="78" t="str">
        <f>HYPERLINK("mailto:"&amp;VLOOKUP(L36,'CONCAT Codes'!$A$14:$G$26,5,FALSE)&amp;"?subject="&amp;_xlfn.CONCAT(C36," - APPLICANT for ",A36)&amp;"&amp;cc="&amp;'CONCAT Codes'!$A$32&amp;"&amp;body="&amp;D36&amp;"%0A%0APlease see my resume and bio for the above tour.","Click HERE to apply")</f>
        <v>Click HERE to apply</v>
      </c>
      <c r="L36" s="57" t="s">
        <v>655</v>
      </c>
    </row>
    <row r="37" spans="1:14" ht="54.65" customHeight="1">
      <c r="A37" s="1" t="s">
        <v>353</v>
      </c>
      <c r="B37" s="23" t="s">
        <v>6</v>
      </c>
      <c r="C37" s="23" t="s">
        <v>312</v>
      </c>
      <c r="D37" s="15" t="s">
        <v>354</v>
      </c>
      <c r="E37" s="24" t="s">
        <v>666</v>
      </c>
      <c r="F37" s="23" t="s">
        <v>26</v>
      </c>
      <c r="G37" s="23" t="s">
        <v>29</v>
      </c>
      <c r="H37" s="23" t="s">
        <v>36</v>
      </c>
      <c r="I37" s="3" t="s">
        <v>2</v>
      </c>
      <c r="J37" s="53" t="s">
        <v>3</v>
      </c>
      <c r="K37" s="78" t="str">
        <f>HYPERLINK("mailto:"&amp;VLOOKUP(L37,'CONCAT Codes'!$A$14:$G$26,5,FALSE)&amp;"?subject="&amp;_xlfn.CONCAT(C37," - APPLICANT for ",A37)&amp;"&amp;cc="&amp;'CONCAT Codes'!$A$32&amp;"&amp;body="&amp;D37&amp;"%0A%0APlease see my resume and bio for the above tour.","Click HERE to apply")</f>
        <v>Click HERE to apply</v>
      </c>
      <c r="L37" s="57" t="s">
        <v>655</v>
      </c>
    </row>
    <row r="38" spans="1:14" ht="54.65" customHeight="1">
      <c r="A38" s="1" t="s">
        <v>355</v>
      </c>
      <c r="B38" s="23" t="s">
        <v>6</v>
      </c>
      <c r="C38" s="23" t="s">
        <v>312</v>
      </c>
      <c r="D38" s="15" t="s">
        <v>508</v>
      </c>
      <c r="E38" s="24" t="s">
        <v>667</v>
      </c>
      <c r="F38" s="23" t="s">
        <v>26</v>
      </c>
      <c r="G38" s="23" t="s">
        <v>29</v>
      </c>
      <c r="H38" s="23" t="s">
        <v>36</v>
      </c>
      <c r="I38" s="3" t="s">
        <v>2</v>
      </c>
      <c r="J38" s="53" t="s">
        <v>3</v>
      </c>
      <c r="K38" s="78" t="str">
        <f>HYPERLINK("mailto:"&amp;VLOOKUP(L38,'CONCAT Codes'!$A$14:$G$26,5,FALSE)&amp;"?subject="&amp;_xlfn.CONCAT(C38," - APPLICANT for ",A38)&amp;"&amp;cc="&amp;'CONCAT Codes'!$A$32&amp;"&amp;body="&amp;D38&amp;"%0A%0APlease see my resume and bio for the above tour.","Click HERE to apply")</f>
        <v>Click HERE to apply</v>
      </c>
      <c r="L38" s="57" t="s">
        <v>655</v>
      </c>
    </row>
    <row r="39" spans="1:14" ht="54.65" customHeight="1">
      <c r="A39" s="1" t="s">
        <v>356</v>
      </c>
      <c r="B39" s="23" t="s">
        <v>6</v>
      </c>
      <c r="C39" s="23" t="s">
        <v>312</v>
      </c>
      <c r="D39" s="15" t="s">
        <v>357</v>
      </c>
      <c r="E39" s="24" t="s">
        <v>668</v>
      </c>
      <c r="F39" s="23" t="s">
        <v>26</v>
      </c>
      <c r="G39" s="23" t="s">
        <v>29</v>
      </c>
      <c r="H39" s="23" t="s">
        <v>36</v>
      </c>
      <c r="I39" s="3" t="s">
        <v>2</v>
      </c>
      <c r="J39" s="53" t="s">
        <v>3</v>
      </c>
      <c r="K39" s="78" t="str">
        <f>HYPERLINK("mailto:"&amp;VLOOKUP(L39,'CONCAT Codes'!$A$14:$G$26,5,FALSE)&amp;"?subject="&amp;_xlfn.CONCAT(C39," - APPLICANT for ",A39)&amp;"&amp;cc="&amp;'CONCAT Codes'!$A$32&amp;"&amp;body="&amp;D39&amp;"%0A%0APlease see my resume and bio for the above tour.","Click HERE to apply")</f>
        <v>Click HERE to apply</v>
      </c>
      <c r="L39" s="57" t="s">
        <v>655</v>
      </c>
    </row>
    <row r="40" spans="1:14" ht="54.65" customHeight="1">
      <c r="A40" s="1" t="s">
        <v>358</v>
      </c>
      <c r="B40" s="23" t="s">
        <v>6</v>
      </c>
      <c r="C40" s="23" t="s">
        <v>312</v>
      </c>
      <c r="D40" s="15" t="s">
        <v>345</v>
      </c>
      <c r="E40" s="24" t="s">
        <v>669</v>
      </c>
      <c r="F40" s="23" t="s">
        <v>26</v>
      </c>
      <c r="G40" s="23" t="s">
        <v>350</v>
      </c>
      <c r="H40" s="23" t="s">
        <v>36</v>
      </c>
      <c r="I40" s="3" t="s">
        <v>2</v>
      </c>
      <c r="J40" s="53" t="s">
        <v>3</v>
      </c>
      <c r="K40" s="78" t="str">
        <f>HYPERLINK("mailto:"&amp;VLOOKUP(L40,'CONCAT Codes'!$A$14:$G$26,5,FALSE)&amp;"?subject="&amp;_xlfn.CONCAT(C40," - APPLICANT for ",A40)&amp;"&amp;cc="&amp;'CONCAT Codes'!$A$32&amp;"&amp;body="&amp;D40&amp;"%0A%0APlease see my resume and bio for the above tour.","Click HERE to apply")</f>
        <v>Click HERE to apply</v>
      </c>
      <c r="L40" s="57" t="s">
        <v>655</v>
      </c>
    </row>
    <row r="41" spans="1:14" ht="54.65" customHeight="1">
      <c r="A41" s="1" t="s">
        <v>436</v>
      </c>
      <c r="B41" s="23" t="s">
        <v>6</v>
      </c>
      <c r="C41" s="23" t="s">
        <v>312</v>
      </c>
      <c r="D41" s="15" t="s">
        <v>437</v>
      </c>
      <c r="E41" s="24" t="s">
        <v>670</v>
      </c>
      <c r="F41" s="23" t="s">
        <v>26</v>
      </c>
      <c r="G41" s="23" t="s">
        <v>29</v>
      </c>
      <c r="H41" s="23" t="s">
        <v>36</v>
      </c>
      <c r="I41" s="3" t="s">
        <v>2</v>
      </c>
      <c r="J41" s="53" t="s">
        <v>3</v>
      </c>
      <c r="K41" s="78" t="str">
        <f>HYPERLINK("mailto:"&amp;VLOOKUP(L41,'CONCAT Codes'!$A$14:$G$26,5,FALSE)&amp;"?subject="&amp;_xlfn.CONCAT(C41," - APPLICANT for ",A41)&amp;"&amp;cc="&amp;'CONCAT Codes'!$A$32&amp;"&amp;body="&amp;D41&amp;"%0A%0APlease see my resume and bio for the above tour.","Click HERE to apply")</f>
        <v>Click HERE to apply</v>
      </c>
      <c r="L41" s="57" t="s">
        <v>655</v>
      </c>
    </row>
    <row r="42" spans="1:14" ht="54.65" customHeight="1">
      <c r="A42" s="1" t="s">
        <v>637</v>
      </c>
      <c r="B42" s="23" t="s">
        <v>37</v>
      </c>
      <c r="C42" s="23" t="s">
        <v>638</v>
      </c>
      <c r="D42" s="15" t="s">
        <v>639</v>
      </c>
      <c r="E42" s="24" t="s">
        <v>652</v>
      </c>
      <c r="F42" s="23" t="s">
        <v>1</v>
      </c>
      <c r="G42" s="23" t="s">
        <v>640</v>
      </c>
      <c r="H42" s="23" t="s">
        <v>641</v>
      </c>
      <c r="I42" s="3" t="s">
        <v>642</v>
      </c>
      <c r="J42" s="53" t="s">
        <v>3</v>
      </c>
      <c r="K42" s="78" t="str">
        <f>HYPERLINK("mailto:"&amp;VLOOKUP(L42,'CONCAT Codes'!$A$14:$G$26,5,FALSE)&amp;"?subject="&amp;_xlfn.CONCAT(C42," - APPLICANT for ",A42)&amp;"&amp;cc="&amp;'CONCAT Codes'!$A$32&amp;"&amp;body="&amp;D42&amp;"%0A%0APlease see my resume and bio for the above tour.","Click HERE to apply")</f>
        <v>Click HERE to apply</v>
      </c>
      <c r="L42" s="57" t="s">
        <v>481</v>
      </c>
    </row>
    <row r="43" spans="1:14" ht="54.65" customHeight="1">
      <c r="A43" s="1" t="s">
        <v>219</v>
      </c>
      <c r="B43" s="23" t="s">
        <v>42</v>
      </c>
      <c r="C43" s="23" t="s">
        <v>220</v>
      </c>
      <c r="D43" s="15" t="s">
        <v>221</v>
      </c>
      <c r="E43" s="24" t="s">
        <v>224</v>
      </c>
      <c r="F43" s="23" t="s">
        <v>26</v>
      </c>
      <c r="G43" s="23" t="s">
        <v>217</v>
      </c>
      <c r="H43" s="23" t="s">
        <v>222</v>
      </c>
      <c r="I43" s="3" t="s">
        <v>223</v>
      </c>
      <c r="J43" s="53" t="s">
        <v>3</v>
      </c>
      <c r="K43" s="78" t="str">
        <f>HYPERLINK("mailto:"&amp;VLOOKUP(L43,'CONCAT Codes'!$A$14:$G$26,5,FALSE)&amp;"?subject="&amp;_xlfn.CONCAT(C43," - APPLICANT for ",A43)&amp;"&amp;cc="&amp;'CONCAT Codes'!$A$32&amp;"&amp;body="&amp;D43&amp;"%0A%0APlease see my resume and bio for the above tour.","Click HERE to apply")</f>
        <v>Click HERE to apply</v>
      </c>
      <c r="L43" s="57" t="s">
        <v>63</v>
      </c>
    </row>
    <row r="44" spans="1:14" ht="54.65" customHeight="1">
      <c r="A44" s="1" t="s">
        <v>337</v>
      </c>
      <c r="B44" s="23" t="s">
        <v>37</v>
      </c>
      <c r="C44" s="23" t="s">
        <v>338</v>
      </c>
      <c r="D44" s="15" t="s">
        <v>339</v>
      </c>
      <c r="E44" s="24" t="s">
        <v>362</v>
      </c>
      <c r="F44" s="23" t="s">
        <v>1</v>
      </c>
      <c r="G44" s="23" t="s">
        <v>340</v>
      </c>
      <c r="H44" s="23" t="s">
        <v>9</v>
      </c>
      <c r="I44" s="3" t="s">
        <v>223</v>
      </c>
      <c r="J44" s="53" t="s">
        <v>3</v>
      </c>
      <c r="K44" s="78" t="str">
        <f>HYPERLINK("mailto:"&amp;VLOOKUP(L44,'CONCAT Codes'!$A$14:$G$26,5,FALSE)&amp;"?subject="&amp;_xlfn.CONCAT(C44," - APPLICANT for ",A44)&amp;"&amp;cc="&amp;'CONCAT Codes'!$A$32&amp;"&amp;body="&amp;D44&amp;"%0A%0APlease see my resume and bio for the above tour.","Click HERE to apply")</f>
        <v>Click HERE to apply</v>
      </c>
      <c r="L44" s="57" t="s">
        <v>481</v>
      </c>
    </row>
    <row r="45" spans="1:14" ht="54.65" customHeight="1">
      <c r="A45" s="1" t="s">
        <v>389</v>
      </c>
      <c r="B45" s="23" t="s">
        <v>37</v>
      </c>
      <c r="C45" s="23" t="s">
        <v>338</v>
      </c>
      <c r="D45" s="15" t="s">
        <v>364</v>
      </c>
      <c r="E45" s="24" t="s">
        <v>404</v>
      </c>
      <c r="F45" s="23" t="s">
        <v>1</v>
      </c>
      <c r="G45" s="23" t="s">
        <v>40</v>
      </c>
      <c r="H45" s="23" t="s">
        <v>9</v>
      </c>
      <c r="I45" s="3" t="s">
        <v>223</v>
      </c>
      <c r="J45" s="53" t="s">
        <v>3</v>
      </c>
      <c r="K45" s="78" t="str">
        <f>HYPERLINK("mailto:"&amp;VLOOKUP(L45,'CONCAT Codes'!$A$14:$G$26,5,FALSE)&amp;"?subject="&amp;_xlfn.CONCAT(C45," - APPLICANT for ",A45)&amp;"&amp;cc="&amp;'CONCAT Codes'!$A$32&amp;"&amp;body="&amp;D45&amp;"%0A%0APlease see my resume and bio for the above tour.","Click HERE to apply")</f>
        <v>Click HERE to apply</v>
      </c>
      <c r="L45" s="57" t="s">
        <v>481</v>
      </c>
    </row>
    <row r="46" spans="1:14" ht="54.65" customHeight="1">
      <c r="A46" s="1" t="s">
        <v>635</v>
      </c>
      <c r="B46" s="23" t="s">
        <v>37</v>
      </c>
      <c r="C46" s="23" t="s">
        <v>338</v>
      </c>
      <c r="D46" s="15" t="s">
        <v>636</v>
      </c>
      <c r="E46" s="24" t="s">
        <v>651</v>
      </c>
      <c r="F46" s="23" t="s">
        <v>1</v>
      </c>
      <c r="G46" s="23" t="s">
        <v>340</v>
      </c>
      <c r="H46" s="23" t="s">
        <v>9</v>
      </c>
      <c r="I46" s="3" t="s">
        <v>223</v>
      </c>
      <c r="J46" s="53" t="s">
        <v>3</v>
      </c>
      <c r="K46" s="78" t="str">
        <f>HYPERLINK("mailto:"&amp;VLOOKUP(L46,'CONCAT Codes'!$A$14:$G$26,5,FALSE)&amp;"?subject="&amp;_xlfn.CONCAT(C46," - APPLICANT for ",A46)&amp;"&amp;cc="&amp;'CONCAT Codes'!$A$32&amp;"&amp;body="&amp;D46&amp;"%0A%0APlease see my resume and bio for the above tour.","Click HERE to apply")</f>
        <v>Click HERE to apply</v>
      </c>
      <c r="L46" s="57" t="s">
        <v>481</v>
      </c>
    </row>
    <row r="47" spans="1:14" ht="54.65" customHeight="1">
      <c r="A47" s="1" t="s">
        <v>180</v>
      </c>
      <c r="B47" s="23" t="s">
        <v>10</v>
      </c>
      <c r="C47" s="23" t="s">
        <v>43</v>
      </c>
      <c r="D47" s="15" t="s">
        <v>181</v>
      </c>
      <c r="E47" s="24" t="s">
        <v>184</v>
      </c>
      <c r="F47" s="23" t="s">
        <v>26</v>
      </c>
      <c r="G47" s="23" t="s">
        <v>182</v>
      </c>
      <c r="H47" s="23" t="s">
        <v>44</v>
      </c>
      <c r="I47" s="3" t="s">
        <v>14</v>
      </c>
      <c r="J47" s="53" t="s">
        <v>3</v>
      </c>
      <c r="K47" s="78" t="str">
        <f>HYPERLINK("mailto:"&amp;VLOOKUP(L47,'CONCAT Codes'!$A$14:$G$26,5,FALSE)&amp;"?subject="&amp;_xlfn.CONCAT(C47," - APPLICANT for ",A47)&amp;"&amp;cc="&amp;'CONCAT Codes'!$A$32&amp;"&amp;body="&amp;D47&amp;"%0A%0APlease see my resume and bio for the above tour.","Click HERE to apply")</f>
        <v>Click HERE to apply</v>
      </c>
      <c r="L47" s="57" t="s">
        <v>60</v>
      </c>
    </row>
    <row r="48" spans="1:14" ht="54.65" customHeight="1">
      <c r="A48" s="1" t="s">
        <v>271</v>
      </c>
      <c r="B48" s="23" t="s">
        <v>10</v>
      </c>
      <c r="C48" s="23" t="s">
        <v>272</v>
      </c>
      <c r="D48" s="15" t="s">
        <v>273</v>
      </c>
      <c r="E48" s="24" t="s">
        <v>281</v>
      </c>
      <c r="F48" s="23" t="s">
        <v>26</v>
      </c>
      <c r="G48" s="23" t="s">
        <v>28</v>
      </c>
      <c r="H48" s="23" t="s">
        <v>44</v>
      </c>
      <c r="I48" s="3" t="s">
        <v>14</v>
      </c>
      <c r="J48" s="53" t="s">
        <v>3</v>
      </c>
      <c r="K48" s="78" t="str">
        <f>HYPERLINK("mailto:"&amp;VLOOKUP(L48,'CONCAT Codes'!$A$14:$G$26,5,FALSE)&amp;"?subject="&amp;_xlfn.CONCAT(C48," - APPLICANT for ",A48)&amp;"&amp;cc="&amp;'CONCAT Codes'!$A$32&amp;"&amp;body="&amp;D48&amp;"%0A%0APlease see my resume and bio for the above tour.","Click HERE to apply")</f>
        <v>Click HERE to apply</v>
      </c>
      <c r="L48" s="57" t="s">
        <v>60</v>
      </c>
    </row>
    <row r="49" spans="1:13" ht="54.65" customHeight="1">
      <c r="A49" s="1" t="s">
        <v>394</v>
      </c>
      <c r="B49" s="23" t="s">
        <v>6</v>
      </c>
      <c r="C49" s="23" t="s">
        <v>395</v>
      </c>
      <c r="D49" s="15" t="s">
        <v>396</v>
      </c>
      <c r="E49" s="24" t="s">
        <v>407</v>
      </c>
      <c r="F49" s="23" t="s">
        <v>1</v>
      </c>
      <c r="G49" s="23" t="s">
        <v>225</v>
      </c>
      <c r="H49" s="23" t="s">
        <v>397</v>
      </c>
      <c r="I49" s="3" t="s">
        <v>14</v>
      </c>
      <c r="J49" s="53" t="s">
        <v>3</v>
      </c>
      <c r="K49" s="78" t="str">
        <f>HYPERLINK("mailto:"&amp;VLOOKUP(L49,'CONCAT Codes'!$A$14:$G$26,5,FALSE)&amp;"?subject="&amp;_xlfn.CONCAT(C49," - APPLICANT for ",A49)&amp;"&amp;cc="&amp;'CONCAT Codes'!$A$32&amp;"&amp;body="&amp;D49&amp;"%0A%0APlease see my resume and bio for the above tour.","Click HERE to apply")</f>
        <v>Click HERE to apply</v>
      </c>
      <c r="L49" s="57" t="s">
        <v>63</v>
      </c>
    </row>
    <row r="50" spans="1:13" ht="54.65" customHeight="1">
      <c r="A50" s="1" t="s">
        <v>409</v>
      </c>
      <c r="B50" s="23" t="s">
        <v>42</v>
      </c>
      <c r="C50" s="23" t="s">
        <v>410</v>
      </c>
      <c r="D50" s="15" t="s">
        <v>411</v>
      </c>
      <c r="E50" s="24" t="s">
        <v>471</v>
      </c>
      <c r="F50" s="23" t="s">
        <v>26</v>
      </c>
      <c r="G50" s="23" t="s">
        <v>317</v>
      </c>
      <c r="H50" s="23" t="s">
        <v>44</v>
      </c>
      <c r="I50" s="3" t="s">
        <v>14</v>
      </c>
      <c r="J50" s="53" t="s">
        <v>3</v>
      </c>
      <c r="K50" s="78" t="str">
        <f>HYPERLINK("mailto:"&amp;VLOOKUP(L50,'CONCAT Codes'!$A$14:$G$26,5,FALSE)&amp;"?subject="&amp;_xlfn.CONCAT(C50," - APPLICANT for ",A50)&amp;"&amp;cc="&amp;'CONCAT Codes'!$A$32&amp;"&amp;body="&amp;D50&amp;"%0A%0APlease see my resume and bio for the above tour.","Click HERE to apply")</f>
        <v>Click HERE to apply</v>
      </c>
      <c r="L50" s="57" t="s">
        <v>63</v>
      </c>
    </row>
    <row r="51" spans="1:13" ht="54.65" customHeight="1">
      <c r="A51" s="1" t="s">
        <v>250</v>
      </c>
      <c r="B51" s="23" t="s">
        <v>42</v>
      </c>
      <c r="C51" s="23" t="s">
        <v>168</v>
      </c>
      <c r="D51" s="15" t="s">
        <v>169</v>
      </c>
      <c r="E51" s="24" t="s">
        <v>254</v>
      </c>
      <c r="F51" s="23" t="s">
        <v>1</v>
      </c>
      <c r="G51" s="23" t="s">
        <v>33</v>
      </c>
      <c r="H51" s="23" t="s">
        <v>44</v>
      </c>
      <c r="I51" s="3" t="s">
        <v>14</v>
      </c>
      <c r="J51" s="53" t="s">
        <v>3</v>
      </c>
      <c r="K51" s="78" t="str">
        <f>HYPERLINK("mailto:"&amp;VLOOKUP(L51,'CONCAT Codes'!$A$14:$G$26,5,FALSE)&amp;"?subject="&amp;_xlfn.CONCAT(C51," - APPLICANT for ",A51)&amp;"&amp;cc="&amp;'CONCAT Codes'!$A$32&amp;"&amp;body="&amp;D51&amp;"%0A%0APlease see my resume and bio for the above tour.","Click HERE to apply")</f>
        <v>Click HERE to apply</v>
      </c>
      <c r="L51" s="57" t="s">
        <v>63</v>
      </c>
    </row>
    <row r="52" spans="1:13" ht="54.65" customHeight="1">
      <c r="A52" s="1" t="s">
        <v>256</v>
      </c>
      <c r="B52" s="23" t="s">
        <v>42</v>
      </c>
      <c r="C52" s="23" t="s">
        <v>257</v>
      </c>
      <c r="D52" s="15" t="s">
        <v>258</v>
      </c>
      <c r="E52" s="24" t="s">
        <v>268</v>
      </c>
      <c r="F52" s="23" t="s">
        <v>26</v>
      </c>
      <c r="G52" s="23" t="s">
        <v>259</v>
      </c>
      <c r="H52" s="23" t="s">
        <v>188</v>
      </c>
      <c r="I52" s="3" t="s">
        <v>269</v>
      </c>
      <c r="J52" s="53" t="s">
        <v>3</v>
      </c>
      <c r="K52" s="78" t="str">
        <f>HYPERLINK("mailto:"&amp;VLOOKUP(L52,'CONCAT Codes'!$A$14:$G$26,5,FALSE)&amp;"?subject="&amp;_xlfn.CONCAT(C52," - APPLICANT for ",A52)&amp;"&amp;cc="&amp;'CONCAT Codes'!$A$32&amp;"&amp;body="&amp;D52&amp;"%0A%0APlease see my resume and bio for the above tour.","Click HERE to apply")</f>
        <v>Click HERE to apply</v>
      </c>
      <c r="L52" s="57" t="s">
        <v>63</v>
      </c>
    </row>
    <row r="53" spans="1:13" ht="54.65" customHeight="1">
      <c r="A53" s="1" t="s">
        <v>307</v>
      </c>
      <c r="B53" s="23" t="s">
        <v>37</v>
      </c>
      <c r="C53" s="23" t="s">
        <v>214</v>
      </c>
      <c r="D53" s="15" t="s">
        <v>308</v>
      </c>
      <c r="E53" s="24" t="s">
        <v>324</v>
      </c>
      <c r="F53" s="23" t="s">
        <v>1</v>
      </c>
      <c r="G53" s="23" t="s">
        <v>309</v>
      </c>
      <c r="H53" s="23" t="s">
        <v>215</v>
      </c>
      <c r="I53" s="3" t="s">
        <v>216</v>
      </c>
      <c r="J53" s="53" t="s">
        <v>3</v>
      </c>
      <c r="K53" s="78" t="str">
        <f>HYPERLINK("mailto:"&amp;VLOOKUP(L53,'CONCAT Codes'!$A$14:$G$26,5,FALSE)&amp;"?subject="&amp;_xlfn.CONCAT(C53," - APPLICANT for ",A53)&amp;"&amp;cc="&amp;'CONCAT Codes'!$A$32&amp;"&amp;body="&amp;D53&amp;"%0A%0APlease see my resume and bio for the above tour.","Click HERE to apply")</f>
        <v>Click HERE to apply</v>
      </c>
      <c r="L53" s="57" t="s">
        <v>481</v>
      </c>
    </row>
    <row r="54" spans="1:13" ht="54.65" customHeight="1">
      <c r="A54" s="1" t="s">
        <v>426</v>
      </c>
      <c r="B54" s="23" t="s">
        <v>37</v>
      </c>
      <c r="C54" s="23" t="s">
        <v>427</v>
      </c>
      <c r="D54" s="15" t="s">
        <v>428</v>
      </c>
      <c r="E54" s="24" t="s">
        <v>434</v>
      </c>
      <c r="F54" s="23" t="s">
        <v>1</v>
      </c>
      <c r="G54" s="23" t="s">
        <v>40</v>
      </c>
      <c r="H54" s="23" t="s">
        <v>305</v>
      </c>
      <c r="I54" s="3" t="s">
        <v>306</v>
      </c>
      <c r="J54" s="53" t="s">
        <v>3</v>
      </c>
      <c r="K54" s="78" t="str">
        <f>HYPERLINK("mailto:"&amp;VLOOKUP(L54,'CONCAT Codes'!$A$14:$G$26,5,FALSE)&amp;"?subject="&amp;_xlfn.CONCAT(C54," - APPLICANT for ",A54)&amp;"&amp;cc="&amp;'CONCAT Codes'!$A$32&amp;"&amp;body="&amp;D54&amp;"%0A%0APlease see my resume and bio for the above tour.","Click HERE to apply")</f>
        <v>Click HERE to apply</v>
      </c>
      <c r="L54" s="57" t="s">
        <v>481</v>
      </c>
    </row>
    <row r="55" spans="1:13" ht="54.65" customHeight="1">
      <c r="A55" s="1" t="s">
        <v>519</v>
      </c>
      <c r="B55" s="23" t="s">
        <v>8</v>
      </c>
      <c r="C55" s="23" t="s">
        <v>240</v>
      </c>
      <c r="D55" s="15" t="s">
        <v>520</v>
      </c>
      <c r="E55" s="24" t="s">
        <v>537</v>
      </c>
      <c r="F55" s="23" t="s">
        <v>1</v>
      </c>
      <c r="G55" s="23" t="s">
        <v>33</v>
      </c>
      <c r="H55" s="23" t="s">
        <v>521</v>
      </c>
      <c r="I55" s="3" t="s">
        <v>303</v>
      </c>
      <c r="J55" s="53" t="s">
        <v>3</v>
      </c>
      <c r="K55" s="78" t="str">
        <f>HYPERLINK("mailto:"&amp;VLOOKUP(L55,'CONCAT Codes'!$A$14:$G$26,5,FALSE)&amp;"?subject="&amp;_xlfn.CONCAT(C55," - APPLICANT for ",A55)&amp;"&amp;cc="&amp;'CONCAT Codes'!$A$32&amp;"&amp;body="&amp;D55&amp;"%0A%0APlease see my resume and bio for the above tour.","Click HERE to apply")</f>
        <v>Click HERE to apply</v>
      </c>
      <c r="L55" s="57" t="s">
        <v>79</v>
      </c>
    </row>
    <row r="56" spans="1:13" ht="54.65" customHeight="1">
      <c r="A56" s="1" t="s">
        <v>299</v>
      </c>
      <c r="B56" s="23" t="s">
        <v>37</v>
      </c>
      <c r="C56" s="23" t="s">
        <v>300</v>
      </c>
      <c r="D56" s="15" t="s">
        <v>301</v>
      </c>
      <c r="E56" s="24" t="s">
        <v>304</v>
      </c>
      <c r="F56" s="23" t="s">
        <v>1</v>
      </c>
      <c r="G56" s="23" t="s">
        <v>41</v>
      </c>
      <c r="H56" s="23" t="s">
        <v>302</v>
      </c>
      <c r="I56" s="3" t="s">
        <v>303</v>
      </c>
      <c r="J56" s="53" t="s">
        <v>3</v>
      </c>
      <c r="K56" s="78" t="str">
        <f>HYPERLINK("mailto:"&amp;VLOOKUP(L56,'CONCAT Codes'!$A$14:$G$26,5,FALSE)&amp;"?subject="&amp;_xlfn.CONCAT(C56," - APPLICANT for ",A56)&amp;"&amp;cc="&amp;'CONCAT Codes'!$A$32&amp;"&amp;body="&amp;D56&amp;"%0A%0APlease see my resume and bio for the above tour.","Click HERE to apply")</f>
        <v>Click HERE to apply</v>
      </c>
      <c r="L56" s="57" t="s">
        <v>481</v>
      </c>
    </row>
    <row r="57" spans="1:13" ht="54.65" customHeight="1">
      <c r="A57" s="1" t="s">
        <v>548</v>
      </c>
      <c r="B57" s="23" t="s">
        <v>37</v>
      </c>
      <c r="C57" s="23" t="s">
        <v>549</v>
      </c>
      <c r="D57" s="15" t="s">
        <v>550</v>
      </c>
      <c r="E57" s="24" t="s">
        <v>567</v>
      </c>
      <c r="F57" s="23" t="s">
        <v>1</v>
      </c>
      <c r="G57" s="23" t="s">
        <v>551</v>
      </c>
      <c r="H57" s="23" t="s">
        <v>552</v>
      </c>
      <c r="I57" s="3" t="s">
        <v>553</v>
      </c>
      <c r="J57" s="53" t="s">
        <v>3</v>
      </c>
      <c r="K57" s="78" t="str">
        <f>HYPERLINK("mailto:"&amp;VLOOKUP(L57,'CONCAT Codes'!$A$14:$G$26,5,FALSE)&amp;"?subject="&amp;_xlfn.CONCAT(C57," - APPLICANT for ",A57)&amp;"&amp;cc="&amp;'CONCAT Codes'!$A$32&amp;"&amp;body="&amp;D57&amp;"%0A%0APlease see my resume and bio for the above tour.","Click HERE to apply")</f>
        <v>Click HERE to apply</v>
      </c>
      <c r="L57" s="57" t="s">
        <v>481</v>
      </c>
    </row>
    <row r="58" spans="1:13" ht="54.65" customHeight="1">
      <c r="A58" s="1" t="s">
        <v>170</v>
      </c>
      <c r="B58" s="23" t="s">
        <v>6</v>
      </c>
      <c r="C58" s="23" t="s">
        <v>159</v>
      </c>
      <c r="D58" s="15" t="s">
        <v>171</v>
      </c>
      <c r="E58" s="24" t="s">
        <v>173</v>
      </c>
      <c r="F58" s="23" t="s">
        <v>1</v>
      </c>
      <c r="G58" s="23" t="s">
        <v>172</v>
      </c>
      <c r="H58" s="23" t="s">
        <v>160</v>
      </c>
      <c r="I58" s="3" t="s">
        <v>34</v>
      </c>
      <c r="J58" s="53" t="s">
        <v>3</v>
      </c>
      <c r="K58" s="78" t="str">
        <f>HYPERLINK("mailto:"&amp;VLOOKUP(L58,'CONCAT Codes'!$A$14:$G$26,5,FALSE)&amp;"?subject="&amp;_xlfn.CONCAT(C58," - APPLICANT for ",A58)&amp;"&amp;cc="&amp;'CONCAT Codes'!$A$32&amp;"&amp;body="&amp;D58&amp;"%0A%0APlease see my resume and bio for the above tour.","Click HERE to apply")</f>
        <v>Click HERE to apply</v>
      </c>
      <c r="L58" s="82" t="s">
        <v>63</v>
      </c>
    </row>
    <row r="59" spans="1:13" ht="54.65" customHeight="1">
      <c r="A59" s="1" t="s">
        <v>365</v>
      </c>
      <c r="B59" s="23" t="s">
        <v>6</v>
      </c>
      <c r="C59" s="23" t="s">
        <v>159</v>
      </c>
      <c r="D59" s="15" t="s">
        <v>366</v>
      </c>
      <c r="E59" s="24" t="s">
        <v>367</v>
      </c>
      <c r="F59" s="23" t="s">
        <v>26</v>
      </c>
      <c r="G59" s="23" t="s">
        <v>29</v>
      </c>
      <c r="H59" s="23" t="s">
        <v>160</v>
      </c>
      <c r="I59" s="3" t="s">
        <v>34</v>
      </c>
      <c r="J59" s="62" t="s">
        <v>3</v>
      </c>
      <c r="K59" s="78" t="str">
        <f>HYPERLINK("mailto:"&amp;VLOOKUP(L59,'CONCAT Codes'!$A$14:$G$26,5,FALSE)&amp;"?subject="&amp;_xlfn.CONCAT(C59," - APPLICANT for ",A59)&amp;"&amp;cc="&amp;'CONCAT Codes'!$A$32&amp;"&amp;body="&amp;D59&amp;"%0A%0APlease see my resume and bio for the above tour.","Click HERE to apply")</f>
        <v>Click HERE to apply</v>
      </c>
      <c r="L59" s="82" t="s">
        <v>63</v>
      </c>
    </row>
    <row r="60" spans="1:13" ht="54.65" customHeight="1">
      <c r="A60" s="1" t="s">
        <v>176</v>
      </c>
      <c r="B60" s="23" t="s">
        <v>6</v>
      </c>
      <c r="C60" s="23" t="s">
        <v>49</v>
      </c>
      <c r="D60" s="15" t="s">
        <v>177</v>
      </c>
      <c r="E60" s="24" t="s">
        <v>179</v>
      </c>
      <c r="F60" s="23" t="s">
        <v>1</v>
      </c>
      <c r="G60" s="23" t="s">
        <v>178</v>
      </c>
      <c r="H60" s="23" t="s">
        <v>50</v>
      </c>
      <c r="I60" s="3" t="s">
        <v>34</v>
      </c>
      <c r="J60" s="53" t="s">
        <v>3</v>
      </c>
      <c r="K60" s="78" t="str">
        <f>HYPERLINK("mailto:"&amp;VLOOKUP(L60,'CONCAT Codes'!$A$14:$G$26,5,FALSE)&amp;"?subject="&amp;_xlfn.CONCAT(C60," - APPLICANT for ",A60)&amp;"&amp;cc="&amp;'CONCAT Codes'!$A$32&amp;"&amp;body="&amp;D60&amp;"%0A%0APlease see my resume and bio for the above tour.","Click HERE to apply")</f>
        <v>Click HERE to apply</v>
      </c>
      <c r="L60" s="57" t="s">
        <v>63</v>
      </c>
    </row>
    <row r="61" spans="1:13" ht="54.65" customHeight="1">
      <c r="A61" s="1" t="s">
        <v>241</v>
      </c>
      <c r="B61" s="23" t="s">
        <v>6</v>
      </c>
      <c r="C61" s="23" t="s">
        <v>49</v>
      </c>
      <c r="D61" s="15" t="s">
        <v>242</v>
      </c>
      <c r="E61" s="24" t="s">
        <v>243</v>
      </c>
      <c r="F61" s="23" t="s">
        <v>26</v>
      </c>
      <c r="G61" s="23" t="s">
        <v>178</v>
      </c>
      <c r="H61" s="23" t="s">
        <v>50</v>
      </c>
      <c r="I61" s="3" t="s">
        <v>34</v>
      </c>
      <c r="J61" s="53" t="s">
        <v>3</v>
      </c>
      <c r="K61" s="78" t="str">
        <f>HYPERLINK("mailto:"&amp;VLOOKUP(L61,'CONCAT Codes'!$A$14:$G$26,5,FALSE)&amp;"?subject="&amp;_xlfn.CONCAT(C61," - APPLICANT for ",A61)&amp;"&amp;cc="&amp;'CONCAT Codes'!$A$32&amp;"&amp;body="&amp;D61&amp;"%0A%0APlease see my resume and bio for the above tour.","Click HERE to apply")</f>
        <v>Click HERE to apply</v>
      </c>
      <c r="L61" s="57" t="s">
        <v>63</v>
      </c>
    </row>
    <row r="62" spans="1:13" ht="54.65" customHeight="1">
      <c r="A62" s="1" t="s">
        <v>284</v>
      </c>
      <c r="B62" s="23" t="s">
        <v>6</v>
      </c>
      <c r="C62" s="23" t="s">
        <v>49</v>
      </c>
      <c r="D62" s="15" t="s">
        <v>285</v>
      </c>
      <c r="E62" s="24" t="s">
        <v>298</v>
      </c>
      <c r="F62" s="23" t="s">
        <v>26</v>
      </c>
      <c r="G62" s="23" t="s">
        <v>77</v>
      </c>
      <c r="H62" s="23" t="s">
        <v>50</v>
      </c>
      <c r="I62" s="3" t="s">
        <v>34</v>
      </c>
      <c r="J62" s="53" t="s">
        <v>3</v>
      </c>
      <c r="K62" s="78" t="str">
        <f>HYPERLINK("mailto:"&amp;VLOOKUP(L62,'CONCAT Codes'!$A$14:$G$26,5,FALSE)&amp;"?subject="&amp;_xlfn.CONCAT(C62," - APPLICANT for ",A62)&amp;"&amp;cc="&amp;'CONCAT Codes'!$A$32&amp;"&amp;body="&amp;D62&amp;"%0A%0APlease see my resume and bio for the above tour.","Click HERE to apply")</f>
        <v>Click HERE to apply</v>
      </c>
      <c r="L62" s="57" t="s">
        <v>63</v>
      </c>
      <c r="M62" s="49"/>
    </row>
    <row r="63" spans="1:13" ht="54.65" customHeight="1">
      <c r="A63" s="1" t="s">
        <v>291</v>
      </c>
      <c r="B63" s="23" t="s">
        <v>6</v>
      </c>
      <c r="C63" s="23" t="s">
        <v>49</v>
      </c>
      <c r="D63" s="15" t="s">
        <v>292</v>
      </c>
      <c r="E63" s="24" t="s">
        <v>297</v>
      </c>
      <c r="F63" s="23" t="s">
        <v>1</v>
      </c>
      <c r="G63" s="23" t="s">
        <v>178</v>
      </c>
      <c r="H63" s="23" t="s">
        <v>50</v>
      </c>
      <c r="I63" s="3" t="s">
        <v>34</v>
      </c>
      <c r="J63" s="53" t="s">
        <v>3</v>
      </c>
      <c r="K63" s="78" t="str">
        <f>HYPERLINK("mailto:"&amp;VLOOKUP(L63,'CONCAT Codes'!$A$14:$G$26,5,FALSE)&amp;"?subject="&amp;_xlfn.CONCAT(C63," - APPLICANT for ",A63)&amp;"&amp;cc="&amp;'CONCAT Codes'!$A$32&amp;"&amp;body="&amp;D63&amp;"%0A%0APlease see my resume and bio for the above tour.","Click HERE to apply")</f>
        <v>Click HERE to apply</v>
      </c>
      <c r="L63" s="57" t="s">
        <v>63</v>
      </c>
    </row>
    <row r="64" spans="1:13" ht="54.65" customHeight="1">
      <c r="A64" s="1" t="s">
        <v>398</v>
      </c>
      <c r="B64" s="23" t="s">
        <v>6</v>
      </c>
      <c r="C64" s="23" t="s">
        <v>49</v>
      </c>
      <c r="D64" s="15" t="s">
        <v>399</v>
      </c>
      <c r="E64" s="24" t="s">
        <v>406</v>
      </c>
      <c r="F64" s="23" t="s">
        <v>1</v>
      </c>
      <c r="G64" s="23" t="s">
        <v>400</v>
      </c>
      <c r="H64" s="23" t="s">
        <v>50</v>
      </c>
      <c r="I64" s="3" t="s">
        <v>34</v>
      </c>
      <c r="J64" s="53" t="s">
        <v>3</v>
      </c>
      <c r="K64" s="78" t="str">
        <f>HYPERLINK("mailto:"&amp;VLOOKUP(L64,'CONCAT Codes'!$A$14:$G$26,5,FALSE)&amp;"?subject="&amp;_xlfn.CONCAT(C64," - APPLICANT for ",A64)&amp;"&amp;cc="&amp;'CONCAT Codes'!$A$32&amp;"&amp;body="&amp;D64&amp;"%0A%0APlease see my resume and bio for the above tour.","Click HERE to apply")</f>
        <v>Click HERE to apply</v>
      </c>
      <c r="L64" s="57" t="s">
        <v>63</v>
      </c>
    </row>
    <row r="65" spans="1:12" ht="54.65" customHeight="1">
      <c r="A65" s="1" t="s">
        <v>401</v>
      </c>
      <c r="B65" s="23" t="s">
        <v>6</v>
      </c>
      <c r="C65" s="23" t="s">
        <v>49</v>
      </c>
      <c r="D65" s="15" t="s">
        <v>402</v>
      </c>
      <c r="E65" s="24" t="s">
        <v>405</v>
      </c>
      <c r="F65" s="23" t="s">
        <v>16</v>
      </c>
      <c r="G65" s="23" t="s">
        <v>400</v>
      </c>
      <c r="H65" s="23" t="s">
        <v>50</v>
      </c>
      <c r="I65" s="3" t="s">
        <v>34</v>
      </c>
      <c r="J65" s="53" t="s">
        <v>3</v>
      </c>
      <c r="K65" s="78" t="str">
        <f>HYPERLINK("mailto:"&amp;VLOOKUP(L65,'CONCAT Codes'!$A$14:$G$26,5,FALSE)&amp;"?subject="&amp;_xlfn.CONCAT(C65," - APPLICANT for ",A65)&amp;"&amp;cc="&amp;'CONCAT Codes'!$A$32&amp;"&amp;body="&amp;D65&amp;"%0A%0APlease see my resume and bio for the above tour.","Click HERE to apply")</f>
        <v>Click HERE to apply</v>
      </c>
      <c r="L65" s="57" t="s">
        <v>63</v>
      </c>
    </row>
    <row r="66" spans="1:12" ht="54.65" customHeight="1">
      <c r="A66" s="1" t="s">
        <v>532</v>
      </c>
      <c r="B66" s="23" t="s">
        <v>42</v>
      </c>
      <c r="C66" s="23" t="s">
        <v>239</v>
      </c>
      <c r="D66" s="15" t="s">
        <v>533</v>
      </c>
      <c r="E66" s="24" t="s">
        <v>540</v>
      </c>
      <c r="F66" s="23" t="s">
        <v>26</v>
      </c>
      <c r="G66" s="23" t="s">
        <v>534</v>
      </c>
      <c r="H66" s="23" t="s">
        <v>334</v>
      </c>
      <c r="I66" s="3" t="s">
        <v>34</v>
      </c>
      <c r="J66" s="53" t="s">
        <v>3</v>
      </c>
      <c r="K66" s="78" t="str">
        <f>HYPERLINK("mailto:"&amp;VLOOKUP(L66,'CONCAT Codes'!$A$14:$G$26,5,FALSE)&amp;"?subject="&amp;_xlfn.CONCAT(C66," - APPLICANT for ",A66)&amp;"&amp;cc="&amp;'CONCAT Codes'!$A$32&amp;"&amp;body="&amp;D66&amp;"%0A%0APlease see my resume and bio for the above tour.","Click HERE to apply")</f>
        <v>Click HERE to apply</v>
      </c>
      <c r="L66" s="57" t="s">
        <v>63</v>
      </c>
    </row>
    <row r="67" spans="1:12" ht="54.65" customHeight="1">
      <c r="A67" s="1" t="s">
        <v>412</v>
      </c>
      <c r="B67" s="23" t="s">
        <v>42</v>
      </c>
      <c r="C67" s="23" t="s">
        <v>257</v>
      </c>
      <c r="D67" s="15" t="s">
        <v>413</v>
      </c>
      <c r="E67" s="24" t="s">
        <v>433</v>
      </c>
      <c r="F67" s="23" t="s">
        <v>26</v>
      </c>
      <c r="G67" s="23" t="s">
        <v>414</v>
      </c>
      <c r="H67" s="23" t="s">
        <v>334</v>
      </c>
      <c r="I67" s="3" t="s">
        <v>34</v>
      </c>
      <c r="J67" s="53" t="s">
        <v>3</v>
      </c>
      <c r="K67" s="78" t="str">
        <f>HYPERLINK("mailto:"&amp;VLOOKUP(L67,'CONCAT Codes'!$A$14:$G$26,5,FALSE)&amp;"?subject="&amp;_xlfn.CONCAT(C67," - APPLICANT for ",A67)&amp;"&amp;cc="&amp;'CONCAT Codes'!$A$32&amp;"&amp;body="&amp;D67&amp;"%0A%0APlease see my resume and bio for the above tour.","Click HERE to apply")</f>
        <v>Click HERE to apply</v>
      </c>
      <c r="L67" s="57" t="s">
        <v>63</v>
      </c>
    </row>
    <row r="68" spans="1:12" ht="54.65" customHeight="1">
      <c r="A68" s="1" t="s">
        <v>621</v>
      </c>
      <c r="B68" s="23" t="s">
        <v>6</v>
      </c>
      <c r="C68" s="23" t="s">
        <v>159</v>
      </c>
      <c r="D68" s="15" t="s">
        <v>622</v>
      </c>
      <c r="E68" s="24" t="s">
        <v>628</v>
      </c>
      <c r="F68" s="23" t="s">
        <v>1</v>
      </c>
      <c r="G68" s="23" t="s">
        <v>623</v>
      </c>
      <c r="H68" s="23" t="s">
        <v>160</v>
      </c>
      <c r="I68" s="3" t="s">
        <v>34</v>
      </c>
      <c r="J68" s="53" t="s">
        <v>3</v>
      </c>
      <c r="K68" s="78" t="str">
        <f>HYPERLINK("mailto:"&amp;VLOOKUP(L68,'CONCAT Codes'!$A$14:$G$26,5,FALSE)&amp;"?subject="&amp;_xlfn.CONCAT(C68," - APPLICANT for ",A68)&amp;"&amp;cc="&amp;'CONCAT Codes'!$A$32&amp;"&amp;body="&amp;D68&amp;"%0A%0APlease see my resume and bio for the above tour.","Click HERE to apply")</f>
        <v>Click HERE to apply</v>
      </c>
      <c r="L68" s="82" t="s">
        <v>63</v>
      </c>
    </row>
    <row r="69" spans="1:12" ht="54.65" customHeight="1">
      <c r="A69" s="1" t="s">
        <v>624</v>
      </c>
      <c r="B69" s="23" t="s">
        <v>6</v>
      </c>
      <c r="C69" s="23" t="s">
        <v>159</v>
      </c>
      <c r="D69" s="15" t="s">
        <v>625</v>
      </c>
      <c r="E69" s="24" t="s">
        <v>629</v>
      </c>
      <c r="F69" s="23" t="s">
        <v>26</v>
      </c>
      <c r="G69" s="23" t="s">
        <v>626</v>
      </c>
      <c r="H69" s="23" t="s">
        <v>160</v>
      </c>
      <c r="I69" s="3" t="s">
        <v>34</v>
      </c>
      <c r="J69" s="53" t="s">
        <v>3</v>
      </c>
      <c r="K69" s="78" t="str">
        <f>HYPERLINK("mailto:"&amp;VLOOKUP(L69,'CONCAT Codes'!$A$14:$G$26,5,FALSE)&amp;"?subject="&amp;_xlfn.CONCAT(C69," - APPLICANT for ",A69)&amp;"&amp;cc="&amp;'CONCAT Codes'!$A$32&amp;"&amp;body="&amp;D69&amp;"%0A%0APlease see my resume and bio for the above tour.","Click HERE to apply")</f>
        <v>Click HERE to apply</v>
      </c>
      <c r="L69" s="82" t="s">
        <v>63</v>
      </c>
    </row>
    <row r="70" spans="1:12" ht="54.65" customHeight="1">
      <c r="A70" s="1" t="s">
        <v>251</v>
      </c>
      <c r="B70" s="23" t="s">
        <v>37</v>
      </c>
      <c r="C70" s="23" t="s">
        <v>197</v>
      </c>
      <c r="D70" s="15" t="s">
        <v>252</v>
      </c>
      <c r="E70" s="24" t="s">
        <v>255</v>
      </c>
      <c r="F70" s="23" t="s">
        <v>1</v>
      </c>
      <c r="G70" s="23" t="s">
        <v>253</v>
      </c>
      <c r="H70" s="23" t="s">
        <v>198</v>
      </c>
      <c r="I70" s="3" t="s">
        <v>34</v>
      </c>
      <c r="J70" s="53" t="s">
        <v>3</v>
      </c>
      <c r="K70" s="78" t="str">
        <f>HYPERLINK("mailto:"&amp;VLOOKUP(L70,'CONCAT Codes'!$A$14:$G$26,5,FALSE)&amp;"?subject="&amp;_xlfn.CONCAT(C70," - APPLICANT for ",A70)&amp;"&amp;cc="&amp;'CONCAT Codes'!$A$32&amp;"&amp;body="&amp;D70&amp;"%0A%0APlease see my resume and bio for the above tour.","Click HERE to apply")</f>
        <v>Click HERE to apply</v>
      </c>
      <c r="L70" s="57" t="s">
        <v>481</v>
      </c>
    </row>
    <row r="71" spans="1:12" ht="54.65" customHeight="1">
      <c r="A71" s="1" t="s">
        <v>319</v>
      </c>
      <c r="B71" s="23" t="s">
        <v>37</v>
      </c>
      <c r="C71" s="23" t="s">
        <v>197</v>
      </c>
      <c r="D71" s="15" t="s">
        <v>320</v>
      </c>
      <c r="E71" s="24" t="s">
        <v>325</v>
      </c>
      <c r="F71" s="23" t="s">
        <v>1</v>
      </c>
      <c r="G71" s="23" t="s">
        <v>166</v>
      </c>
      <c r="H71" s="23" t="s">
        <v>321</v>
      </c>
      <c r="I71" s="3" t="s">
        <v>34</v>
      </c>
      <c r="J71" s="53" t="s">
        <v>3</v>
      </c>
      <c r="K71" s="78" t="str">
        <f>HYPERLINK("mailto:"&amp;VLOOKUP(L71,'CONCAT Codes'!$A$14:$G$26,5,FALSE)&amp;"?subject="&amp;_xlfn.CONCAT(C71," - APPLICANT for ",A71)&amp;"&amp;cc="&amp;'CONCAT Codes'!$A$32&amp;"&amp;body="&amp;D71&amp;"%0A%0APlease see my resume and bio for the above tour.","Click HERE to apply")</f>
        <v>Click HERE to apply</v>
      </c>
      <c r="L71" s="57" t="s">
        <v>481</v>
      </c>
    </row>
    <row r="72" spans="1:12" ht="54.65" customHeight="1">
      <c r="A72" s="1" t="s">
        <v>563</v>
      </c>
      <c r="B72" s="23" t="s">
        <v>42</v>
      </c>
      <c r="C72" s="23" t="s">
        <v>530</v>
      </c>
      <c r="D72" s="15" t="s">
        <v>564</v>
      </c>
      <c r="E72" s="24" t="s">
        <v>569</v>
      </c>
      <c r="F72" s="23" t="s">
        <v>26</v>
      </c>
      <c r="G72" s="23" t="s">
        <v>33</v>
      </c>
      <c r="H72" s="23" t="s">
        <v>188</v>
      </c>
      <c r="I72" s="3" t="s">
        <v>505</v>
      </c>
      <c r="J72" s="53" t="s">
        <v>3</v>
      </c>
      <c r="K72" s="78" t="str">
        <f>HYPERLINK("mailto:"&amp;VLOOKUP(L72,'CONCAT Codes'!$A$14:$G$26,5,FALSE)&amp;"?subject="&amp;_xlfn.CONCAT(C72," - APPLICANT for ",A72)&amp;"&amp;cc="&amp;'CONCAT Codes'!$A$32&amp;"&amp;body="&amp;D72&amp;"%0A%0APlease see my resume and bio for the above tour.","Click HERE to apply")</f>
        <v>Click HERE to apply</v>
      </c>
      <c r="L72" s="57" t="s">
        <v>63</v>
      </c>
    </row>
    <row r="73" spans="1:12" ht="54.65" customHeight="1">
      <c r="A73" s="1" t="s">
        <v>346</v>
      </c>
      <c r="B73" s="23" t="s">
        <v>42</v>
      </c>
      <c r="C73" s="23" t="s">
        <v>239</v>
      </c>
      <c r="D73" s="15" t="s">
        <v>347</v>
      </c>
      <c r="E73" s="24" t="s">
        <v>361</v>
      </c>
      <c r="F73" s="23" t="s">
        <v>26</v>
      </c>
      <c r="G73" s="23" t="s">
        <v>28</v>
      </c>
      <c r="H73" s="23" t="s">
        <v>188</v>
      </c>
      <c r="I73" s="3" t="s">
        <v>505</v>
      </c>
      <c r="J73" s="53" t="s">
        <v>3</v>
      </c>
      <c r="K73" s="78" t="str">
        <f>HYPERLINK("mailto:"&amp;VLOOKUP(L73,'CONCAT Codes'!$A$14:$G$26,5,FALSE)&amp;"?subject="&amp;_xlfn.CONCAT(C73," - APPLICANT for ",A73)&amp;"&amp;cc="&amp;'CONCAT Codes'!$A$32&amp;"&amp;body="&amp;D73&amp;"%0A%0APlease see my resume and bio for the above tour.","Click HERE to apply")</f>
        <v>Click HERE to apply</v>
      </c>
      <c r="L73" s="57" t="s">
        <v>63</v>
      </c>
    </row>
    <row r="74" spans="1:12" ht="54.65" customHeight="1">
      <c r="A74" s="1" t="s">
        <v>421</v>
      </c>
      <c r="B74" s="23" t="s">
        <v>42</v>
      </c>
      <c r="C74" s="23" t="s">
        <v>410</v>
      </c>
      <c r="D74" s="15" t="s">
        <v>422</v>
      </c>
      <c r="E74" s="24" t="s">
        <v>431</v>
      </c>
      <c r="F74" s="23" t="s">
        <v>26</v>
      </c>
      <c r="G74" s="23" t="s">
        <v>317</v>
      </c>
      <c r="H74" s="23" t="s">
        <v>188</v>
      </c>
      <c r="I74" s="3" t="s">
        <v>435</v>
      </c>
      <c r="J74" s="53" t="s">
        <v>3</v>
      </c>
      <c r="K74" s="78" t="str">
        <f>HYPERLINK("mailto:"&amp;VLOOKUP(L74,'CONCAT Codes'!$A$14:$G$26,5,FALSE)&amp;"?subject="&amp;_xlfn.CONCAT(C74," - APPLICANT for ",A74)&amp;"&amp;cc="&amp;'CONCAT Codes'!$A$32&amp;"&amp;body="&amp;D74&amp;"%0A%0APlease see my resume and bio for the above tour.","Click HERE to apply")</f>
        <v>Click HERE to apply</v>
      </c>
      <c r="L74" s="57" t="s">
        <v>63</v>
      </c>
    </row>
    <row r="75" spans="1:12" ht="54.65" customHeight="1">
      <c r="A75" s="1" t="s">
        <v>423</v>
      </c>
      <c r="B75" s="23" t="s">
        <v>42</v>
      </c>
      <c r="C75" s="23" t="s">
        <v>410</v>
      </c>
      <c r="D75" s="15" t="s">
        <v>424</v>
      </c>
      <c r="E75" s="24" t="s">
        <v>432</v>
      </c>
      <c r="F75" s="23" t="s">
        <v>26</v>
      </c>
      <c r="G75" s="23" t="s">
        <v>425</v>
      </c>
      <c r="H75" s="23" t="s">
        <v>188</v>
      </c>
      <c r="I75" s="3" t="s">
        <v>435</v>
      </c>
      <c r="J75" s="53" t="s">
        <v>3</v>
      </c>
      <c r="K75" s="78" t="str">
        <f>HYPERLINK("mailto:"&amp;VLOOKUP(L75,'CONCAT Codes'!$A$14:$G$26,5,FALSE)&amp;"?subject="&amp;_xlfn.CONCAT(C75," - APPLICANT for ",A75)&amp;"&amp;cc="&amp;'CONCAT Codes'!$A$32&amp;"&amp;body="&amp;D75&amp;"%0A%0APlease see my resume and bio for the above tour.","Click HERE to apply")</f>
        <v>Click HERE to apply</v>
      </c>
      <c r="L75" s="57" t="s">
        <v>63</v>
      </c>
    </row>
    <row r="76" spans="1:12" ht="54.65" customHeight="1">
      <c r="A76" s="1" t="s">
        <v>295</v>
      </c>
      <c r="B76" s="23" t="s">
        <v>37</v>
      </c>
      <c r="C76" s="23" t="s">
        <v>185</v>
      </c>
      <c r="D76" s="15" t="s">
        <v>186</v>
      </c>
      <c r="E76" s="24" t="s">
        <v>296</v>
      </c>
      <c r="F76" s="23" t="s">
        <v>1</v>
      </c>
      <c r="G76" s="23" t="s">
        <v>187</v>
      </c>
      <c r="H76" s="23" t="s">
        <v>293</v>
      </c>
      <c r="I76" s="3" t="s">
        <v>294</v>
      </c>
      <c r="J76" s="53" t="s">
        <v>3</v>
      </c>
      <c r="K76" s="78" t="str">
        <f>HYPERLINK("mailto:"&amp;VLOOKUP(L76,'CONCAT Codes'!$A$14:$G$26,5,FALSE)&amp;"?subject="&amp;_xlfn.CONCAT(C76," - APPLICANT for ",A76)&amp;"&amp;cc="&amp;'CONCAT Codes'!$A$32&amp;"&amp;body="&amp;D76&amp;"%0A%0APlease see my resume and bio for the above tour.","Click HERE to apply")</f>
        <v>Click HERE to apply</v>
      </c>
      <c r="L76" s="57" t="s">
        <v>481</v>
      </c>
    </row>
    <row r="77" spans="1:12" ht="54.65" customHeight="1">
      <c r="A77" s="63" t="s">
        <v>368</v>
      </c>
      <c r="B77" s="64" t="s">
        <v>37</v>
      </c>
      <c r="C77" s="64" t="s">
        <v>185</v>
      </c>
      <c r="D77" s="63" t="s">
        <v>369</v>
      </c>
      <c r="E77" s="24" t="s">
        <v>381</v>
      </c>
      <c r="F77" s="64" t="s">
        <v>1</v>
      </c>
      <c r="G77" s="64" t="s">
        <v>370</v>
      </c>
      <c r="H77" s="64" t="s">
        <v>371</v>
      </c>
      <c r="I77" s="65" t="s">
        <v>294</v>
      </c>
      <c r="J77" s="67" t="s">
        <v>3</v>
      </c>
      <c r="K77" s="78" t="str">
        <f>HYPERLINK("mailto:"&amp;VLOOKUP(L77,'CONCAT Codes'!$A$14:$G$26,5,FALSE)&amp;"?subject="&amp;_xlfn.CONCAT(C77," - APPLICANT for ",A77)&amp;"&amp;cc="&amp;'CONCAT Codes'!$A$32&amp;"&amp;body="&amp;D77&amp;"%0A%0APlease see my resume and bio for the above tour.","Click HERE to apply")</f>
        <v>Click HERE to apply</v>
      </c>
      <c r="L77" s="64" t="s">
        <v>481</v>
      </c>
    </row>
    <row r="78" spans="1:12" ht="54.65" customHeight="1">
      <c r="A78" s="63" t="s">
        <v>372</v>
      </c>
      <c r="B78" s="64" t="s">
        <v>37</v>
      </c>
      <c r="C78" s="64" t="s">
        <v>185</v>
      </c>
      <c r="D78" s="63" t="s">
        <v>373</v>
      </c>
      <c r="E78" s="24" t="s">
        <v>382</v>
      </c>
      <c r="F78" s="64" t="s">
        <v>1</v>
      </c>
      <c r="G78" s="64" t="s">
        <v>370</v>
      </c>
      <c r="H78" s="64" t="s">
        <v>371</v>
      </c>
      <c r="I78" s="65" t="s">
        <v>294</v>
      </c>
      <c r="J78" s="67" t="s">
        <v>3</v>
      </c>
      <c r="K78" s="78" t="str">
        <f>HYPERLINK("mailto:"&amp;VLOOKUP(L78,'CONCAT Codes'!$A$14:$G$26,5,FALSE)&amp;"?subject="&amp;_xlfn.CONCAT(C78," - APPLICANT for ",A78)&amp;"&amp;cc="&amp;'CONCAT Codes'!$A$32&amp;"&amp;body="&amp;D78&amp;"%0A%0APlease see my resume and bio for the above tour.","Click HERE to apply")</f>
        <v>Click HERE to apply</v>
      </c>
      <c r="L78" s="64" t="s">
        <v>481</v>
      </c>
    </row>
    <row r="79" spans="1:12" ht="54.65" customHeight="1">
      <c r="A79" s="1" t="s">
        <v>556</v>
      </c>
      <c r="B79" s="23" t="s">
        <v>37</v>
      </c>
      <c r="C79" s="23" t="s">
        <v>557</v>
      </c>
      <c r="D79" s="15" t="s">
        <v>308</v>
      </c>
      <c r="E79" s="24" t="s">
        <v>571</v>
      </c>
      <c r="F79" s="23" t="s">
        <v>1</v>
      </c>
      <c r="G79" s="23" t="s">
        <v>558</v>
      </c>
      <c r="H79" s="23" t="s">
        <v>559</v>
      </c>
      <c r="I79" s="3" t="s">
        <v>560</v>
      </c>
      <c r="J79" s="53" t="s">
        <v>3</v>
      </c>
      <c r="K79" s="78" t="str">
        <f>HYPERLINK("mailto:"&amp;VLOOKUP(L79,'CONCAT Codes'!$A$14:$G$26,5,FALSE)&amp;"?subject="&amp;_xlfn.CONCAT(C79," - APPLICANT for ",A79)&amp;"&amp;cc="&amp;'CONCAT Codes'!$A$32&amp;"&amp;body="&amp;D79&amp;"%0A%0APlease see my resume and bio for the above tour.","Click HERE to apply")</f>
        <v>Click HERE to apply</v>
      </c>
      <c r="L79" s="57" t="s">
        <v>481</v>
      </c>
    </row>
    <row r="80" spans="1:12" ht="54.65" customHeight="1">
      <c r="A80" s="1" t="s">
        <v>328</v>
      </c>
      <c r="B80" s="23" t="s">
        <v>6</v>
      </c>
      <c r="C80" s="23" t="s">
        <v>38</v>
      </c>
      <c r="D80" s="15" t="s">
        <v>329</v>
      </c>
      <c r="E80" s="24" t="s">
        <v>332</v>
      </c>
      <c r="F80" s="23" t="s">
        <v>1</v>
      </c>
      <c r="G80" s="23" t="s">
        <v>161</v>
      </c>
      <c r="H80" s="23" t="s">
        <v>12</v>
      </c>
      <c r="I80" s="3" t="s">
        <v>13</v>
      </c>
      <c r="J80" s="53" t="s">
        <v>3</v>
      </c>
      <c r="K80" s="78" t="str">
        <f>HYPERLINK("mailto:"&amp;VLOOKUP(L80,'CONCAT Codes'!$A$14:$G$26,5,FALSE)&amp;"?subject="&amp;_xlfn.CONCAT(C80," - APPLICANT for ",A80)&amp;"&amp;cc="&amp;'CONCAT Codes'!$A$32&amp;"&amp;body="&amp;D80&amp;"%0A%0APlease see my resume and bio for the above tour.","Click HERE to apply")</f>
        <v>Click HERE to apply</v>
      </c>
      <c r="L80" s="82" t="s">
        <v>63</v>
      </c>
    </row>
    <row r="81" spans="1:12" ht="54.65" customHeight="1">
      <c r="A81" s="1" t="s">
        <v>330</v>
      </c>
      <c r="B81" s="23" t="s">
        <v>6</v>
      </c>
      <c r="C81" s="23" t="s">
        <v>38</v>
      </c>
      <c r="D81" s="15" t="s">
        <v>331</v>
      </c>
      <c r="E81" s="24" t="s">
        <v>333</v>
      </c>
      <c r="F81" s="23" t="s">
        <v>1</v>
      </c>
      <c r="G81" s="23" t="s">
        <v>161</v>
      </c>
      <c r="H81" s="23" t="s">
        <v>12</v>
      </c>
      <c r="I81" s="3" t="s">
        <v>13</v>
      </c>
      <c r="J81" s="53" t="s">
        <v>3</v>
      </c>
      <c r="K81" s="78" t="str">
        <f>HYPERLINK("mailto:"&amp;VLOOKUP(L81,'CONCAT Codes'!$A$14:$G$26,5,FALSE)&amp;"?subject="&amp;_xlfn.CONCAT(C81," - APPLICANT for ",A81)&amp;"&amp;cc="&amp;'CONCAT Codes'!$A$32&amp;"&amp;body="&amp;D81&amp;"%0A%0APlease see my resume and bio for the above tour.","Click HERE to apply")</f>
        <v>Click HERE to apply</v>
      </c>
      <c r="L81" s="82" t="s">
        <v>63</v>
      </c>
    </row>
    <row r="82" spans="1:12" ht="54.65" customHeight="1">
      <c r="A82" s="1" t="s">
        <v>445</v>
      </c>
      <c r="B82" s="23" t="s">
        <v>6</v>
      </c>
      <c r="C82" s="23" t="s">
        <v>38</v>
      </c>
      <c r="D82" s="15" t="s">
        <v>446</v>
      </c>
      <c r="E82" s="24" t="s">
        <v>470</v>
      </c>
      <c r="F82" s="23" t="s">
        <v>1</v>
      </c>
      <c r="G82" s="23" t="s">
        <v>447</v>
      </c>
      <c r="H82" s="23" t="s">
        <v>12</v>
      </c>
      <c r="I82" s="3" t="s">
        <v>13</v>
      </c>
      <c r="J82" s="53" t="s">
        <v>3</v>
      </c>
      <c r="K82" s="78" t="str">
        <f>HYPERLINK("mailto:"&amp;VLOOKUP(L82,'CONCAT Codes'!$A$14:$G$26,5,FALSE)&amp;"?subject="&amp;_xlfn.CONCAT(C82," - APPLICANT for ",A82)&amp;"&amp;cc="&amp;'CONCAT Codes'!$A$32&amp;"&amp;body="&amp;D82&amp;"%0A%0APlease see my resume and bio for the above tour.","Click HERE to apply")</f>
        <v>Click HERE to apply</v>
      </c>
      <c r="L82" s="82" t="s">
        <v>63</v>
      </c>
    </row>
    <row r="83" spans="1:12" ht="54.65" customHeight="1">
      <c r="A83" s="63" t="s">
        <v>576</v>
      </c>
      <c r="B83" s="64" t="s">
        <v>42</v>
      </c>
      <c r="C83" s="64" t="s">
        <v>577</v>
      </c>
      <c r="D83" s="63" t="s">
        <v>578</v>
      </c>
      <c r="E83" s="24" t="s">
        <v>606</v>
      </c>
      <c r="F83" s="24" t="s">
        <v>26</v>
      </c>
      <c r="G83" s="64" t="s">
        <v>33</v>
      </c>
      <c r="H83" s="64" t="s">
        <v>579</v>
      </c>
      <c r="I83" s="65" t="s">
        <v>13</v>
      </c>
      <c r="J83" s="67" t="s">
        <v>3</v>
      </c>
      <c r="K83" s="78" t="str">
        <f>HYPERLINK("mailto:"&amp;VLOOKUP(L83,'CONCAT Codes'!$A$14:$G$26,5,FALSE)&amp;"?subject="&amp;_xlfn.CONCAT(C83," - APPLICANT for ",A83)&amp;"&amp;cc="&amp;'CONCAT Codes'!$A$32&amp;"&amp;body="&amp;D83&amp;"%0A%0APlease see my resume and bio for the above tour.","Click HERE to apply")</f>
        <v>Click HERE to apply</v>
      </c>
      <c r="L83" s="64" t="s">
        <v>63</v>
      </c>
    </row>
    <row r="84" spans="1:12" ht="54.65" customHeight="1">
      <c r="A84" s="1" t="s">
        <v>561</v>
      </c>
      <c r="B84" s="23" t="s">
        <v>0</v>
      </c>
      <c r="C84" s="23" t="s">
        <v>523</v>
      </c>
      <c r="D84" s="15" t="s">
        <v>562</v>
      </c>
      <c r="E84" s="24" t="s">
        <v>570</v>
      </c>
      <c r="F84" s="23" t="s">
        <v>26</v>
      </c>
      <c r="G84" s="23" t="s">
        <v>28</v>
      </c>
      <c r="H84" s="23" t="s">
        <v>547</v>
      </c>
      <c r="I84" s="3" t="s">
        <v>13</v>
      </c>
      <c r="J84" s="53" t="s">
        <v>3</v>
      </c>
      <c r="K84" s="78" t="str">
        <f>HYPERLINK("mailto:"&amp;VLOOKUP(L84,'CONCAT Codes'!$A$14:$G$26,5,FALSE)&amp;"?subject="&amp;_xlfn.CONCAT(C84," - APPLICANT for ",A84)&amp;"&amp;cc="&amp;'CONCAT Codes'!$A$32&amp;"&amp;body="&amp;D84&amp;"%0A%0APlease see my resume and bio for the above tour.","Click HERE to apply")</f>
        <v>Click HERE to apply</v>
      </c>
      <c r="L84" s="57" t="s">
        <v>482</v>
      </c>
    </row>
    <row r="85" spans="1:12" ht="54.65" customHeight="1">
      <c r="A85" s="1" t="s">
        <v>545</v>
      </c>
      <c r="B85" s="23" t="s">
        <v>0</v>
      </c>
      <c r="C85" s="23" t="s">
        <v>183</v>
      </c>
      <c r="D85" s="15" t="s">
        <v>546</v>
      </c>
      <c r="E85" s="24" t="s">
        <v>566</v>
      </c>
      <c r="F85" s="23" t="s">
        <v>26</v>
      </c>
      <c r="G85" s="23" t="s">
        <v>52</v>
      </c>
      <c r="H85" s="23" t="s">
        <v>547</v>
      </c>
      <c r="I85" s="3" t="s">
        <v>13</v>
      </c>
      <c r="J85" s="53" t="s">
        <v>3</v>
      </c>
      <c r="K85" s="78" t="str">
        <f>HYPERLINK("mailto:"&amp;VLOOKUP(L85,'CONCAT Codes'!$A$14:$G$26,5,FALSE)&amp;"?subject="&amp;_xlfn.CONCAT(C85," - APPLICANT for ",A85)&amp;"&amp;cc="&amp;'CONCAT Codes'!$A$32&amp;"&amp;body="&amp;D85&amp;"%0A%0APlease see my resume and bio for the above tour.","Click HERE to apply")</f>
        <v>Click HERE to apply</v>
      </c>
      <c r="L85" s="57" t="s">
        <v>482</v>
      </c>
    </row>
    <row r="86" spans="1:12" ht="54.65" customHeight="1">
      <c r="A86" s="83" t="s">
        <v>592</v>
      </c>
      <c r="B86" s="84" t="s">
        <v>0</v>
      </c>
      <c r="C86" s="84" t="s">
        <v>183</v>
      </c>
      <c r="D86" s="83" t="s">
        <v>593</v>
      </c>
      <c r="E86" s="71" t="s">
        <v>610</v>
      </c>
      <c r="F86" s="71" t="s">
        <v>1</v>
      </c>
      <c r="G86" s="84" t="s">
        <v>28</v>
      </c>
      <c r="H86" s="84" t="s">
        <v>594</v>
      </c>
      <c r="I86" s="85" t="s">
        <v>13</v>
      </c>
      <c r="J86" s="86" t="s">
        <v>3</v>
      </c>
      <c r="K86" s="78" t="str">
        <f>HYPERLINK("mailto:"&amp;VLOOKUP(L86,'CONCAT Codes'!$A$14:$G$26,5,FALSE)&amp;"?subject="&amp;_xlfn.CONCAT(C86," - APPLICANT for ",A86)&amp;"&amp;cc="&amp;'CONCAT Codes'!$A$32&amp;"&amp;body="&amp;D86&amp;"%0A%0APlease see my resume and bio for the above tour.","Click HERE to apply")</f>
        <v>Click HERE to apply</v>
      </c>
      <c r="L86" s="84" t="s">
        <v>482</v>
      </c>
    </row>
    <row r="87" spans="1:12" ht="54.65" customHeight="1">
      <c r="A87" s="1" t="s">
        <v>264</v>
      </c>
      <c r="B87" s="23" t="s">
        <v>17</v>
      </c>
      <c r="C87" s="23" t="s">
        <v>265</v>
      </c>
      <c r="D87" s="15" t="s">
        <v>266</v>
      </c>
      <c r="E87" s="24" t="s">
        <v>267</v>
      </c>
      <c r="F87" s="23" t="s">
        <v>16</v>
      </c>
      <c r="G87" s="23" t="s">
        <v>29</v>
      </c>
      <c r="H87" s="23" t="s">
        <v>45</v>
      </c>
      <c r="I87" s="3" t="s">
        <v>46</v>
      </c>
      <c r="J87" s="53" t="s">
        <v>3</v>
      </c>
      <c r="K87" s="78" t="str">
        <f>HYPERLINK("mailto:"&amp;VLOOKUP(L87,'CONCAT Codes'!$A$14:$G$26,5,FALSE)&amp;"?subject="&amp;_xlfn.CONCAT(C87," - APPLICANT for ",A87)&amp;"&amp;cc="&amp;'CONCAT Codes'!$A$32&amp;"&amp;body="&amp;D87&amp;"%0A%0APlease see my resume and bio for the above tour.","Click HERE to apply")</f>
        <v>Click HERE to apply</v>
      </c>
      <c r="L87" s="57" t="s">
        <v>59</v>
      </c>
    </row>
    <row r="88" spans="1:12" ht="54.65" customHeight="1">
      <c r="A88" s="63" t="s">
        <v>588</v>
      </c>
      <c r="B88" s="64" t="s">
        <v>6</v>
      </c>
      <c r="C88" s="64" t="s">
        <v>289</v>
      </c>
      <c r="D88" s="63" t="s">
        <v>589</v>
      </c>
      <c r="E88" s="24" t="s">
        <v>671</v>
      </c>
      <c r="F88" s="24" t="s">
        <v>26</v>
      </c>
      <c r="G88" s="64" t="s">
        <v>77</v>
      </c>
      <c r="H88" s="64" t="s">
        <v>290</v>
      </c>
      <c r="I88" s="65" t="s">
        <v>46</v>
      </c>
      <c r="J88" s="67" t="s">
        <v>3</v>
      </c>
      <c r="K88" s="78" t="str">
        <f>HYPERLINK("mailto:"&amp;VLOOKUP(L88,'CONCAT Codes'!$A$14:$G$26,5,FALSE)&amp;"?subject="&amp;_xlfn.CONCAT(C88," - APPLICANT for ",A88)&amp;"&amp;cc="&amp;'CONCAT Codes'!$A$32&amp;"&amp;body="&amp;D88&amp;"%0A%0APlease see my resume and bio for the above tour.","Click HERE to apply")</f>
        <v>Click HERE to apply</v>
      </c>
      <c r="L88" s="57" t="s">
        <v>655</v>
      </c>
    </row>
    <row r="89" spans="1:12" ht="54.65" customHeight="1">
      <c r="A89" s="1" t="s">
        <v>288</v>
      </c>
      <c r="B89" s="23" t="s">
        <v>6</v>
      </c>
      <c r="C89" s="23" t="s">
        <v>289</v>
      </c>
      <c r="D89" s="15" t="s">
        <v>679</v>
      </c>
      <c r="E89" s="24" t="s">
        <v>689</v>
      </c>
      <c r="F89" s="23" t="s">
        <v>26</v>
      </c>
      <c r="G89" s="23" t="s">
        <v>680</v>
      </c>
      <c r="H89" s="23" t="s">
        <v>290</v>
      </c>
      <c r="I89" s="3" t="s">
        <v>46</v>
      </c>
      <c r="J89" s="53" t="s">
        <v>3</v>
      </c>
      <c r="K89" s="78" t="str">
        <f>HYPERLINK("mailto:"&amp;VLOOKUP(L89,'CONCAT Codes'!$A$14:$G$26,5,FALSE)&amp;"?subject="&amp;_xlfn.CONCAT(C89," - APPLICANT for ",A89)&amp;"&amp;cc="&amp;'CONCAT Codes'!$A$32&amp;"&amp;body="&amp;D89&amp;"%0A%0APlease see my resume and bio for the above tour.","Click HERE to apply")</f>
        <v>Click HERE to apply</v>
      </c>
      <c r="L89" s="57" t="s">
        <v>655</v>
      </c>
    </row>
    <row r="90" spans="1:12" ht="54.65" customHeight="1">
      <c r="A90" s="1" t="s">
        <v>462</v>
      </c>
      <c r="B90" s="23" t="s">
        <v>0</v>
      </c>
      <c r="C90" s="23" t="s">
        <v>463</v>
      </c>
      <c r="D90" s="15" t="s">
        <v>464</v>
      </c>
      <c r="E90" s="24" t="s">
        <v>465</v>
      </c>
      <c r="F90" s="23" t="s">
        <v>26</v>
      </c>
      <c r="G90" s="23" t="s">
        <v>166</v>
      </c>
      <c r="H90" s="23" t="s">
        <v>35</v>
      </c>
      <c r="I90" s="3" t="s">
        <v>15</v>
      </c>
      <c r="J90" s="53" t="s">
        <v>3</v>
      </c>
      <c r="K90" s="78" t="str">
        <f>HYPERLINK("mailto:"&amp;VLOOKUP(L90,'CONCAT Codes'!$A$14:$G$26,5,FALSE)&amp;"?subject="&amp;_xlfn.CONCAT(C90," - APPLICANT for ",A90)&amp;"&amp;cc="&amp;'CONCAT Codes'!$A$32&amp;"&amp;body="&amp;D90&amp;"%0A%0APlease see my resume and bio for the above tour.","Click HERE to apply")</f>
        <v>Click HERE to apply</v>
      </c>
      <c r="L90" s="57" t="s">
        <v>60</v>
      </c>
    </row>
    <row r="91" spans="1:12" ht="54.65" customHeight="1">
      <c r="A91" s="1" t="s">
        <v>515</v>
      </c>
      <c r="B91" s="23" t="s">
        <v>0</v>
      </c>
      <c r="C91" s="23" t="s">
        <v>463</v>
      </c>
      <c r="D91" s="15" t="s">
        <v>516</v>
      </c>
      <c r="E91" s="24" t="s">
        <v>517</v>
      </c>
      <c r="F91" s="23" t="s">
        <v>26</v>
      </c>
      <c r="G91" s="23" t="s">
        <v>225</v>
      </c>
      <c r="H91" s="23" t="s">
        <v>35</v>
      </c>
      <c r="I91" s="3" t="s">
        <v>15</v>
      </c>
      <c r="J91" s="53" t="s">
        <v>3</v>
      </c>
      <c r="K91" s="78" t="str">
        <f>HYPERLINK("mailto:"&amp;VLOOKUP(L91,'CONCAT Codes'!$A$14:$G$26,5,FALSE)&amp;"?subject="&amp;_xlfn.CONCAT(C91," - APPLICANT for ",A91)&amp;"&amp;cc="&amp;'CONCAT Codes'!$A$32&amp;"&amp;body="&amp;D91&amp;"%0A%0APlease see my resume and bio for the above tour.","Click HERE to apply")</f>
        <v>Click HERE to apply</v>
      </c>
      <c r="L91" s="57" t="s">
        <v>60</v>
      </c>
    </row>
    <row r="92" spans="1:12" ht="54.65" customHeight="1">
      <c r="A92" s="1" t="s">
        <v>191</v>
      </c>
      <c r="B92" s="51" t="s">
        <v>192</v>
      </c>
      <c r="C92" s="51" t="s">
        <v>193</v>
      </c>
      <c r="D92" s="1" t="s">
        <v>194</v>
      </c>
      <c r="E92" s="51" t="s">
        <v>196</v>
      </c>
      <c r="F92" s="51" t="s">
        <v>16</v>
      </c>
      <c r="G92" s="51" t="s">
        <v>40</v>
      </c>
      <c r="H92" s="51" t="s">
        <v>195</v>
      </c>
      <c r="I92" s="3" t="s">
        <v>15</v>
      </c>
      <c r="J92" s="53" t="s">
        <v>3</v>
      </c>
      <c r="K92" s="78" t="str">
        <f>HYPERLINK("mailto:"&amp;VLOOKUP(L92,'CONCAT Codes'!$A$14:$G$26,5,FALSE)&amp;"?subject="&amp;_xlfn.CONCAT(C92," - APPLICANT for ",A92)&amp;"&amp;cc="&amp;'CONCAT Codes'!$A$32&amp;"&amp;body="&amp;D92&amp;"%0A%0APlease see my resume and bio for the above tour.","Click HERE to apply")</f>
        <v>Click HERE to apply</v>
      </c>
      <c r="L92" s="56" t="s">
        <v>79</v>
      </c>
    </row>
    <row r="93" spans="1:12" ht="54.65" customHeight="1">
      <c r="A93" s="63" t="s">
        <v>379</v>
      </c>
      <c r="B93" s="64" t="s">
        <v>42</v>
      </c>
      <c r="C93" s="64" t="s">
        <v>286</v>
      </c>
      <c r="D93" s="63" t="s">
        <v>380</v>
      </c>
      <c r="E93" s="24" t="s">
        <v>384</v>
      </c>
      <c r="F93" s="64" t="s">
        <v>26</v>
      </c>
      <c r="G93" s="64" t="s">
        <v>165</v>
      </c>
      <c r="H93" s="64" t="s">
        <v>188</v>
      </c>
      <c r="I93" s="65" t="s">
        <v>15</v>
      </c>
      <c r="J93" s="67" t="s">
        <v>3</v>
      </c>
      <c r="K93" s="78" t="str">
        <f>HYPERLINK("mailto:"&amp;VLOOKUP(L93,'CONCAT Codes'!$A$14:$G$26,5,FALSE)&amp;"?subject="&amp;_xlfn.CONCAT(C93," - APPLICANT for ",A93)&amp;"&amp;cc="&amp;'CONCAT Codes'!$A$32&amp;"&amp;body="&amp;D93&amp;"%0A%0APlease see my resume and bio for the above tour.","Click HERE to apply")</f>
        <v>Click HERE to apply</v>
      </c>
      <c r="L93" s="64" t="s">
        <v>63</v>
      </c>
    </row>
    <row r="94" spans="1:12" ht="54.65" customHeight="1">
      <c r="A94" s="1" t="s">
        <v>335</v>
      </c>
      <c r="B94" s="23" t="s">
        <v>42</v>
      </c>
      <c r="C94" s="23" t="s">
        <v>286</v>
      </c>
      <c r="D94" s="15" t="s">
        <v>336</v>
      </c>
      <c r="E94" s="24" t="s">
        <v>360</v>
      </c>
      <c r="F94" s="23" t="s">
        <v>26</v>
      </c>
      <c r="G94" s="23" t="s">
        <v>217</v>
      </c>
      <c r="H94" s="23" t="s">
        <v>287</v>
      </c>
      <c r="I94" s="3" t="s">
        <v>15</v>
      </c>
      <c r="J94" s="53" t="s">
        <v>3</v>
      </c>
      <c r="K94" s="78" t="str">
        <f>HYPERLINK("mailto:"&amp;VLOOKUP(L94,'CONCAT Codes'!$A$14:$G$26,5,FALSE)&amp;"?subject="&amp;_xlfn.CONCAT(C94," - APPLICANT for ",A94)&amp;"&amp;cc="&amp;'CONCAT Codes'!$A$32&amp;"&amp;body="&amp;D94&amp;"%0A%0APlease see my resume and bio for the above tour.","Click HERE to apply")</f>
        <v>Click HERE to apply</v>
      </c>
      <c r="L94" s="57" t="s">
        <v>63</v>
      </c>
    </row>
    <row r="95" spans="1:12" ht="54.65" customHeight="1">
      <c r="A95" s="63" t="s">
        <v>376</v>
      </c>
      <c r="B95" s="64" t="s">
        <v>42</v>
      </c>
      <c r="C95" s="64" t="s">
        <v>286</v>
      </c>
      <c r="D95" s="63" t="s">
        <v>377</v>
      </c>
      <c r="E95" s="24" t="s">
        <v>383</v>
      </c>
      <c r="F95" s="64" t="s">
        <v>26</v>
      </c>
      <c r="G95" s="64" t="s">
        <v>378</v>
      </c>
      <c r="H95" s="64" t="s">
        <v>287</v>
      </c>
      <c r="I95" s="65" t="s">
        <v>15</v>
      </c>
      <c r="J95" s="67" t="s">
        <v>3</v>
      </c>
      <c r="K95" s="78" t="str">
        <f>HYPERLINK("mailto:"&amp;VLOOKUP(L95,'CONCAT Codes'!$A$14:$G$26,5,FALSE)&amp;"?subject="&amp;_xlfn.CONCAT(C95," - APPLICANT for ",A95)&amp;"&amp;cc="&amp;'CONCAT Codes'!$A$32&amp;"&amp;body="&amp;D95&amp;"%0A%0APlease see my resume and bio for the above tour.","Click HERE to apply")</f>
        <v>Click HERE to apply</v>
      </c>
      <c r="L95" s="64" t="s">
        <v>63</v>
      </c>
    </row>
    <row r="96" spans="1:12" ht="54.65" customHeight="1">
      <c r="A96" s="1" t="s">
        <v>454</v>
      </c>
      <c r="B96" s="23" t="s">
        <v>42</v>
      </c>
      <c r="C96" s="23" t="s">
        <v>455</v>
      </c>
      <c r="D96" s="15" t="s">
        <v>221</v>
      </c>
      <c r="E96" s="24" t="s">
        <v>469</v>
      </c>
      <c r="F96" s="23" t="s">
        <v>26</v>
      </c>
      <c r="G96" s="23" t="s">
        <v>217</v>
      </c>
      <c r="H96" s="23" t="s">
        <v>456</v>
      </c>
      <c r="I96" s="3" t="s">
        <v>15</v>
      </c>
      <c r="J96" s="53" t="s">
        <v>3</v>
      </c>
      <c r="K96" s="78" t="str">
        <f>HYPERLINK("mailto:"&amp;VLOOKUP(L96,'CONCAT Codes'!$A$14:$G$26,5,FALSE)&amp;"?subject="&amp;_xlfn.CONCAT(C96," - APPLICANT for ",A96)&amp;"&amp;cc="&amp;'CONCAT Codes'!$A$32&amp;"&amp;body="&amp;D96&amp;"%0A%0APlease see my resume and bio for the above tour.","Click HERE to apply")</f>
        <v>Click HERE to apply</v>
      </c>
      <c r="L96" s="57" t="s">
        <v>63</v>
      </c>
    </row>
    <row r="97" spans="1:12" ht="54.65" customHeight="1">
      <c r="A97" s="1" t="s">
        <v>457</v>
      </c>
      <c r="B97" s="23" t="s">
        <v>42</v>
      </c>
      <c r="C97" s="23" t="s">
        <v>455</v>
      </c>
      <c r="D97" s="15" t="s">
        <v>458</v>
      </c>
      <c r="E97" s="24" t="s">
        <v>467</v>
      </c>
      <c r="F97" s="23" t="s">
        <v>1</v>
      </c>
      <c r="G97" s="23" t="s">
        <v>28</v>
      </c>
      <c r="H97" s="23" t="s">
        <v>456</v>
      </c>
      <c r="I97" s="3" t="s">
        <v>15</v>
      </c>
      <c r="J97" s="53" t="s">
        <v>3</v>
      </c>
      <c r="K97" s="78" t="str">
        <f>HYPERLINK("mailto:"&amp;VLOOKUP(L97,'CONCAT Codes'!$A$14:$G$26,5,FALSE)&amp;"?subject="&amp;_xlfn.CONCAT(C97," - APPLICANT for ",A97)&amp;"&amp;cc="&amp;'CONCAT Codes'!$A$32&amp;"&amp;body="&amp;D97&amp;"%0A%0APlease see my resume and bio for the above tour.","Click HERE to apply")</f>
        <v>Click HERE to apply</v>
      </c>
      <c r="L97" s="57" t="s">
        <v>63</v>
      </c>
    </row>
    <row r="98" spans="1:12" ht="54.65" customHeight="1">
      <c r="A98" s="1" t="s">
        <v>529</v>
      </c>
      <c r="B98" s="23" t="s">
        <v>42</v>
      </c>
      <c r="C98" s="23" t="s">
        <v>530</v>
      </c>
      <c r="D98" s="15" t="s">
        <v>531</v>
      </c>
      <c r="E98" s="24" t="s">
        <v>541</v>
      </c>
      <c r="F98" s="23" t="s">
        <v>26</v>
      </c>
      <c r="G98" s="23" t="s">
        <v>33</v>
      </c>
      <c r="H98" s="23" t="s">
        <v>287</v>
      </c>
      <c r="I98" s="3" t="s">
        <v>15</v>
      </c>
      <c r="J98" s="53" t="s">
        <v>3</v>
      </c>
      <c r="K98" s="78" t="str">
        <f>HYPERLINK("mailto:"&amp;VLOOKUP(L98,'CONCAT Codes'!$A$14:$G$26,5,FALSE)&amp;"?subject="&amp;_xlfn.CONCAT(C98," - APPLICANT for ",A98)&amp;"&amp;cc="&amp;'CONCAT Codes'!$A$32&amp;"&amp;body="&amp;D98&amp;"%0A%0APlease see my resume and bio for the above tour.","Click HERE to apply")</f>
        <v>Click HERE to apply</v>
      </c>
      <c r="L98" s="57" t="s">
        <v>63</v>
      </c>
    </row>
    <row r="99" spans="1:12" ht="54.65" customHeight="1">
      <c r="A99" s="1" t="s">
        <v>535</v>
      </c>
      <c r="B99" s="23" t="s">
        <v>42</v>
      </c>
      <c r="C99" s="23" t="s">
        <v>530</v>
      </c>
      <c r="D99" s="15" t="s">
        <v>536</v>
      </c>
      <c r="E99" s="24" t="s">
        <v>539</v>
      </c>
      <c r="F99" s="23" t="s">
        <v>26</v>
      </c>
      <c r="G99" s="23" t="s">
        <v>165</v>
      </c>
      <c r="H99" s="23" t="s">
        <v>287</v>
      </c>
      <c r="I99" s="3" t="s">
        <v>15</v>
      </c>
      <c r="J99" s="53" t="s">
        <v>3</v>
      </c>
      <c r="K99" s="78" t="str">
        <f>HYPERLINK("mailto:"&amp;VLOOKUP(L99,'CONCAT Codes'!$A$14:$G$26,5,FALSE)&amp;"?subject="&amp;_xlfn.CONCAT(C99," - APPLICANT for ",A99)&amp;"&amp;cc="&amp;'CONCAT Codes'!$A$32&amp;"&amp;body="&amp;D99&amp;"%0A%0APlease see my resume and bio for the above tour.","Click HERE to apply")</f>
        <v>Click HERE to apply</v>
      </c>
      <c r="L99" s="57" t="s">
        <v>63</v>
      </c>
    </row>
    <row r="100" spans="1:12" ht="54.65" customHeight="1">
      <c r="A100" s="1" t="s">
        <v>526</v>
      </c>
      <c r="B100" s="23" t="s">
        <v>42</v>
      </c>
      <c r="C100" s="23" t="s">
        <v>527</v>
      </c>
      <c r="D100" s="15" t="s">
        <v>194</v>
      </c>
      <c r="E100" s="24" t="s">
        <v>538</v>
      </c>
      <c r="F100" s="23" t="s">
        <v>26</v>
      </c>
      <c r="G100" s="23" t="s">
        <v>528</v>
      </c>
      <c r="H100" s="23" t="s">
        <v>287</v>
      </c>
      <c r="I100" s="3" t="s">
        <v>15</v>
      </c>
      <c r="J100" s="53" t="s">
        <v>3</v>
      </c>
      <c r="K100" s="78" t="str">
        <f>HYPERLINK("mailto:"&amp;VLOOKUP(L100,'CONCAT Codes'!$A$14:$G$26,5,FALSE)&amp;"?subject="&amp;_xlfn.CONCAT(C100," - APPLICANT for ",A100)&amp;"&amp;cc="&amp;'CONCAT Codes'!$A$32&amp;"&amp;body="&amp;D100&amp;"%0A%0APlease see my resume and bio for the above tour.","Click HERE to apply")</f>
        <v>Click HERE to apply</v>
      </c>
      <c r="L100" s="57" t="s">
        <v>63</v>
      </c>
    </row>
    <row r="101" spans="1:12" ht="54.65" customHeight="1">
      <c r="A101" s="63" t="s">
        <v>580</v>
      </c>
      <c r="B101" s="64" t="s">
        <v>42</v>
      </c>
      <c r="C101" s="64" t="s">
        <v>239</v>
      </c>
      <c r="D101" s="63" t="s">
        <v>345</v>
      </c>
      <c r="E101" s="24" t="s">
        <v>607</v>
      </c>
      <c r="F101" s="24" t="s">
        <v>26</v>
      </c>
      <c r="G101" s="64" t="s">
        <v>581</v>
      </c>
      <c r="H101" s="64" t="s">
        <v>287</v>
      </c>
      <c r="I101" s="65" t="s">
        <v>15</v>
      </c>
      <c r="J101" s="67" t="s">
        <v>3</v>
      </c>
      <c r="K101" s="78" t="str">
        <f>HYPERLINK("mailto:"&amp;VLOOKUP(L101,'CONCAT Codes'!$A$14:$G$26,5,FALSE)&amp;"?subject="&amp;_xlfn.CONCAT(C101," - APPLICANT for ",A101)&amp;"&amp;cc="&amp;'CONCAT Codes'!$A$32&amp;"&amp;body="&amp;D101&amp;"%0A%0APlease see my resume and bio for the above tour.","Click HERE to apply")</f>
        <v>Click HERE to apply</v>
      </c>
      <c r="L101" s="64" t="s">
        <v>63</v>
      </c>
    </row>
    <row r="102" spans="1:12" ht="54.65" customHeight="1">
      <c r="A102" s="1" t="s">
        <v>618</v>
      </c>
      <c r="B102" s="23" t="s">
        <v>0</v>
      </c>
      <c r="C102" s="23" t="s">
        <v>619</v>
      </c>
      <c r="D102" s="15" t="s">
        <v>620</v>
      </c>
      <c r="E102" s="24" t="s">
        <v>627</v>
      </c>
      <c r="F102" s="23" t="s">
        <v>26</v>
      </c>
      <c r="G102" s="23" t="s">
        <v>525</v>
      </c>
      <c r="H102" s="23" t="s">
        <v>35</v>
      </c>
      <c r="I102" s="3" t="s">
        <v>15</v>
      </c>
      <c r="J102" s="53" t="s">
        <v>3</v>
      </c>
      <c r="K102" s="78" t="str">
        <f>HYPERLINK("mailto:"&amp;VLOOKUP(L102,'CONCAT Codes'!$A$14:$G$26,5,FALSE)&amp;"?subject="&amp;_xlfn.CONCAT(C102," - APPLICANT for ",A102)&amp;"&amp;cc="&amp;'CONCAT Codes'!$A$32&amp;"&amp;body="&amp;D102&amp;"%0A%0APlease see my resume and bio for the above tour.","Click HERE to apply")</f>
        <v>Click HERE to apply</v>
      </c>
      <c r="L102" s="57" t="s">
        <v>62</v>
      </c>
    </row>
    <row r="103" spans="1:12" ht="54.65" customHeight="1">
      <c r="A103" s="1" t="s">
        <v>522</v>
      </c>
      <c r="B103" s="23" t="s">
        <v>0</v>
      </c>
      <c r="C103" s="23" t="s">
        <v>523</v>
      </c>
      <c r="D103" s="15" t="s">
        <v>524</v>
      </c>
      <c r="E103" s="24" t="s">
        <v>542</v>
      </c>
      <c r="F103" s="23" t="s">
        <v>26</v>
      </c>
      <c r="G103" s="23" t="s">
        <v>525</v>
      </c>
      <c r="H103" s="23" t="s">
        <v>35</v>
      </c>
      <c r="I103" s="3" t="s">
        <v>15</v>
      </c>
      <c r="J103" s="53" t="s">
        <v>3</v>
      </c>
      <c r="K103" s="78" t="str">
        <f>HYPERLINK("mailto:"&amp;VLOOKUP(L103,'CONCAT Codes'!$A$14:$G$26,5,FALSE)&amp;"?subject="&amp;_xlfn.CONCAT(C103," - APPLICANT for ",A103)&amp;"&amp;cc="&amp;'CONCAT Codes'!$A$32&amp;"&amp;body="&amp;D103&amp;"%0A%0APlease see my resume and bio for the above tour.","Click HERE to apply")</f>
        <v>Click HERE to apply</v>
      </c>
      <c r="L103" s="57" t="s">
        <v>482</v>
      </c>
    </row>
    <row r="104" spans="1:12" ht="54.65" customHeight="1">
      <c r="A104" s="1" t="s">
        <v>676</v>
      </c>
      <c r="B104" s="23" t="s">
        <v>0</v>
      </c>
      <c r="C104" s="23" t="s">
        <v>677</v>
      </c>
      <c r="D104" s="15" t="s">
        <v>678</v>
      </c>
      <c r="E104" s="24" t="s">
        <v>685</v>
      </c>
      <c r="F104" s="23" t="s">
        <v>1</v>
      </c>
      <c r="G104" s="23" t="s">
        <v>478</v>
      </c>
      <c r="H104" s="23" t="s">
        <v>35</v>
      </c>
      <c r="I104" s="3" t="s">
        <v>15</v>
      </c>
      <c r="J104" s="53" t="s">
        <v>3</v>
      </c>
      <c r="K104" s="78" t="str">
        <f>HYPERLINK("mailto:"&amp;VLOOKUP(L104,'CONCAT Codes'!$A$14:$G$26,5,FALSE)&amp;"?subject="&amp;_xlfn.CONCAT(C104," - APPLICANT for ",A104)&amp;"&amp;cc="&amp;'CONCAT Codes'!$A$32&amp;"&amp;body="&amp;D104&amp;"%0A%0APlease see my resume and bio for the above tour.","Click HERE to apply")</f>
        <v>Click HERE to apply</v>
      </c>
      <c r="L104" s="57" t="s">
        <v>482</v>
      </c>
    </row>
    <row r="105" spans="1:12" ht="54.65" customHeight="1">
      <c r="A105" s="1" t="s">
        <v>386</v>
      </c>
      <c r="B105" s="23" t="s">
        <v>42</v>
      </c>
      <c r="C105" s="23" t="s">
        <v>387</v>
      </c>
      <c r="D105" s="15" t="s">
        <v>388</v>
      </c>
      <c r="E105" s="24" t="s">
        <v>408</v>
      </c>
      <c r="F105" s="23" t="s">
        <v>26</v>
      </c>
      <c r="G105" s="23" t="s">
        <v>28</v>
      </c>
      <c r="H105" s="23" t="s">
        <v>188</v>
      </c>
      <c r="I105" s="3" t="s">
        <v>506</v>
      </c>
      <c r="J105" s="53" t="s">
        <v>3</v>
      </c>
      <c r="K105" s="78" t="str">
        <f>HYPERLINK("mailto:"&amp;VLOOKUP(L105,'CONCAT Codes'!$A$14:$G$26,5,FALSE)&amp;"?subject="&amp;_xlfn.CONCAT(C105," - APPLICANT for ",A105)&amp;"&amp;cc="&amp;'CONCAT Codes'!$A$32&amp;"&amp;body="&amp;D105&amp;"%0A%0APlease see my resume and bio for the above tour.","Click HERE to apply")</f>
        <v>Click HERE to apply</v>
      </c>
      <c r="L105" s="57" t="s">
        <v>63</v>
      </c>
    </row>
    <row r="106" spans="1:12" ht="54.65" customHeight="1">
      <c r="A106" s="1" t="s">
        <v>390</v>
      </c>
      <c r="B106" s="23" t="s">
        <v>37</v>
      </c>
      <c r="C106" s="23" t="s">
        <v>391</v>
      </c>
      <c r="D106" s="15" t="s">
        <v>392</v>
      </c>
      <c r="E106" s="24" t="s">
        <v>403</v>
      </c>
      <c r="F106" s="23" t="s">
        <v>1</v>
      </c>
      <c r="G106" s="23" t="s">
        <v>52</v>
      </c>
      <c r="H106" s="23" t="s">
        <v>393</v>
      </c>
      <c r="I106" s="3" t="s">
        <v>47</v>
      </c>
      <c r="J106" s="53" t="s">
        <v>3</v>
      </c>
      <c r="K106" s="78" t="str">
        <f>HYPERLINK("mailto:"&amp;VLOOKUP(L106,'CONCAT Codes'!$A$14:$G$26,5,FALSE)&amp;"?subject="&amp;_xlfn.CONCAT(C106," - APPLICANT for ",A106)&amp;"&amp;cc="&amp;'CONCAT Codes'!$A$32&amp;"&amp;body="&amp;D106&amp;"%0A%0APlease see my resume and bio for the above tour.","Click HERE to apply")</f>
        <v>Click HERE to apply</v>
      </c>
      <c r="L106" s="57" t="s">
        <v>481</v>
      </c>
    </row>
    <row r="107" spans="1:12" ht="54.65" customHeight="1">
      <c r="A107" s="1" t="s">
        <v>510</v>
      </c>
      <c r="B107" s="23" t="s">
        <v>6</v>
      </c>
      <c r="C107" s="23" t="s">
        <v>39</v>
      </c>
      <c r="D107" s="15" t="s">
        <v>511</v>
      </c>
      <c r="E107" s="24" t="s">
        <v>512</v>
      </c>
      <c r="F107" s="23" t="s">
        <v>1</v>
      </c>
      <c r="G107" s="23" t="s">
        <v>41</v>
      </c>
      <c r="H107" s="23" t="s">
        <v>4</v>
      </c>
      <c r="I107" s="3"/>
      <c r="J107" s="53" t="s">
        <v>5</v>
      </c>
      <c r="K107" s="78" t="str">
        <f>HYPERLINK("mailto:"&amp;VLOOKUP(L107,'CONCAT Codes'!$A$14:$G$26,5,FALSE)&amp;"?subject="&amp;_xlfn.CONCAT(C107," - APPLICANT for ",A107)&amp;"&amp;cc="&amp;'CONCAT Codes'!$A$32&amp;"&amp;body="&amp;D107&amp;"%0A%0APlease see my resume and bio for the above tour.","Click HERE to apply")</f>
        <v>Click HERE to apply</v>
      </c>
      <c r="L107" s="57" t="s">
        <v>61</v>
      </c>
    </row>
    <row r="108" spans="1:12" ht="54.65" customHeight="1">
      <c r="A108" s="1" t="s">
        <v>174</v>
      </c>
      <c r="B108" s="23" t="s">
        <v>6</v>
      </c>
      <c r="C108" s="23" t="s">
        <v>39</v>
      </c>
      <c r="D108" s="15" t="s">
        <v>175</v>
      </c>
      <c r="E108" s="24" t="s">
        <v>205</v>
      </c>
      <c r="F108" s="23" t="s">
        <v>1</v>
      </c>
      <c r="G108" s="23" t="s">
        <v>51</v>
      </c>
      <c r="H108" s="23" t="s">
        <v>4</v>
      </c>
      <c r="I108" s="3"/>
      <c r="J108" s="53" t="s">
        <v>5</v>
      </c>
      <c r="K108" s="78" t="str">
        <f>HYPERLINK("mailto:"&amp;VLOOKUP(L108,'CONCAT Codes'!$A$14:$G$26,5,FALSE)&amp;"?subject="&amp;_xlfn.CONCAT(C108," - APPLICANT for ",A108)&amp;"&amp;cc="&amp;'CONCAT Codes'!$A$32&amp;"&amp;body="&amp;D108&amp;"%0A%0APlease see my resume and bio for the above tour.","Click HERE to apply")</f>
        <v>Click HERE to apply</v>
      </c>
      <c r="L108" s="57" t="s">
        <v>61</v>
      </c>
    </row>
    <row r="109" spans="1:12" ht="54.65" customHeight="1">
      <c r="A109" s="1" t="s">
        <v>226</v>
      </c>
      <c r="B109" s="23" t="s">
        <v>6</v>
      </c>
      <c r="C109" s="23" t="s">
        <v>39</v>
      </c>
      <c r="D109" s="15" t="s">
        <v>227</v>
      </c>
      <c r="E109" s="24" t="s">
        <v>244</v>
      </c>
      <c r="F109" s="23" t="s">
        <v>1</v>
      </c>
      <c r="G109" s="23" t="s">
        <v>225</v>
      </c>
      <c r="H109" s="23" t="s">
        <v>4</v>
      </c>
      <c r="I109" s="3"/>
      <c r="J109" s="53" t="s">
        <v>5</v>
      </c>
      <c r="K109" s="78" t="str">
        <f>HYPERLINK("mailto:"&amp;VLOOKUP(L109,'CONCAT Codes'!$A$14:$G$26,5,FALSE)&amp;"?subject="&amp;_xlfn.CONCAT(C109," - APPLICANT for ",A109)&amp;"&amp;cc="&amp;'CONCAT Codes'!$A$32&amp;"&amp;body="&amp;D109&amp;"%0A%0APlease see my resume and bio for the above tour.","Click HERE to apply")</f>
        <v>Click HERE to apply</v>
      </c>
      <c r="L109" s="57" t="s">
        <v>61</v>
      </c>
    </row>
    <row r="110" spans="1:12" ht="54.65" customHeight="1">
      <c r="A110" s="1" t="s">
        <v>228</v>
      </c>
      <c r="B110" s="23" t="s">
        <v>6</v>
      </c>
      <c r="C110" s="23" t="s">
        <v>39</v>
      </c>
      <c r="D110" s="15" t="s">
        <v>157</v>
      </c>
      <c r="E110" s="24" t="s">
        <v>249</v>
      </c>
      <c r="F110" s="23" t="s">
        <v>1</v>
      </c>
      <c r="G110" s="23" t="s">
        <v>40</v>
      </c>
      <c r="H110" s="23" t="s">
        <v>4</v>
      </c>
      <c r="I110" s="3"/>
      <c r="J110" s="53" t="s">
        <v>5</v>
      </c>
      <c r="K110" s="78" t="str">
        <f>HYPERLINK("mailto:"&amp;VLOOKUP(L110,'CONCAT Codes'!$A$14:$G$26,5,FALSE)&amp;"?subject="&amp;_xlfn.CONCAT(C110," - APPLICANT for ",A110)&amp;"&amp;cc="&amp;'CONCAT Codes'!$A$32&amp;"&amp;body="&amp;D110&amp;"%0A%0APlease see my resume and bio for the above tour.","Click HERE to apply")</f>
        <v>Click HERE to apply</v>
      </c>
      <c r="L110" s="57" t="s">
        <v>61</v>
      </c>
    </row>
    <row r="111" spans="1:12" ht="54.65" customHeight="1">
      <c r="A111" s="1" t="s">
        <v>229</v>
      </c>
      <c r="B111" s="23" t="s">
        <v>6</v>
      </c>
      <c r="C111" s="23" t="s">
        <v>39</v>
      </c>
      <c r="D111" s="15" t="s">
        <v>230</v>
      </c>
      <c r="E111" s="24" t="s">
        <v>248</v>
      </c>
      <c r="F111" s="23" t="s">
        <v>1</v>
      </c>
      <c r="G111" s="23" t="s">
        <v>41</v>
      </c>
      <c r="H111" s="23" t="s">
        <v>4</v>
      </c>
      <c r="I111" s="3"/>
      <c r="J111" s="53" t="s">
        <v>5</v>
      </c>
      <c r="K111" s="78" t="str">
        <f>HYPERLINK("mailto:"&amp;VLOOKUP(L111,'CONCAT Codes'!$A$14:$G$26,5,FALSE)&amp;"?subject="&amp;_xlfn.CONCAT(C111," - APPLICANT for ",A111)&amp;"&amp;cc="&amp;'CONCAT Codes'!$A$32&amp;"&amp;body="&amp;D111&amp;"%0A%0APlease see my resume and bio for the above tour.","Click HERE to apply")</f>
        <v>Click HERE to apply</v>
      </c>
      <c r="L111" s="57" t="s">
        <v>61</v>
      </c>
    </row>
    <row r="112" spans="1:12" ht="54.65" customHeight="1">
      <c r="A112" s="1" t="s">
        <v>231</v>
      </c>
      <c r="B112" s="23" t="s">
        <v>6</v>
      </c>
      <c r="C112" s="23" t="s">
        <v>39</v>
      </c>
      <c r="D112" s="15" t="s">
        <v>232</v>
      </c>
      <c r="E112" s="24" t="s">
        <v>247</v>
      </c>
      <c r="F112" s="23" t="s">
        <v>1</v>
      </c>
      <c r="G112" s="23" t="s">
        <v>41</v>
      </c>
      <c r="H112" s="23" t="s">
        <v>4</v>
      </c>
      <c r="I112" s="3"/>
      <c r="J112" s="53" t="s">
        <v>5</v>
      </c>
      <c r="K112" s="78" t="str">
        <f>HYPERLINK("mailto:"&amp;VLOOKUP(L112,'CONCAT Codes'!$A$14:$G$26,5,FALSE)&amp;"?subject="&amp;_xlfn.CONCAT(C112," - APPLICANT for ",A112)&amp;"&amp;cc="&amp;'CONCAT Codes'!$A$32&amp;"&amp;body="&amp;D112&amp;"%0A%0APlease see my resume and bio for the above tour.","Click HERE to apply")</f>
        <v>Click HERE to apply</v>
      </c>
      <c r="L112" s="57" t="s">
        <v>61</v>
      </c>
    </row>
    <row r="113" spans="1:12" ht="54.65" customHeight="1">
      <c r="A113" s="1" t="s">
        <v>233</v>
      </c>
      <c r="B113" s="23" t="s">
        <v>6</v>
      </c>
      <c r="C113" s="23" t="s">
        <v>39</v>
      </c>
      <c r="D113" s="15" t="s">
        <v>234</v>
      </c>
      <c r="E113" s="24" t="s">
        <v>246</v>
      </c>
      <c r="F113" s="23" t="s">
        <v>1</v>
      </c>
      <c r="G113" s="23" t="s">
        <v>41</v>
      </c>
      <c r="H113" s="23" t="s">
        <v>4</v>
      </c>
      <c r="I113" s="3"/>
      <c r="J113" s="53" t="s">
        <v>5</v>
      </c>
      <c r="K113" s="78" t="str">
        <f>HYPERLINK("mailto:"&amp;VLOOKUP(L113,'CONCAT Codes'!$A$14:$G$26,5,FALSE)&amp;"?subject="&amp;_xlfn.CONCAT(C113," - APPLICANT for ",A113)&amp;"&amp;cc="&amp;'CONCAT Codes'!$A$32&amp;"&amp;body="&amp;D113&amp;"%0A%0APlease see my resume and bio for the above tour.","Click HERE to apply")</f>
        <v>Click HERE to apply</v>
      </c>
      <c r="L113" s="57" t="s">
        <v>61</v>
      </c>
    </row>
    <row r="114" spans="1:12" ht="54.65" customHeight="1">
      <c r="A114" s="1" t="s">
        <v>235</v>
      </c>
      <c r="B114" s="23" t="s">
        <v>6</v>
      </c>
      <c r="C114" s="23" t="s">
        <v>39</v>
      </c>
      <c r="D114" s="15" t="s">
        <v>236</v>
      </c>
      <c r="E114" s="24" t="s">
        <v>245</v>
      </c>
      <c r="F114" s="23" t="s">
        <v>1</v>
      </c>
      <c r="G114" s="23" t="s">
        <v>41</v>
      </c>
      <c r="H114" s="23" t="s">
        <v>4</v>
      </c>
      <c r="I114" s="3"/>
      <c r="J114" s="53" t="s">
        <v>5</v>
      </c>
      <c r="K114" s="78" t="str">
        <f>HYPERLINK("mailto:"&amp;VLOOKUP(L114,'CONCAT Codes'!$A$14:$G$26,5,FALSE)&amp;"?subject="&amp;_xlfn.CONCAT(C114," - APPLICANT for ",A114)&amp;"&amp;cc="&amp;'CONCAT Codes'!$A$32&amp;"&amp;body="&amp;D114&amp;"%0A%0APlease see my resume and bio for the above tour.","Click HERE to apply")</f>
        <v>Click HERE to apply</v>
      </c>
      <c r="L114" s="57" t="s">
        <v>61</v>
      </c>
    </row>
    <row r="115" spans="1:12" ht="54.65" customHeight="1">
      <c r="A115" s="1" t="s">
        <v>237</v>
      </c>
      <c r="B115" s="23" t="s">
        <v>6</v>
      </c>
      <c r="C115" s="23" t="s">
        <v>39</v>
      </c>
      <c r="D115" s="15" t="s">
        <v>238</v>
      </c>
      <c r="E115" s="24" t="s">
        <v>359</v>
      </c>
      <c r="F115" s="23" t="s">
        <v>1</v>
      </c>
      <c r="G115" s="23" t="s">
        <v>41</v>
      </c>
      <c r="H115" s="23" t="s">
        <v>4</v>
      </c>
      <c r="I115" s="3"/>
      <c r="J115" s="53" t="s">
        <v>5</v>
      </c>
      <c r="K115" s="78" t="str">
        <f>HYPERLINK("mailto:"&amp;VLOOKUP(L115,'CONCAT Codes'!$A$14:$G$26,5,FALSE)&amp;"?subject="&amp;_xlfn.CONCAT(C115," - APPLICANT for ",A115)&amp;"&amp;cc="&amp;'CONCAT Codes'!$A$32&amp;"&amp;body="&amp;D115&amp;"%0A%0APlease see my resume and bio for the above tour.","Click HERE to apply")</f>
        <v>Click HERE to apply</v>
      </c>
      <c r="L115" s="57" t="s">
        <v>61</v>
      </c>
    </row>
    <row r="116" spans="1:12" ht="54.65" customHeight="1">
      <c r="A116" s="1" t="s">
        <v>343</v>
      </c>
      <c r="B116" s="23" t="s">
        <v>6</v>
      </c>
      <c r="C116" s="23" t="s">
        <v>39</v>
      </c>
      <c r="D116" s="15" t="s">
        <v>275</v>
      </c>
      <c r="E116" s="24" t="s">
        <v>675</v>
      </c>
      <c r="F116" s="23" t="s">
        <v>16</v>
      </c>
      <c r="G116" s="23" t="s">
        <v>40</v>
      </c>
      <c r="H116" s="23" t="s">
        <v>4</v>
      </c>
      <c r="I116" s="3"/>
      <c r="J116" s="53" t="s">
        <v>5</v>
      </c>
      <c r="K116" s="78" t="str">
        <f>HYPERLINK("mailto:"&amp;VLOOKUP(L116,'CONCAT Codes'!$A$14:$G$26,5,FALSE)&amp;"?subject="&amp;_xlfn.CONCAT(C116," - APPLICANT for ",A116)&amp;"&amp;cc="&amp;'CONCAT Codes'!$A$32&amp;"&amp;body="&amp;D116&amp;"%0A%0APlease see my resume and bio for the above tour.","Click HERE to apply")</f>
        <v>Click HERE to apply</v>
      </c>
      <c r="L116" s="57" t="s">
        <v>61</v>
      </c>
    </row>
    <row r="117" spans="1:12" ht="132" customHeight="1">
      <c r="A117" s="88" t="s">
        <v>344</v>
      </c>
      <c r="B117" s="89" t="s">
        <v>6</v>
      </c>
      <c r="C117" s="89" t="s">
        <v>39</v>
      </c>
      <c r="D117" s="90" t="s">
        <v>318</v>
      </c>
      <c r="E117" s="71" t="s">
        <v>674</v>
      </c>
      <c r="F117" s="89" t="s">
        <v>16</v>
      </c>
      <c r="G117" s="89" t="s">
        <v>28</v>
      </c>
      <c r="H117" s="89" t="s">
        <v>4</v>
      </c>
      <c r="I117" s="91"/>
      <c r="J117" s="92" t="s">
        <v>5</v>
      </c>
      <c r="K117" s="78" t="str">
        <f>HYPERLINK("mailto:"&amp;VLOOKUP(L117,'CONCAT Codes'!$A$14:$G$26,5,FALSE)&amp;"?subject="&amp;_xlfn.CONCAT(C117," - APPLICANT for ",A117)&amp;"&amp;cc="&amp;'CONCAT Codes'!$A$32&amp;"&amp;body="&amp;D117&amp;"%0A%0APlease see my resume and bio for the above tour.","Click HERE to apply")</f>
        <v>Click HERE to apply</v>
      </c>
      <c r="L117" s="74" t="s">
        <v>61</v>
      </c>
    </row>
    <row r="118" spans="1:12" ht="245.5" customHeight="1">
      <c r="A118" s="63" t="s">
        <v>595</v>
      </c>
      <c r="B118" s="64" t="s">
        <v>6</v>
      </c>
      <c r="C118" s="64" t="s">
        <v>596</v>
      </c>
      <c r="D118" s="63" t="s">
        <v>597</v>
      </c>
      <c r="E118" s="24" t="s">
        <v>673</v>
      </c>
      <c r="F118" s="24" t="s">
        <v>1</v>
      </c>
      <c r="G118" s="64" t="s">
        <v>598</v>
      </c>
      <c r="H118" s="64" t="s">
        <v>599</v>
      </c>
      <c r="I118" s="65"/>
      <c r="J118" s="67" t="s">
        <v>599</v>
      </c>
      <c r="K118" s="79" t="str">
        <f>HYPERLINK("mailto:"&amp;VLOOKUP(L118,'CONCAT Codes'!$A$14:$G$26,5,FALSE)&amp;"?subject="&amp;_xlfn.CONCAT(C118," - APPLICANT for ",A118)&amp;"&amp;cc="&amp;'CONCAT Codes'!$A$32&amp;"&amp;body="&amp;D118&amp;"%0A%0APlease see my resume and bio for the above tour.","Click HERE to apply")</f>
        <v>Click HERE to apply</v>
      </c>
      <c r="L118" s="64" t="s">
        <v>61</v>
      </c>
    </row>
    <row r="119" spans="1:12" ht="103.5" customHeight="1">
      <c r="A119" s="63" t="s">
        <v>600</v>
      </c>
      <c r="B119" s="64" t="s">
        <v>6</v>
      </c>
      <c r="C119" s="64" t="s">
        <v>39</v>
      </c>
      <c r="D119" s="63" t="s">
        <v>601</v>
      </c>
      <c r="E119" s="24" t="s">
        <v>611</v>
      </c>
      <c r="F119" s="24" t="s">
        <v>1</v>
      </c>
      <c r="G119" s="64" t="s">
        <v>40</v>
      </c>
      <c r="H119" s="64" t="s">
        <v>4</v>
      </c>
      <c r="I119" s="65"/>
      <c r="J119" s="67" t="s">
        <v>5</v>
      </c>
      <c r="K119" s="79" t="str">
        <f>HYPERLINK("mailto:"&amp;VLOOKUP(L119,'CONCAT Codes'!$A$14:$G$26,5,FALSE)&amp;"?subject="&amp;_xlfn.CONCAT(C119," - APPLICANT for ",A119)&amp;"&amp;cc="&amp;'CONCAT Codes'!$A$32&amp;"&amp;body="&amp;D119&amp;"%0A%0APlease see my resume and bio for the above tour.","Click HERE to apply")</f>
        <v>Click HERE to apply</v>
      </c>
      <c r="L119" s="64" t="s">
        <v>61</v>
      </c>
    </row>
    <row r="120" spans="1:12" ht="122" customHeight="1">
      <c r="A120" s="63" t="s">
        <v>602</v>
      </c>
      <c r="B120" s="64" t="s">
        <v>6</v>
      </c>
      <c r="C120" s="64" t="s">
        <v>39</v>
      </c>
      <c r="D120" s="63" t="s">
        <v>603</v>
      </c>
      <c r="E120" s="24" t="s">
        <v>672</v>
      </c>
      <c r="F120" s="24" t="s">
        <v>1</v>
      </c>
      <c r="G120" s="64" t="s">
        <v>40</v>
      </c>
      <c r="H120" s="64" t="s">
        <v>4</v>
      </c>
      <c r="I120" s="65"/>
      <c r="J120" s="67" t="s">
        <v>5</v>
      </c>
      <c r="K120" s="79" t="str">
        <f>HYPERLINK("mailto:"&amp;VLOOKUP(L120,'CONCAT Codes'!$A$14:$G$26,5,FALSE)&amp;"?subject="&amp;_xlfn.CONCAT(C120," - APPLICANT for ",A120)&amp;"&amp;cc="&amp;'CONCAT Codes'!$A$32&amp;"&amp;body="&amp;D120&amp;"%0A%0APlease see my resume and bio for the above tour.","Click HERE to apply")</f>
        <v>Click HERE to apply</v>
      </c>
      <c r="L120" s="64" t="s">
        <v>61</v>
      </c>
    </row>
    <row r="121" spans="1:12" ht="143" customHeight="1">
      <c r="A121" s="63" t="s">
        <v>604</v>
      </c>
      <c r="B121" s="64" t="s">
        <v>6</v>
      </c>
      <c r="C121" s="64" t="s">
        <v>39</v>
      </c>
      <c r="D121" s="63" t="s">
        <v>605</v>
      </c>
      <c r="E121" s="24" t="s">
        <v>612</v>
      </c>
      <c r="F121" s="24" t="s">
        <v>1</v>
      </c>
      <c r="G121" s="64" t="s">
        <v>40</v>
      </c>
      <c r="H121" s="64" t="s">
        <v>4</v>
      </c>
      <c r="I121" s="65"/>
      <c r="J121" s="67" t="s">
        <v>5</v>
      </c>
      <c r="K121" s="79" t="str">
        <f>HYPERLINK("mailto:"&amp;VLOOKUP(L121,'CONCAT Codes'!$A$14:$G$26,5,FALSE)&amp;"?subject="&amp;_xlfn.CONCAT(C121," - APPLICANT for ",A121)&amp;"&amp;cc="&amp;'CONCAT Codes'!$A$32&amp;"&amp;body="&amp;D121&amp;"%0A%0APlease see my resume and bio for the above tour.","Click HERE to apply")</f>
        <v>Click HERE to apply</v>
      </c>
      <c r="L121" s="64" t="s">
        <v>61</v>
      </c>
    </row>
  </sheetData>
  <autoFilter ref="A1:L117" xr:uid="{00000000-0001-0000-0000-000000000000}">
    <sortState xmlns:xlrd2="http://schemas.microsoft.com/office/spreadsheetml/2017/richdata2" ref="A2:L121">
      <sortCondition ref="I1:I117"/>
    </sortState>
  </autoFilter>
  <sortState xmlns:xlrd2="http://schemas.microsoft.com/office/spreadsheetml/2017/richdata2" ref="A2:M95">
    <sortCondition ref="M2:M95"/>
    <sortCondition ref="B2:B95"/>
    <sortCondition ref="C2:C95"/>
  </sortState>
  <conditionalFormatting sqref="A1:A1048576">
    <cfRule type="duplicateValues" dxfId="28" priority="1"/>
  </conditionalFormatting>
  <conditionalFormatting sqref="K1:K1048576">
    <cfRule type="containsText" dxfId="27" priority="3" operator="containsText" text="Click HERE to apply">
      <formula>NOT(ISERROR(SEARCH("Click HERE to apply",K1)))</formula>
    </cfRule>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N77"/>
  <sheetViews>
    <sheetView zoomScale="90" zoomScaleNormal="90" workbookViewId="0">
      <selection activeCell="E9" sqref="E9"/>
    </sheetView>
  </sheetViews>
  <sheetFormatPr defaultRowHeight="56.4" customHeight="1"/>
  <cols>
    <col min="2" max="2" width="27.1796875" customWidth="1"/>
    <col min="3" max="3" width="28.1796875" customWidth="1"/>
    <col min="4" max="4" width="21.54296875" customWidth="1"/>
    <col min="5" max="5" width="44.453125" customWidth="1"/>
    <col min="6" max="6" width="9.81640625" customWidth="1"/>
    <col min="7" max="7" width="13.1796875" customWidth="1"/>
    <col min="8" max="8" width="12.81640625" customWidth="1"/>
    <col min="10" max="10" width="11.81640625" customWidth="1"/>
    <col min="11" max="11" width="18.1796875" customWidth="1"/>
    <col min="12" max="12" width="20.54296875" customWidth="1"/>
    <col min="13" max="13" width="40.81640625" customWidth="1"/>
  </cols>
  <sheetData>
    <row r="1" spans="1:14" s="8" customFormat="1" ht="56.4" customHeight="1">
      <c r="A1" s="6" t="s">
        <v>22</v>
      </c>
      <c r="B1" s="7" t="s">
        <v>23</v>
      </c>
      <c r="C1" s="7" t="s">
        <v>24</v>
      </c>
      <c r="D1" s="6" t="s">
        <v>25</v>
      </c>
      <c r="E1" s="6" t="s">
        <v>21</v>
      </c>
      <c r="F1" s="7" t="s">
        <v>18</v>
      </c>
      <c r="G1" s="7" t="s">
        <v>19</v>
      </c>
      <c r="H1" s="7" t="s">
        <v>20</v>
      </c>
      <c r="I1" s="6" t="s">
        <v>54</v>
      </c>
      <c r="J1" s="7" t="s">
        <v>55</v>
      </c>
      <c r="K1" s="5" t="s">
        <v>27</v>
      </c>
      <c r="L1" s="7" t="s">
        <v>57</v>
      </c>
    </row>
    <row r="2" spans="1:14" s="25" customFormat="1" ht="56.4" customHeight="1">
      <c r="A2" s="63" t="s">
        <v>582</v>
      </c>
      <c r="B2" s="64" t="s">
        <v>583</v>
      </c>
      <c r="C2" s="64" t="s">
        <v>584</v>
      </c>
      <c r="D2" s="63" t="s">
        <v>585</v>
      </c>
      <c r="E2" s="24" t="s">
        <v>608</v>
      </c>
      <c r="F2" s="24" t="s">
        <v>16</v>
      </c>
      <c r="G2" s="64" t="s">
        <v>225</v>
      </c>
      <c r="H2" s="64" t="s">
        <v>586</v>
      </c>
      <c r="I2" s="65" t="s">
        <v>587</v>
      </c>
      <c r="J2" s="67" t="s">
        <v>3</v>
      </c>
      <c r="K2" s="78" t="str">
        <f>HYPERLINK("mailto:"&amp;VLOOKUP(L2,'CONCAT Codes'!$A$14:$G$26,5,FALSE)&amp;"?subject="&amp;_xlfn.CONCAT(C2," - APPLICANT for ",A2)&amp;"&amp;cc="&amp;'CONCAT Codes'!$A$32&amp;"&amp;body="&amp;D2&amp;"%0A%0APlease see my resume and bio for the above tour.","Click HERE to apply")</f>
        <v>Click HERE to apply</v>
      </c>
      <c r="L2" s="64" t="s">
        <v>79</v>
      </c>
    </row>
    <row r="3" spans="1:14" ht="56.4" customHeight="1">
      <c r="A3" s="1"/>
      <c r="B3" s="23"/>
      <c r="C3" s="23"/>
      <c r="D3" s="15"/>
      <c r="E3" s="24"/>
      <c r="F3" s="23"/>
      <c r="G3" s="23"/>
      <c r="H3" s="23"/>
      <c r="I3" s="3"/>
      <c r="J3" s="53"/>
      <c r="K3" s="77"/>
      <c r="L3" s="57"/>
      <c r="M3" s="25"/>
    </row>
    <row r="4" spans="1:14" s="25" customFormat="1" ht="56.4" customHeight="1">
      <c r="A4" s="1"/>
      <c r="B4" s="23"/>
      <c r="C4" s="23"/>
      <c r="D4" s="15"/>
      <c r="E4" s="24"/>
      <c r="F4" s="23"/>
      <c r="G4" s="23"/>
      <c r="H4" s="23"/>
      <c r="I4" s="3"/>
      <c r="J4" s="53"/>
      <c r="K4" s="77"/>
      <c r="L4" s="57"/>
    </row>
    <row r="5" spans="1:14" s="25" customFormat="1" ht="56.4" customHeight="1">
      <c r="A5" s="1"/>
      <c r="B5" s="23"/>
      <c r="C5" s="23"/>
      <c r="D5" s="15"/>
      <c r="E5" s="24"/>
      <c r="F5" s="23"/>
      <c r="G5" s="23"/>
      <c r="H5" s="23"/>
      <c r="I5" s="3"/>
      <c r="J5" s="53"/>
      <c r="K5" s="79"/>
      <c r="L5" s="57"/>
    </row>
    <row r="6" spans="1:14" s="25" customFormat="1" ht="56.4" customHeight="1">
      <c r="A6" s="1"/>
      <c r="B6" s="23"/>
      <c r="C6" s="23"/>
      <c r="D6" s="15"/>
      <c r="E6" s="24"/>
      <c r="F6" s="23"/>
      <c r="G6" s="23"/>
      <c r="H6" s="23"/>
      <c r="I6" s="3"/>
      <c r="J6" s="53"/>
      <c r="K6" s="73"/>
      <c r="L6" s="57"/>
    </row>
    <row r="7" spans="1:14" s="25" customFormat="1" ht="56.4" customHeight="1">
      <c r="A7" s="1"/>
      <c r="B7" s="23"/>
      <c r="C7" s="23"/>
      <c r="D7" s="15"/>
      <c r="E7" s="24"/>
      <c r="F7" s="23"/>
      <c r="G7" s="23"/>
      <c r="H7" s="23"/>
      <c r="I7" s="3"/>
      <c r="J7" s="53"/>
      <c r="K7" s="73"/>
      <c r="L7" s="57"/>
    </row>
    <row r="8" spans="1:14" s="25" customFormat="1" ht="56.4" customHeight="1">
      <c r="A8" s="1"/>
      <c r="B8" s="23"/>
      <c r="C8" s="23"/>
      <c r="D8" s="15"/>
      <c r="E8" s="24"/>
      <c r="F8" s="23"/>
      <c r="G8" s="23"/>
      <c r="H8" s="23"/>
      <c r="I8" s="3"/>
      <c r="J8" s="53"/>
      <c r="K8" s="73"/>
      <c r="L8" s="57"/>
    </row>
    <row r="9" spans="1:14" s="25" customFormat="1" ht="56.4" customHeight="1">
      <c r="A9" s="1"/>
      <c r="B9" s="23"/>
      <c r="C9" s="23"/>
      <c r="D9" s="15"/>
      <c r="E9" s="24"/>
      <c r="F9" s="23"/>
      <c r="G9" s="23"/>
      <c r="H9" s="23"/>
      <c r="I9" s="3"/>
      <c r="J9" s="53"/>
      <c r="K9" s="73"/>
      <c r="L9" s="57"/>
    </row>
    <row r="10" spans="1:14" s="25" customFormat="1" ht="56.4" customHeight="1">
      <c r="A10" s="1"/>
      <c r="B10" s="23"/>
      <c r="C10" s="23"/>
      <c r="D10" s="15"/>
      <c r="E10" s="24"/>
      <c r="F10" s="23"/>
      <c r="G10" s="23"/>
      <c r="H10" s="23"/>
      <c r="I10" s="3"/>
      <c r="J10" s="53"/>
      <c r="K10" s="73"/>
      <c r="L10" s="57"/>
    </row>
    <row r="11" spans="1:14" s="50" customFormat="1" ht="56.4" customHeight="1">
      <c r="A11" s="1"/>
      <c r="B11" s="23"/>
      <c r="C11" s="23"/>
      <c r="D11" s="15"/>
      <c r="E11" s="24"/>
      <c r="F11" s="23"/>
      <c r="G11" s="23"/>
      <c r="H11" s="23"/>
      <c r="I11" s="3"/>
      <c r="J11" s="53"/>
      <c r="K11" s="70"/>
      <c r="L11" s="57"/>
      <c r="M11" s="25"/>
      <c r="N11" s="25"/>
    </row>
    <row r="12" spans="1:14" s="50" customFormat="1" ht="56.4" customHeight="1">
      <c r="A12" s="1"/>
      <c r="B12" s="23"/>
      <c r="C12" s="23"/>
      <c r="D12" s="15"/>
      <c r="E12" s="24"/>
      <c r="F12" s="23"/>
      <c r="G12" s="23"/>
      <c r="H12" s="23"/>
      <c r="I12" s="3"/>
      <c r="J12" s="53"/>
      <c r="K12" s="70"/>
      <c r="L12" s="57"/>
      <c r="M12" s="25"/>
      <c r="N12" s="25"/>
    </row>
    <row r="13" spans="1:14" s="25" customFormat="1" ht="56.4" customHeight="1">
      <c r="A13" s="1"/>
      <c r="B13" s="23"/>
      <c r="C13" s="23"/>
      <c r="D13" s="1"/>
      <c r="E13" s="23"/>
      <c r="F13" s="23"/>
      <c r="G13" s="23"/>
      <c r="H13" s="23"/>
      <c r="I13" s="3"/>
      <c r="J13" s="53"/>
      <c r="K13" s="70"/>
      <c r="L13" s="56"/>
    </row>
    <row r="14" spans="1:14" s="25" customFormat="1" ht="56.4" customHeight="1">
      <c r="A14" s="1"/>
      <c r="B14" s="23"/>
      <c r="C14" s="23"/>
      <c r="D14" s="15"/>
      <c r="E14" s="24"/>
      <c r="F14" s="23"/>
      <c r="G14" s="23"/>
      <c r="H14" s="23"/>
      <c r="I14" s="3"/>
      <c r="J14" s="53"/>
      <c r="K14" s="70"/>
      <c r="L14" s="57"/>
    </row>
    <row r="15" spans="1:14" s="25" customFormat="1" ht="56.4" customHeight="1">
      <c r="A15" s="1"/>
      <c r="B15" s="23"/>
      <c r="C15" s="23"/>
      <c r="D15" s="15"/>
      <c r="E15" s="24"/>
      <c r="F15" s="23"/>
      <c r="G15" s="23"/>
      <c r="H15" s="23"/>
      <c r="I15" s="3"/>
      <c r="J15" s="53"/>
      <c r="K15" s="70"/>
      <c r="L15" s="57"/>
    </row>
    <row r="16" spans="1:14" s="25" customFormat="1" ht="56.4" customHeight="1">
      <c r="A16" s="1"/>
      <c r="B16" s="23"/>
      <c r="C16" s="23"/>
      <c r="D16" s="15"/>
      <c r="E16" s="24"/>
      <c r="F16" s="23"/>
      <c r="G16" s="23"/>
      <c r="H16" s="23"/>
      <c r="I16" s="3"/>
      <c r="J16" s="53"/>
      <c r="K16" s="70"/>
      <c r="L16" s="57"/>
    </row>
    <row r="17" spans="1:13" s="25" customFormat="1" ht="56.4" customHeight="1">
      <c r="A17" s="1"/>
      <c r="B17" s="23"/>
      <c r="C17" s="23"/>
      <c r="D17" s="15"/>
      <c r="E17" s="24"/>
      <c r="F17" s="23"/>
      <c r="G17" s="23"/>
      <c r="H17" s="23"/>
      <c r="I17" s="3"/>
      <c r="J17" s="53"/>
      <c r="K17" s="70"/>
      <c r="L17" s="57"/>
    </row>
    <row r="18" spans="1:13" s="25" customFormat="1" ht="56.4" customHeight="1">
      <c r="A18" s="1"/>
      <c r="B18" s="23"/>
      <c r="C18" s="23"/>
      <c r="D18" s="15"/>
      <c r="E18" s="24"/>
      <c r="F18" s="23"/>
      <c r="G18" s="23"/>
      <c r="H18" s="23"/>
      <c r="I18" s="3"/>
      <c r="J18" s="53"/>
      <c r="K18" s="70"/>
      <c r="L18" s="57"/>
    </row>
    <row r="19" spans="1:13" s="25" customFormat="1" ht="56.4" customHeight="1">
      <c r="A19" s="63"/>
      <c r="B19" s="64"/>
      <c r="C19" s="64"/>
      <c r="D19" s="63"/>
      <c r="E19" s="24"/>
      <c r="F19" s="23"/>
      <c r="G19" s="64"/>
      <c r="H19" s="64"/>
      <c r="I19" s="65"/>
      <c r="J19" s="67"/>
      <c r="K19" s="70"/>
      <c r="L19" s="64"/>
    </row>
    <row r="20" spans="1:13" s="25" customFormat="1" ht="56.4" customHeight="1">
      <c r="A20" s="63"/>
      <c r="B20" s="64"/>
      <c r="C20" s="64"/>
      <c r="D20" s="63"/>
      <c r="E20" s="24"/>
      <c r="F20" s="64"/>
      <c r="G20" s="64"/>
      <c r="H20" s="64"/>
      <c r="I20" s="65"/>
      <c r="J20" s="67"/>
      <c r="K20" s="70"/>
      <c r="L20" s="64"/>
    </row>
    <row r="21" spans="1:13" s="25" customFormat="1" ht="56.4" customHeight="1">
      <c r="A21" s="1"/>
      <c r="B21" s="23"/>
      <c r="C21" s="23"/>
      <c r="D21" s="15"/>
      <c r="E21" s="24"/>
      <c r="F21" s="23"/>
      <c r="G21" s="23"/>
      <c r="H21" s="23"/>
      <c r="I21" s="3"/>
      <c r="J21" s="53"/>
      <c r="K21" s="70"/>
      <c r="L21" s="57"/>
      <c r="M21" s="49"/>
    </row>
    <row r="22" spans="1:13" s="25" customFormat="1" ht="56.4" customHeight="1">
      <c r="A22" s="1"/>
      <c r="B22" s="23"/>
      <c r="C22" s="23"/>
      <c r="D22" s="15"/>
      <c r="E22" s="24"/>
      <c r="F22" s="23"/>
      <c r="G22" s="23"/>
      <c r="H22" s="23"/>
      <c r="I22" s="3"/>
      <c r="J22" s="53"/>
      <c r="K22" s="73"/>
      <c r="L22" s="57"/>
      <c r="M22" s="50"/>
    </row>
    <row r="23" spans="1:13" s="25" customFormat="1" ht="56.4" customHeight="1">
      <c r="A23" s="1"/>
      <c r="B23" s="23"/>
      <c r="C23" s="23"/>
      <c r="D23" s="15"/>
      <c r="E23" s="24"/>
      <c r="F23" s="23"/>
      <c r="G23" s="23"/>
      <c r="H23" s="23"/>
      <c r="I23" s="3"/>
      <c r="J23" s="53"/>
      <c r="K23" s="73"/>
      <c r="L23" s="57"/>
    </row>
    <row r="24" spans="1:13" s="25" customFormat="1" ht="56.4" customHeight="1">
      <c r="A24" s="1"/>
      <c r="B24" s="23"/>
      <c r="C24" s="23"/>
      <c r="D24" s="15"/>
      <c r="E24" s="24"/>
      <c r="F24" s="23"/>
      <c r="G24" s="23"/>
      <c r="H24" s="23"/>
      <c r="I24" s="3"/>
      <c r="J24" s="53"/>
      <c r="K24" s="70"/>
      <c r="L24" s="57"/>
    </row>
    <row r="25" spans="1:13" s="25" customFormat="1" ht="56.4" customHeight="1">
      <c r="A25" s="1"/>
      <c r="B25" s="23"/>
      <c r="C25" s="23"/>
      <c r="D25" s="1"/>
      <c r="E25" s="23"/>
      <c r="F25" s="23"/>
      <c r="G25" s="23"/>
      <c r="H25" s="23"/>
      <c r="I25" s="3"/>
      <c r="J25" s="53"/>
      <c r="K25" s="70"/>
      <c r="L25" s="56"/>
    </row>
    <row r="26" spans="1:13" s="25" customFormat="1" ht="56.4" customHeight="1">
      <c r="A26" s="1"/>
      <c r="B26" s="23"/>
      <c r="C26" s="23"/>
      <c r="D26" s="15"/>
      <c r="E26" s="24"/>
      <c r="F26" s="23"/>
      <c r="G26" s="23"/>
      <c r="H26" s="23"/>
      <c r="I26" s="3"/>
      <c r="J26" s="53"/>
      <c r="K26" s="70"/>
      <c r="L26" s="57"/>
    </row>
    <row r="27" spans="1:13" s="25" customFormat="1" ht="56.4" customHeight="1">
      <c r="A27" s="1"/>
      <c r="B27" s="23"/>
      <c r="C27" s="23"/>
      <c r="D27" s="15"/>
      <c r="E27" s="24"/>
      <c r="F27" s="23"/>
      <c r="G27" s="23"/>
      <c r="H27" s="23"/>
      <c r="I27" s="3"/>
      <c r="J27" s="53"/>
      <c r="K27" s="73"/>
      <c r="L27" s="57"/>
    </row>
    <row r="28" spans="1:13" s="25" customFormat="1" ht="56.4" customHeight="1">
      <c r="A28" s="1"/>
      <c r="B28" s="23"/>
      <c r="C28" s="23"/>
      <c r="D28" s="15"/>
      <c r="E28" s="24"/>
      <c r="F28" s="23"/>
      <c r="G28" s="23"/>
      <c r="H28" s="23"/>
      <c r="I28" s="3"/>
      <c r="J28" s="53"/>
      <c r="K28" s="70"/>
      <c r="L28" s="57"/>
    </row>
    <row r="29" spans="1:13" s="25" customFormat="1" ht="56.4" customHeight="1">
      <c r="A29" s="1"/>
      <c r="B29" s="23"/>
      <c r="C29" s="23"/>
      <c r="D29" s="15"/>
      <c r="E29" s="24"/>
      <c r="F29" s="23"/>
      <c r="G29" s="23"/>
      <c r="H29" s="23"/>
      <c r="I29" s="3"/>
      <c r="J29" s="53"/>
      <c r="K29" s="70"/>
      <c r="L29" s="57"/>
    </row>
    <row r="30" spans="1:13" s="25" customFormat="1" ht="56.4" customHeight="1">
      <c r="A30" s="1"/>
      <c r="B30" s="23"/>
      <c r="C30" s="23"/>
      <c r="D30" s="15"/>
      <c r="E30" s="24"/>
      <c r="F30" s="23"/>
      <c r="G30" s="23"/>
      <c r="H30" s="23"/>
      <c r="I30" s="3"/>
      <c r="J30" s="53"/>
      <c r="K30" s="73"/>
      <c r="L30" s="57"/>
    </row>
    <row r="31" spans="1:13" s="25" customFormat="1" ht="56.4" customHeight="1">
      <c r="A31" s="1"/>
      <c r="B31" s="23"/>
      <c r="C31" s="23"/>
      <c r="D31" s="15"/>
      <c r="E31" s="24"/>
      <c r="F31" s="23"/>
      <c r="G31" s="23"/>
      <c r="H31" s="23"/>
      <c r="I31" s="3"/>
      <c r="J31" s="53"/>
      <c r="K31" s="70"/>
      <c r="L31" s="57"/>
    </row>
    <row r="32" spans="1:13" s="25" customFormat="1" ht="56.4" customHeight="1">
      <c r="A32" s="1"/>
      <c r="B32" s="23"/>
      <c r="C32" s="23"/>
      <c r="D32" s="15"/>
      <c r="E32" s="24"/>
      <c r="F32" s="23"/>
      <c r="G32" s="23"/>
      <c r="H32" s="23"/>
      <c r="I32" s="3"/>
      <c r="J32" s="53"/>
      <c r="K32" s="70"/>
      <c r="L32" s="57"/>
    </row>
    <row r="33" spans="1:12" s="25" customFormat="1" ht="56.4" customHeight="1">
      <c r="A33" s="1"/>
      <c r="B33" s="23"/>
      <c r="C33" s="23"/>
      <c r="D33" s="15"/>
      <c r="E33" s="24"/>
      <c r="F33" s="23"/>
      <c r="G33" s="23"/>
      <c r="H33" s="23"/>
      <c r="I33" s="3"/>
      <c r="J33" s="53"/>
      <c r="K33" s="70"/>
      <c r="L33" s="57"/>
    </row>
    <row r="34" spans="1:12" s="25" customFormat="1" ht="56.4" customHeight="1">
      <c r="A34" s="1"/>
      <c r="B34" s="23"/>
      <c r="C34" s="23"/>
      <c r="D34" s="15"/>
      <c r="E34" s="24"/>
      <c r="F34" s="23"/>
      <c r="G34" s="23"/>
      <c r="H34" s="23"/>
      <c r="I34" s="3"/>
      <c r="J34" s="53"/>
      <c r="K34" s="70"/>
      <c r="L34" s="57"/>
    </row>
    <row r="35" spans="1:12" s="25" customFormat="1" ht="56.4" customHeight="1">
      <c r="A35" s="1"/>
      <c r="B35" s="23"/>
      <c r="C35" s="23"/>
      <c r="D35" s="15"/>
      <c r="E35" s="24"/>
      <c r="F35" s="23"/>
      <c r="G35" s="23"/>
      <c r="H35" s="23"/>
      <c r="I35" s="3"/>
      <c r="J35" s="53"/>
      <c r="K35" s="70"/>
      <c r="L35" s="57"/>
    </row>
    <row r="36" spans="1:12" s="25" customFormat="1" ht="56.4" customHeight="1">
      <c r="A36" s="23"/>
      <c r="B36" s="23"/>
      <c r="C36" s="23"/>
      <c r="D36" s="1"/>
      <c r="E36" s="23"/>
      <c r="F36" s="24"/>
      <c r="G36" s="24"/>
      <c r="H36" s="24"/>
      <c r="I36" s="3"/>
      <c r="J36" s="62"/>
      <c r="K36" s="70"/>
      <c r="L36" s="24"/>
    </row>
    <row r="37" spans="1:12" s="25" customFormat="1" ht="56.4" customHeight="1">
      <c r="A37" s="1"/>
      <c r="B37" s="23"/>
      <c r="C37" s="23"/>
      <c r="D37" s="15"/>
      <c r="E37" s="24"/>
      <c r="F37" s="23"/>
      <c r="G37" s="23"/>
      <c r="H37" s="23"/>
      <c r="I37" s="3"/>
      <c r="J37" s="53"/>
      <c r="K37" s="73"/>
      <c r="L37" s="57"/>
    </row>
    <row r="38" spans="1:12" s="25" customFormat="1" ht="56.4" customHeight="1">
      <c r="A38" s="1"/>
      <c r="B38" s="23"/>
      <c r="C38" s="23"/>
      <c r="D38" s="15"/>
      <c r="E38" s="24"/>
      <c r="F38" s="23"/>
      <c r="G38" s="23"/>
      <c r="H38" s="23"/>
      <c r="I38" s="3"/>
      <c r="J38" s="53"/>
      <c r="K38" s="73"/>
      <c r="L38" s="57"/>
    </row>
    <row r="39" spans="1:12" s="25" customFormat="1" ht="56.4" customHeight="1">
      <c r="A39" s="1"/>
      <c r="B39" s="23"/>
      <c r="C39" s="23"/>
      <c r="D39" s="15"/>
      <c r="E39" s="24"/>
      <c r="F39" s="23"/>
      <c r="G39" s="23"/>
      <c r="H39" s="23"/>
      <c r="I39" s="3"/>
      <c r="J39" s="53"/>
      <c r="K39" s="73"/>
      <c r="L39" s="57"/>
    </row>
    <row r="40" spans="1:12" s="25" customFormat="1" ht="56.4" customHeight="1">
      <c r="A40" s="1"/>
      <c r="B40" s="23"/>
      <c r="C40" s="23"/>
      <c r="D40" s="15"/>
      <c r="E40" s="24"/>
      <c r="F40" s="23"/>
      <c r="G40" s="23"/>
      <c r="H40" s="23"/>
      <c r="I40" s="3"/>
      <c r="J40" s="53"/>
      <c r="K40" s="73"/>
      <c r="L40" s="57"/>
    </row>
    <row r="41" spans="1:12" s="25" customFormat="1" ht="56.4" customHeight="1">
      <c r="A41" s="1"/>
      <c r="B41" s="23"/>
      <c r="C41" s="23"/>
      <c r="D41" s="15"/>
      <c r="E41" s="24"/>
      <c r="F41" s="23"/>
      <c r="G41" s="23"/>
      <c r="H41" s="23"/>
      <c r="I41" s="3"/>
      <c r="J41" s="53"/>
      <c r="K41" s="73"/>
      <c r="L41" s="57"/>
    </row>
    <row r="42" spans="1:12" s="25" customFormat="1" ht="56.4" customHeight="1">
      <c r="A42" s="23"/>
      <c r="B42" s="23"/>
      <c r="C42" s="23"/>
      <c r="D42" s="1"/>
      <c r="E42" s="23"/>
      <c r="F42" s="24"/>
      <c r="G42" s="24"/>
      <c r="H42" s="24"/>
      <c r="I42" s="3"/>
      <c r="J42" s="62"/>
      <c r="K42" s="70"/>
      <c r="L42" s="24"/>
    </row>
    <row r="43" spans="1:12" s="25" customFormat="1" ht="54.65" customHeight="1">
      <c r="A43" s="1"/>
      <c r="B43" s="23"/>
      <c r="C43" s="23"/>
      <c r="D43" s="15"/>
      <c r="E43" s="24"/>
      <c r="F43" s="23"/>
      <c r="G43" s="23"/>
      <c r="H43" s="23"/>
      <c r="I43" s="3"/>
      <c r="J43" s="53"/>
      <c r="K43" s="73"/>
      <c r="L43" s="57"/>
    </row>
    <row r="44" spans="1:12" s="25" customFormat="1" ht="54.65" customHeight="1">
      <c r="A44" s="1"/>
      <c r="B44" s="23"/>
      <c r="C44" s="23"/>
      <c r="D44" s="15"/>
      <c r="E44" s="24"/>
      <c r="F44" s="23"/>
      <c r="G44" s="23"/>
      <c r="H44" s="23"/>
      <c r="I44" s="3"/>
      <c r="J44" s="53"/>
      <c r="K44" s="73"/>
      <c r="L44" s="57"/>
    </row>
    <row r="45" spans="1:12" s="25" customFormat="1" ht="54.65" customHeight="1">
      <c r="A45" s="1"/>
      <c r="B45" s="23"/>
      <c r="C45" s="23"/>
      <c r="D45" s="15"/>
      <c r="E45" s="24"/>
      <c r="F45" s="23"/>
      <c r="G45" s="23"/>
      <c r="H45" s="23"/>
      <c r="I45" s="3"/>
      <c r="J45" s="53"/>
      <c r="K45" s="73"/>
      <c r="L45" s="57"/>
    </row>
    <row r="46" spans="1:12" s="25" customFormat="1" ht="54.65" customHeight="1">
      <c r="A46" s="1"/>
      <c r="B46" s="23"/>
      <c r="C46" s="23"/>
      <c r="D46" s="15"/>
      <c r="E46" s="24"/>
      <c r="F46" s="23"/>
      <c r="G46" s="23"/>
      <c r="H46" s="23"/>
      <c r="I46" s="3"/>
      <c r="J46" s="53"/>
      <c r="K46" s="73"/>
      <c r="L46" s="57"/>
    </row>
    <row r="47" spans="1:12" s="25" customFormat="1" ht="54.65" customHeight="1">
      <c r="A47" s="1"/>
      <c r="B47" s="23"/>
      <c r="C47" s="23"/>
      <c r="D47" s="15"/>
      <c r="E47" s="24"/>
      <c r="F47" s="23"/>
      <c r="G47" s="23"/>
      <c r="H47" s="23"/>
      <c r="I47" s="3"/>
      <c r="J47" s="53"/>
      <c r="K47" s="73"/>
      <c r="L47" s="57"/>
    </row>
    <row r="48" spans="1:12" s="25" customFormat="1" ht="54.65" customHeight="1">
      <c r="A48" s="1"/>
      <c r="B48" s="23"/>
      <c r="C48" s="23"/>
      <c r="D48" s="15"/>
      <c r="E48" s="24"/>
      <c r="F48" s="23"/>
      <c r="G48" s="23"/>
      <c r="H48" s="23"/>
      <c r="I48" s="3"/>
      <c r="J48" s="53"/>
      <c r="K48" s="73"/>
      <c r="L48" s="57"/>
    </row>
    <row r="49" spans="1:12" s="25" customFormat="1" ht="54.65" customHeight="1">
      <c r="A49" s="1"/>
      <c r="B49" s="23"/>
      <c r="C49" s="23"/>
      <c r="D49" s="15"/>
      <c r="E49" s="24"/>
      <c r="F49" s="23"/>
      <c r="G49" s="23"/>
      <c r="H49" s="23"/>
      <c r="I49" s="3"/>
      <c r="J49" s="53"/>
      <c r="K49" s="73"/>
      <c r="L49" s="57"/>
    </row>
    <row r="50" spans="1:12" s="25" customFormat="1" ht="54.65" customHeight="1">
      <c r="A50" s="23"/>
      <c r="B50" s="23"/>
      <c r="C50" s="23"/>
      <c r="D50" s="1"/>
      <c r="E50" s="23"/>
      <c r="F50" s="24"/>
      <c r="G50" s="24"/>
      <c r="H50" s="24"/>
      <c r="I50" s="3"/>
      <c r="J50" s="62"/>
      <c r="K50" s="70"/>
      <c r="L50" s="24"/>
    </row>
    <row r="51" spans="1:12" s="25" customFormat="1" ht="54.65" customHeight="1">
      <c r="A51" s="1"/>
      <c r="B51" s="23"/>
      <c r="C51" s="23"/>
      <c r="D51" s="15"/>
      <c r="E51" s="24"/>
      <c r="F51" s="23"/>
      <c r="G51" s="23"/>
      <c r="H51" s="23"/>
      <c r="I51" s="3"/>
      <c r="J51" s="53"/>
      <c r="K51" s="70"/>
      <c r="L51" s="57"/>
    </row>
    <row r="52" spans="1:12" s="25" customFormat="1" ht="54.65" customHeight="1">
      <c r="A52" s="1"/>
      <c r="B52" s="23"/>
      <c r="C52" s="23"/>
      <c r="D52" s="15"/>
      <c r="E52" s="24"/>
      <c r="F52" s="23"/>
      <c r="G52" s="23"/>
      <c r="H52" s="23"/>
      <c r="I52" s="3"/>
      <c r="J52" s="53"/>
      <c r="K52" s="73"/>
      <c r="L52" s="57"/>
    </row>
    <row r="53" spans="1:12" s="25" customFormat="1" ht="54.65" customHeight="1">
      <c r="A53" s="1"/>
      <c r="B53" s="23"/>
      <c r="C53" s="23"/>
      <c r="D53" s="15"/>
      <c r="E53" s="66"/>
      <c r="F53" s="23"/>
      <c r="G53" s="23"/>
      <c r="H53" s="23"/>
      <c r="I53" s="3"/>
      <c r="J53" s="53"/>
      <c r="K53" s="70"/>
      <c r="L53" s="57"/>
    </row>
    <row r="54" spans="1:12" s="25" customFormat="1" ht="54.65" customHeight="1">
      <c r="A54" s="1"/>
      <c r="B54" s="23"/>
      <c r="C54" s="23"/>
      <c r="D54" s="15"/>
      <c r="E54" s="24"/>
      <c r="F54" s="23"/>
      <c r="G54" s="23"/>
      <c r="H54" s="23"/>
      <c r="I54" s="3"/>
      <c r="J54" s="53"/>
      <c r="K54" s="72"/>
      <c r="L54" s="57"/>
    </row>
    <row r="55" spans="1:12" s="25" customFormat="1" ht="54.65" customHeight="1">
      <c r="A55" s="1"/>
      <c r="B55" s="23"/>
      <c r="C55" s="23"/>
      <c r="D55" s="15"/>
      <c r="E55" s="24"/>
      <c r="F55" s="23"/>
      <c r="G55" s="23"/>
      <c r="H55" s="23"/>
      <c r="I55" s="3"/>
      <c r="J55" s="53"/>
      <c r="K55" s="72"/>
      <c r="L55" s="57"/>
    </row>
    <row r="56" spans="1:12" s="25" customFormat="1" ht="54.65" customHeight="1">
      <c r="A56" s="1"/>
      <c r="B56" s="23"/>
      <c r="C56" s="23"/>
      <c r="D56" s="15"/>
      <c r="E56" s="24"/>
      <c r="F56" s="23"/>
      <c r="G56" s="23"/>
      <c r="H56" s="23"/>
      <c r="I56" s="3"/>
      <c r="J56" s="53"/>
      <c r="K56" s="72"/>
      <c r="L56" s="57"/>
    </row>
    <row r="57" spans="1:12" s="25" customFormat="1" ht="54.65" customHeight="1">
      <c r="A57" s="1"/>
      <c r="B57" s="23"/>
      <c r="C57" s="23"/>
      <c r="D57" s="15"/>
      <c r="E57" s="24"/>
      <c r="F57" s="23"/>
      <c r="G57" s="23"/>
      <c r="H57" s="23"/>
      <c r="I57" s="3"/>
      <c r="J57" s="53"/>
      <c r="K57" s="72"/>
      <c r="L57" s="57"/>
    </row>
    <row r="58" spans="1:12" s="25" customFormat="1" ht="54.65" customHeight="1">
      <c r="A58" s="1"/>
      <c r="B58" s="23"/>
      <c r="C58" s="23"/>
      <c r="D58" s="15"/>
      <c r="E58" s="24"/>
      <c r="F58" s="23"/>
      <c r="G58" s="23"/>
      <c r="H58" s="23"/>
      <c r="I58" s="3"/>
      <c r="J58" s="53"/>
      <c r="K58" s="72"/>
      <c r="L58" s="57"/>
    </row>
    <row r="59" spans="1:12" s="25" customFormat="1" ht="54.65" customHeight="1">
      <c r="A59" s="1"/>
      <c r="B59" s="51"/>
      <c r="C59" s="51"/>
      <c r="D59" s="1"/>
      <c r="E59" s="51"/>
      <c r="F59" s="51"/>
      <c r="G59" s="51"/>
      <c r="H59" s="51"/>
      <c r="I59" s="3"/>
      <c r="J59" s="53"/>
      <c r="K59" s="72"/>
      <c r="L59" s="56"/>
    </row>
    <row r="60" spans="1:12" s="25" customFormat="1" ht="54.65" customHeight="1">
      <c r="A60" s="1"/>
      <c r="B60" s="23"/>
      <c r="C60" s="23"/>
      <c r="D60" s="1"/>
      <c r="E60" s="23"/>
      <c r="F60" s="23"/>
      <c r="G60" s="23"/>
      <c r="H60" s="23"/>
      <c r="I60" s="3"/>
      <c r="J60" s="53"/>
      <c r="K60" s="72"/>
      <c r="L60" s="56"/>
    </row>
    <row r="61" spans="1:12" s="25" customFormat="1" ht="54.65" customHeight="1">
      <c r="A61" s="1"/>
      <c r="B61" s="23"/>
      <c r="C61" s="23"/>
      <c r="D61" s="1"/>
      <c r="E61" s="23"/>
      <c r="F61" s="23"/>
      <c r="G61" s="23"/>
      <c r="H61" s="23"/>
      <c r="I61" s="3"/>
      <c r="J61" s="53"/>
      <c r="K61" s="72"/>
      <c r="L61" s="56"/>
    </row>
    <row r="62" spans="1:12" s="25" customFormat="1" ht="54.65" customHeight="1">
      <c r="A62" s="1"/>
      <c r="B62" s="23"/>
      <c r="C62" s="23"/>
      <c r="D62" s="15"/>
      <c r="E62" s="23"/>
      <c r="F62" s="24"/>
      <c r="G62" s="23"/>
      <c r="H62" s="23"/>
      <c r="I62" s="3"/>
      <c r="J62" s="53"/>
      <c r="K62" s="72"/>
      <c r="L62" s="56"/>
    </row>
    <row r="63" spans="1:12" s="25" customFormat="1" ht="54.65" customHeight="1">
      <c r="A63" s="1"/>
      <c r="B63" s="23"/>
      <c r="C63" s="23"/>
      <c r="D63" s="15"/>
      <c r="E63" s="24"/>
      <c r="F63" s="23"/>
      <c r="G63" s="23"/>
      <c r="H63" s="23"/>
      <c r="I63" s="3"/>
      <c r="J63" s="53"/>
      <c r="K63" s="72"/>
      <c r="L63" s="57"/>
    </row>
    <row r="64" spans="1:12" s="25" customFormat="1" ht="54.65" customHeight="1">
      <c r="A64" s="1"/>
      <c r="B64" s="23"/>
      <c r="C64" s="23"/>
      <c r="D64" s="15"/>
      <c r="E64" s="23"/>
      <c r="F64" s="24"/>
      <c r="G64" s="23"/>
      <c r="H64" s="23"/>
      <c r="I64" s="3"/>
      <c r="J64" s="53"/>
      <c r="K64" s="72"/>
      <c r="L64" s="56"/>
    </row>
    <row r="65" spans="1:13" s="25" customFormat="1" ht="54.65" customHeight="1">
      <c r="A65" s="1"/>
      <c r="B65" s="23"/>
      <c r="C65" s="23"/>
      <c r="D65" s="15"/>
      <c r="E65" s="24"/>
      <c r="F65" s="23"/>
      <c r="G65" s="23"/>
      <c r="H65" s="23"/>
      <c r="I65" s="3"/>
      <c r="J65" s="53"/>
      <c r="K65" s="72"/>
      <c r="L65" s="57"/>
    </row>
    <row r="66" spans="1:13" s="25" customFormat="1" ht="54.65" customHeight="1">
      <c r="A66" s="1"/>
      <c r="B66" s="23"/>
      <c r="C66" s="23"/>
      <c r="D66" s="15"/>
      <c r="E66" s="24"/>
      <c r="F66" s="23"/>
      <c r="G66" s="23"/>
      <c r="H66" s="23"/>
      <c r="I66" s="3"/>
      <c r="J66" s="53"/>
      <c r="K66" s="72"/>
      <c r="L66" s="57"/>
    </row>
    <row r="67" spans="1:13" s="25" customFormat="1" ht="54.65" customHeight="1">
      <c r="A67" s="1"/>
      <c r="B67" s="23"/>
      <c r="C67" s="23"/>
      <c r="D67" s="15"/>
      <c r="E67" s="24"/>
      <c r="F67" s="23"/>
      <c r="G67" s="23"/>
      <c r="H67" s="23"/>
      <c r="I67" s="3"/>
      <c r="J67" s="53"/>
      <c r="K67" s="72"/>
      <c r="L67" s="57"/>
    </row>
    <row r="68" spans="1:13" s="25" customFormat="1" ht="54.65" customHeight="1">
      <c r="A68" s="1"/>
      <c r="B68" s="23"/>
      <c r="C68" s="23"/>
      <c r="D68" s="15"/>
      <c r="E68" s="24"/>
      <c r="F68" s="23"/>
      <c r="G68" s="23"/>
      <c r="H68" s="23"/>
      <c r="I68" s="3"/>
      <c r="J68" s="53"/>
      <c r="K68" s="72"/>
      <c r="L68" s="57"/>
    </row>
    <row r="69" spans="1:13" s="25" customFormat="1" ht="54.65" customHeight="1">
      <c r="A69" s="1"/>
      <c r="B69" s="23"/>
      <c r="C69" s="23"/>
      <c r="D69" s="15"/>
      <c r="E69" s="24"/>
      <c r="F69" s="23"/>
      <c r="G69" s="23"/>
      <c r="H69" s="23"/>
      <c r="I69" s="3"/>
      <c r="J69" s="53"/>
      <c r="K69" s="72"/>
      <c r="L69" s="57"/>
      <c r="M69" s="49"/>
    </row>
    <row r="70" spans="1:13" s="25" customFormat="1" ht="54.65" customHeight="1">
      <c r="A70" s="1"/>
      <c r="B70" s="23"/>
      <c r="C70" s="23"/>
      <c r="D70" s="15"/>
      <c r="E70" s="24"/>
      <c r="F70" s="23"/>
      <c r="G70" s="23"/>
      <c r="H70" s="23"/>
      <c r="I70" s="3"/>
      <c r="J70" s="53"/>
      <c r="K70" s="72"/>
      <c r="L70" s="57"/>
    </row>
    <row r="71" spans="1:13" s="25" customFormat="1" ht="54.65" customHeight="1">
      <c r="A71" s="1"/>
      <c r="B71" s="23"/>
      <c r="C71" s="23"/>
      <c r="D71" s="15"/>
      <c r="E71" s="24"/>
      <c r="F71" s="23"/>
      <c r="G71" s="23"/>
      <c r="H71" s="23"/>
      <c r="I71" s="3"/>
      <c r="J71" s="62"/>
      <c r="K71" s="72"/>
      <c r="L71" s="24"/>
    </row>
    <row r="72" spans="1:13" s="25" customFormat="1" ht="54.65" customHeight="1">
      <c r="A72" s="1"/>
      <c r="B72" s="23"/>
      <c r="C72" s="23"/>
      <c r="D72" s="15"/>
      <c r="E72" s="24"/>
      <c r="F72" s="23"/>
      <c r="G72" s="23"/>
      <c r="H72" s="23"/>
      <c r="I72" s="3"/>
      <c r="J72" s="62"/>
      <c r="K72" s="72"/>
      <c r="L72" s="24"/>
    </row>
    <row r="73" spans="1:13" s="25" customFormat="1" ht="54.65" customHeight="1">
      <c r="A73" s="1"/>
      <c r="B73" s="23"/>
      <c r="C73" s="23"/>
      <c r="D73" s="15"/>
      <c r="E73" s="24"/>
      <c r="F73" s="23"/>
      <c r="G73" s="23"/>
      <c r="H73" s="23"/>
      <c r="I73" s="3"/>
      <c r="J73" s="62"/>
      <c r="K73" s="72"/>
      <c r="L73" s="24"/>
    </row>
    <row r="74" spans="1:13" s="25" customFormat="1" ht="54.65" customHeight="1">
      <c r="A74" s="63"/>
      <c r="B74" s="64"/>
      <c r="C74" s="64"/>
      <c r="D74" s="63"/>
      <c r="E74" s="24"/>
      <c r="F74" s="64"/>
      <c r="G74" s="64"/>
      <c r="H74" s="64"/>
      <c r="I74" s="65"/>
      <c r="J74" s="67"/>
      <c r="K74" s="72"/>
      <c r="L74" s="64"/>
    </row>
    <row r="75" spans="1:13" s="25" customFormat="1" ht="54.65" customHeight="1">
      <c r="A75" s="23"/>
      <c r="B75" s="23"/>
      <c r="C75" s="23"/>
      <c r="D75" s="1"/>
      <c r="E75" s="23"/>
      <c r="F75" s="24"/>
      <c r="G75" s="24"/>
      <c r="H75" s="24"/>
      <c r="I75" s="3"/>
      <c r="J75" s="62"/>
      <c r="K75" s="72"/>
      <c r="L75" s="24"/>
    </row>
    <row r="76" spans="1:13" s="25" customFormat="1" ht="54.65" customHeight="1">
      <c r="A76" s="1"/>
      <c r="B76" s="23"/>
      <c r="C76" s="23"/>
      <c r="D76" s="15"/>
      <c r="E76" s="24"/>
      <c r="F76" s="23"/>
      <c r="G76" s="23"/>
      <c r="H76" s="23"/>
      <c r="I76" s="3"/>
      <c r="J76" s="53"/>
      <c r="K76" s="72"/>
      <c r="L76" s="57"/>
    </row>
    <row r="77" spans="1:13" s="25" customFormat="1" ht="54.65" customHeight="1">
      <c r="A77" s="1"/>
      <c r="B77" s="23"/>
      <c r="C77" s="23"/>
      <c r="D77" s="15"/>
      <c r="E77" s="24"/>
      <c r="F77" s="23"/>
      <c r="G77" s="23"/>
      <c r="H77" s="23"/>
      <c r="I77" s="3"/>
      <c r="J77" s="53"/>
      <c r="K77" s="72"/>
      <c r="L77" s="57"/>
    </row>
  </sheetData>
  <autoFilter ref="A1:M1" xr:uid="{B5FBFB39-075C-4F6B-9827-2D18833EDED2}">
    <sortState xmlns:xlrd2="http://schemas.microsoft.com/office/spreadsheetml/2017/richdata2" ref="A2:M11">
      <sortCondition ref="C1"/>
    </sortState>
  </autoFilter>
  <conditionalFormatting sqref="A1">
    <cfRule type="duplicateValues" dxfId="26" priority="399"/>
  </conditionalFormatting>
  <conditionalFormatting sqref="A2">
    <cfRule type="duplicateValues" dxfId="25" priority="1"/>
  </conditionalFormatting>
  <conditionalFormatting sqref="A3">
    <cfRule type="duplicateValues" dxfId="24" priority="5"/>
  </conditionalFormatting>
  <conditionalFormatting sqref="A4">
    <cfRule type="duplicateValues" dxfId="23" priority="3"/>
  </conditionalFormatting>
  <conditionalFormatting sqref="A5">
    <cfRule type="duplicateValues" dxfId="22" priority="9"/>
  </conditionalFormatting>
  <conditionalFormatting sqref="A6:A10">
    <cfRule type="duplicateValues" dxfId="21" priority="31"/>
  </conditionalFormatting>
  <conditionalFormatting sqref="A11:A27">
    <cfRule type="duplicateValues" dxfId="20" priority="29"/>
  </conditionalFormatting>
  <conditionalFormatting sqref="A28:A41">
    <cfRule type="duplicateValues" dxfId="19" priority="27"/>
  </conditionalFormatting>
  <conditionalFormatting sqref="A42">
    <cfRule type="duplicateValues" dxfId="18" priority="25"/>
  </conditionalFormatting>
  <conditionalFormatting sqref="A43:A45">
    <cfRule type="duplicateValues" dxfId="17" priority="23"/>
  </conditionalFormatting>
  <conditionalFormatting sqref="A46:A49">
    <cfRule type="duplicateValues" dxfId="16" priority="21"/>
  </conditionalFormatting>
  <conditionalFormatting sqref="A50:A53">
    <cfRule type="duplicateValues" dxfId="15" priority="19"/>
  </conditionalFormatting>
  <conditionalFormatting sqref="A54:A77">
    <cfRule type="duplicateValues" dxfId="14" priority="17"/>
  </conditionalFormatting>
  <conditionalFormatting sqref="A78:A1048576 A1">
    <cfRule type="duplicateValues" dxfId="13" priority="102"/>
  </conditionalFormatting>
  <conditionalFormatting sqref="K2:K77">
    <cfRule type="containsText" dxfId="12" priority="2"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zoomScale="70" zoomScaleNormal="70" workbookViewId="0">
      <selection activeCell="E2" sqref="E2"/>
    </sheetView>
  </sheetViews>
  <sheetFormatPr defaultRowHeight="165.5" customHeight="1"/>
  <cols>
    <col min="1" max="1" width="11.1796875" customWidth="1"/>
    <col min="2" max="2" width="26" customWidth="1"/>
    <col min="3" max="3" width="19.81640625" customWidth="1"/>
    <col min="4" max="4" width="33" customWidth="1"/>
    <col min="5" max="5" width="111.453125" customWidth="1"/>
    <col min="6" max="6" width="11.1796875" customWidth="1"/>
    <col min="7" max="7" width="14.1796875" customWidth="1"/>
    <col min="8" max="8" width="14.54296875" customWidth="1"/>
    <col min="9" max="9" width="9.1796875" style="68"/>
    <col min="10" max="10" width="10.1796875" style="69" customWidth="1"/>
    <col min="11" max="11" width="19" customWidth="1"/>
    <col min="12" max="12" width="22.54296875" style="60" customWidth="1"/>
    <col min="14" max="14" width="76" style="26" customWidth="1"/>
    <col min="15" max="15" width="4.1796875" style="27" customWidth="1"/>
    <col min="16" max="16" width="84" style="26" customWidth="1"/>
    <col min="17" max="17" width="3.81640625" customWidth="1"/>
    <col min="18" max="18" width="36" style="25" customWidth="1"/>
    <col min="20" max="20" width="9.81640625" bestFit="1" customWidth="1"/>
  </cols>
  <sheetData>
    <row r="1" spans="1:18" s="8" customFormat="1" ht="50.5" customHeight="1">
      <c r="A1" s="6" t="s">
        <v>22</v>
      </c>
      <c r="B1" s="7" t="s">
        <v>23</v>
      </c>
      <c r="C1" s="7" t="s">
        <v>24</v>
      </c>
      <c r="D1" s="6" t="s">
        <v>25</v>
      </c>
      <c r="E1" s="6" t="s">
        <v>21</v>
      </c>
      <c r="F1" s="7" t="s">
        <v>18</v>
      </c>
      <c r="G1" s="7" t="s">
        <v>19</v>
      </c>
      <c r="H1" s="7" t="s">
        <v>20</v>
      </c>
      <c r="I1" s="6" t="s">
        <v>54</v>
      </c>
      <c r="J1" s="59" t="s">
        <v>55</v>
      </c>
      <c r="K1" s="5" t="s">
        <v>27</v>
      </c>
      <c r="L1" s="59" t="s">
        <v>57</v>
      </c>
      <c r="N1" s="31" t="s">
        <v>84</v>
      </c>
      <c r="O1" s="26"/>
      <c r="P1" s="32" t="s">
        <v>97</v>
      </c>
      <c r="R1" s="32" t="s">
        <v>93</v>
      </c>
    </row>
    <row r="2" spans="1:18" ht="131" customHeight="1">
      <c r="A2" s="1" t="s">
        <v>676</v>
      </c>
      <c r="B2" s="23" t="s">
        <v>0</v>
      </c>
      <c r="C2" s="23" t="s">
        <v>677</v>
      </c>
      <c r="D2" s="15" t="s">
        <v>678</v>
      </c>
      <c r="E2" s="24" t="s">
        <v>685</v>
      </c>
      <c r="F2" s="23" t="s">
        <v>1</v>
      </c>
      <c r="G2" s="23" t="s">
        <v>478</v>
      </c>
      <c r="H2" s="23" t="s">
        <v>35</v>
      </c>
      <c r="I2" s="3" t="s">
        <v>15</v>
      </c>
      <c r="J2" s="53" t="s">
        <v>3</v>
      </c>
      <c r="K2" s="79" t="str">
        <f>HYPERLINK("mailto:"&amp;VLOOKUP(L2,'CONCAT Codes'!$A$14:$G$26,5,FALSE)&amp;"?subject="&amp;_xlfn.CONCAT(C2," - APPLICANT for ",A2)&amp;"&amp;cc="&amp;'CONCAT Codes'!$A$32&amp;"&amp;body="&amp;D2&amp;"%0A%0APlease see my resume and bio for the above tour.","Click HERE to apply")</f>
        <v>Click HERE to apply</v>
      </c>
      <c r="L2" s="57" t="s">
        <v>482</v>
      </c>
      <c r="N2" s="26"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Customer Account Specialist (DCO) 25-6204 &lt;/span&gt;&lt;/strong&gt;&lt;/h3&gt;
   &lt;/td&gt;
   &lt;td&gt;
   &lt;h4 style="text-align: right;"&gt;&lt;span style="color:#ffffff;"&gt; Army: E6&lt;/span&gt;&lt;/h4&gt;
   &lt;/td&gt;
   &lt;th scope="col"&gt;&amp;nbsp;&lt;/th&gt;
  &lt;/tr&gt;
 &lt;/thead&gt;
&lt;/table&gt;'</v>
      </c>
      <c r="P2" s="26" t="str">
        <f>CONCATENATE('CONCAT Codes'!$A$6,'CONCAT Codes'!$B$6,'Tours Added'!H2,", ",'Tours Added'!I2,'CONCAT Codes'!C$6,B2,'CONCAT Codes'!$D$6,C2,'CONCAT Codes'!$E$6,F2,'CONCAT Codes'!$F$6,G2,'CONCAT Codes'!$G$6,'Tours Added'!E2)</f>
        <v>&lt;strong&gt; Location:&lt;/strong&gt; Fort Belvoir, VA&lt;br /&gt;
&lt;strong&gt;Agency:&lt;/strong&gt; Defense Logistics Agency&lt;strong&gt; Activity:&lt;/strong&gt; DLA Energy – HQ &lt;br /&gt;
&lt;strong&gt;Service:&lt;/strong&gt; Army&lt;strong&gt; Desired Grade:&lt;/strong&gt; E6&lt;br /&gt;
&lt;br /&gt;
&lt;strong&gt;Tour Description:&lt;/strong&gt; 25-6204, Length 1 Year:
As a Customer Account Specialist, you will be responsible for the following duties in a developmental capacity;
1. Serves as the primary customer facing point of contact for Fuel Purchase Authorization process.
2. Serves as a team member within a Customer Account Specialist (CAS) Authorization Team.
3. Works with the Customer Account Specialist (CAS) Lead to develop customer service improvement and associated implementing guidance.
4. Works with the Sponsoring Government Contracting Officer (KO) to capture the fuel requirement. and translate it into executable language for authorization to source the fuel.
5. Serves as an active participant in customer outreach initiatives to assess customer satisfaction and inform customers of new DLA Energy capabilities.
6. Works with internal and external organizations to resolve customer issues and disputes to include developing solutions for requirements or other customer support options.
7.  Responsibilities include, but are not limited to, ensuring: a) processes are in compliance with applicable laws/policies/regulations, are well documented and regularly maintained (e.g., process control memoranda, functional system specifications, standard operating procedures, and process-related training); b) process management metrics are within tolerance and processes are regularly monitored to ensure they remain auditable; and c) timely responses to auditor requests and aggressive implementation of corrective action plans associated with audit deficiencies.
8. Supports meetings and conferences for the purpose of providing advice and consultation within subject matter areas, aimed at resolving matters of policy interpretation and introducing changes in program requirements, work methods, and procedures.
Qualifications: Secret Clearance recommend, some experience in cross process government business or protocol experience, intermediate level skill-level with MS Excel or Access data sheets/base or Adobe forms.</v>
      </c>
      <c r="R2" s="25" t="str">
        <f>_xlfn.CONCAT('CONCAT Codes'!$A$10,VLOOKUP(L2,'CONCAT Codes'!$A$14:$G$26,5,FALSE),'CONCAT Codes'!$B$10,'Tours Added'!A2," ",C2," ",D2," ",'CONCAT Codes'!$C$10,VLOOKUP(L2,'CONCAT Codes'!$A$14:$G$253,7,FALSE),'CONCAT Codes'!$D$10,VLOOKUP(L2,'CONCAT Codes'!$A$14:$G$26,6,FALSE))</f>
        <v>&lt;br /&gt; &lt;br /&gt; &lt;strong&gt;To apply, contact: &lt;a href="mailto:megan.h.spencer.mil@mail.mil?subject=Tour 25-6204 DLA Energy – HQ  Customer Account Specialist (DCO) &amp;amp;cc=dfas.indianapolis-in.zh.mbx.pfi@mail.mil&amp;amp;body=Please find my resume and bio attached for consideration."&gt;TSgt Megan Spencer&lt;/a&gt;&lt;/strong&gt; - 317-435-2378</v>
      </c>
    </row>
    <row r="3" spans="1:18" ht="140.5" customHeight="1">
      <c r="A3" s="1" t="s">
        <v>288</v>
      </c>
      <c r="B3" s="23" t="s">
        <v>6</v>
      </c>
      <c r="C3" s="23" t="s">
        <v>289</v>
      </c>
      <c r="D3" s="15" t="s">
        <v>679</v>
      </c>
      <c r="E3" s="24" t="s">
        <v>686</v>
      </c>
      <c r="F3" s="23" t="s">
        <v>26</v>
      </c>
      <c r="G3" s="23" t="s">
        <v>680</v>
      </c>
      <c r="H3" s="23" t="s">
        <v>290</v>
      </c>
      <c r="I3" s="3" t="s">
        <v>46</v>
      </c>
      <c r="J3" s="53" t="s">
        <v>3</v>
      </c>
      <c r="K3" s="79" t="str">
        <f>HYPERLINK("mailto:"&amp;VLOOKUP(L3,'CONCAT Codes'!$A$14:$G$26,5,FALSE)&amp;"?subject="&amp;_xlfn.CONCAT(C3," - APPLICANT for ",A3)&amp;"&amp;cc="&amp;'CONCAT Codes'!$A$32&amp;"&amp;body="&amp;D3&amp;"%0A%0APlease see my resume and bio for the above tour.","Click HERE to apply")</f>
        <v>Click HERE to apply</v>
      </c>
      <c r="L3" s="57" t="s">
        <v>655</v>
      </c>
      <c r="N3" s="26"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Police Office 25-6305 &lt;/span&gt;&lt;/strong&gt;&lt;/h3&gt;
   &lt;/td&gt;
   &lt;td&gt;
   &lt;h4 style="text-align: right;"&gt;&lt;span style="color:#ffffff;"&gt; Army or Air Force: E1:E2:E3:E4:E5:E6:E7&lt;/span&gt;&lt;/h4&gt;
   &lt;/td&gt;
   &lt;th scope="col"&gt;&amp;nbsp;&lt;/th&gt;
  &lt;/tr&gt;
 &lt;/thead&gt;
&lt;/table&gt;'</v>
      </c>
      <c r="P3" s="26" t="str">
        <f>CONCATENATE('CONCAT Codes'!$A$6,'CONCAT Codes'!$B$6,'Tours Added'!H3,", ",'Tours Added'!I3,'CONCAT Codes'!C$6,B3,'CONCAT Codes'!$D$6,C3,'CONCAT Codes'!$E$6,F3,'CONCAT Codes'!$F$6,G3,'CONCAT Codes'!$G$6,'Tours Added'!E3)</f>
        <v>&lt;strong&gt; Location:&lt;/strong&gt; Tooele, UT&lt;br /&gt;
&lt;strong&gt;Agency:&lt;/strong&gt; Army Materiel Command&lt;strong&gt; Activity:&lt;/strong&gt; JMC-Tooele Army Depot&lt;br /&gt;
&lt;strong&gt;Service:&lt;/strong&gt; Army or Air Force&lt;strong&gt; Desired Grade:&lt;/strong&gt; E1:E2:E3:E4:E5:E6:E7&lt;br /&gt;
&lt;br /&gt;
&lt;strong&gt;Tour Description:&lt;/strong&gt; 25-6305, Length 365 days: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v>
      </c>
      <c r="R3" s="25" t="str">
        <f>_xlfn.CONCAT('CONCAT Codes'!$A$10,VLOOKUP(L3,'CONCAT Codes'!$A$14:$G$26,5,FALSE),'CONCAT Codes'!$B$10,'Tours Added'!A3," ",C3," ",D3," ",'CONCAT Codes'!$C$10,VLOOKUP(L3,'CONCAT Codes'!$A$14:$G$253,7,FALSE),'CONCAT Codes'!$D$10,VLOOKUP(L3,'CONCAT Codes'!$A$14:$G$26,6,FALSE))</f>
        <v>&lt;br /&gt; &lt;br /&gt; &lt;strong&gt;To apply, contact: &lt;a href="mailto:holly.c.tilley.mil@mail.mil?subject=Tour 25-6305 JMC-Tooele Army Depot Police Office &amp;amp;cc=dfas.indianapolis-in.zh.mbx.pfi@mail.mil&amp;amp;body=Please find my resume and bio attached for consideration."&gt;SSG Holly Tilley&lt;/a&gt;&lt;/strong&gt; - 463-298-4362</v>
      </c>
    </row>
    <row r="4" spans="1:18" ht="142.25" customHeight="1">
      <c r="A4" s="1" t="s">
        <v>681</v>
      </c>
      <c r="B4" s="23" t="s">
        <v>64</v>
      </c>
      <c r="C4" s="23" t="s">
        <v>65</v>
      </c>
      <c r="D4" s="15" t="s">
        <v>682</v>
      </c>
      <c r="E4" s="24" t="s">
        <v>687</v>
      </c>
      <c r="F4" s="23" t="s">
        <v>1</v>
      </c>
      <c r="G4" s="23" t="s">
        <v>29</v>
      </c>
      <c r="H4" s="23" t="s">
        <v>158</v>
      </c>
      <c r="I4" s="3" t="s">
        <v>32</v>
      </c>
      <c r="J4" s="53" t="s">
        <v>3</v>
      </c>
      <c r="K4" s="79" t="str">
        <f>HYPERLINK("mailto:"&amp;VLOOKUP(L4,'CONCAT Codes'!$A$14:$G$26,5,FALSE)&amp;"?subject="&amp;_xlfn.CONCAT(C4," - APPLICANT for ",A4)&amp;"&amp;cc="&amp;'CONCAT Codes'!$A$32&amp;"&amp;body="&amp;D4&amp;"%0A%0APlease see my resume and bio for the above tour.","Click HERE to apply")</f>
        <v>Click HERE to apply</v>
      </c>
      <c r="L4" s="57" t="s">
        <v>61</v>
      </c>
      <c r="N4" s="26"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AH-64D SYSTEMS REPAIRER (15R) 25-6615 &lt;/span&gt;&lt;/strong&gt;&lt;/h3&gt;
   &lt;/td&gt;
   &lt;td&gt;
   &lt;h4 style="text-align: right;"&gt;&lt;span style="color:#ffffff;"&gt; Army: E4:E5:E6&lt;/span&gt;&lt;/h4&gt;
   &lt;/td&gt;
   &lt;th scope="col"&gt;&amp;nbsp;&lt;/th&gt;
  &lt;/tr&gt;
 &lt;/thead&gt;
&lt;/table&gt;'</v>
      </c>
      <c r="P4" s="26" t="str">
        <f>CONCATENATE('CONCAT Codes'!$A$6,'CONCAT Codes'!$B$6,'Tours Added'!H4,", ",'Tours Added'!I4,'CONCAT Codes'!C$6,B4,'CONCAT Codes'!$D$6,C4,'CONCAT Codes'!$E$6,F4,'CONCAT Codes'!$F$6,G4,'CONCAT Codes'!$G$6,'Tours Added'!E4)</f>
        <v>&lt;strong&gt; Location:&lt;/strong&gt; Red Rock, AZ&lt;br /&gt;
&lt;strong&gt;Agency:&lt;/strong&gt; USA Security Assistance Command&lt;strong&gt; Activity:&lt;/strong&gt; USASAC-NGB-OPV&lt;br /&gt;
&lt;strong&gt;Service:&lt;/strong&gt; Army&lt;strong&gt; Desired Grade:&lt;/strong&gt; E4:E5:E6&lt;br /&gt;
&lt;br /&gt;
&lt;strong&gt;Tour Description:&lt;/strong&gt; 25-6615, 1 Year: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
This is a 1 year tour with an opportunity for an extension for a 2nd year.</v>
      </c>
      <c r="R4" s="25" t="str">
        <f>_xlfn.CONCAT('CONCAT Codes'!$A$10,VLOOKUP(L4,'CONCAT Codes'!$A$14:$G$26,5,FALSE),'CONCAT Codes'!$B$10,'Tours Added'!A4," ",C4," ",D4," ",'CONCAT Codes'!$C$10,VLOOKUP(L4,'CONCAT Codes'!$A$14:$G$253,7,FALSE),'CONCAT Codes'!$D$10,VLOOKUP(L4,'CONCAT Codes'!$A$14:$G$26,6,FALSE))</f>
        <v>&lt;br /&gt; &lt;br /&gt; &lt;strong&gt;To apply, contact: &lt;a href="mailto:joseph.h.sorg2.mil@mail.mil?subject=Tour 25-6615 USASAC-NGB-OPV AH-64D SYSTEMS REPAIRER (15R) &amp;amp;cc=dfas.indianapolis-in.zh.mbx.pfi@mail.mil&amp;amp;body=Please find my resume and bio attached for consideration."&gt;SFC Joe Sorg&lt;/a&gt;&lt;/strong&gt; - 317-627-0951</v>
      </c>
    </row>
    <row r="5" spans="1:18" ht="90.5" customHeight="1">
      <c r="A5" s="1" t="s">
        <v>683</v>
      </c>
      <c r="B5" s="23" t="s">
        <v>64</v>
      </c>
      <c r="C5" s="23" t="s">
        <v>65</v>
      </c>
      <c r="D5" s="15" t="s">
        <v>684</v>
      </c>
      <c r="E5" s="24" t="s">
        <v>688</v>
      </c>
      <c r="F5" s="23" t="s">
        <v>1</v>
      </c>
      <c r="G5" s="23" t="s">
        <v>225</v>
      </c>
      <c r="H5" s="23" t="s">
        <v>158</v>
      </c>
      <c r="I5" s="3" t="s">
        <v>32</v>
      </c>
      <c r="J5" s="53" t="s">
        <v>3</v>
      </c>
      <c r="K5" s="79" t="str">
        <f>HYPERLINK("mailto:"&amp;VLOOKUP(L5,'CONCAT Codes'!$A$14:$G$26,5,FALSE)&amp;"?subject="&amp;_xlfn.CONCAT(C5," - APPLICANT for ",A5)&amp;"&amp;cc="&amp;'CONCAT Codes'!$A$32&amp;"&amp;body="&amp;D5&amp;"%0A%0APlease see my resume and bio for the above tour.","Click HERE to apply")</f>
        <v>Click HERE to apply</v>
      </c>
      <c r="L5" s="57" t="s">
        <v>61</v>
      </c>
      <c r="N5" s="26"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Commander 25-6616 &lt;/span&gt;&lt;/strong&gt;&lt;/h3&gt;
   &lt;/td&gt;
   &lt;td&gt;
   &lt;h4 style="text-align: right;"&gt;&lt;span style="color:#ffffff;"&gt; Army: O5&lt;/span&gt;&lt;/h4&gt;
   &lt;/td&gt;
   &lt;th scope="col"&gt;&amp;nbsp;&lt;/th&gt;
  &lt;/tr&gt;
 &lt;/thead&gt;
&lt;/table&gt;'</v>
      </c>
      <c r="P5" s="26" t="str">
        <f>CONCATENATE('CONCAT Codes'!$A$6,'CONCAT Codes'!$B$6,'Tours Added'!H5,", ",'Tours Added'!I5,'CONCAT Codes'!C$6,B5,'CONCAT Codes'!$D$6,C5,'CONCAT Codes'!$E$6,F5,'CONCAT Codes'!$F$6,G5,'CONCAT Codes'!$G$6,'Tours Added'!E5)</f>
        <v>&lt;strong&gt; Location:&lt;/strong&gt; Red Rock, AZ&lt;br /&gt;
&lt;strong&gt;Agency:&lt;/strong&gt; USA Security Assistance Command&lt;strong&gt; Activity:&lt;/strong&gt; USASAC-NGB-OPV&lt;br /&gt;
&lt;strong&gt;Service:&lt;/strong&gt; Army&lt;strong&gt; Desired Grade:&lt;/strong&gt; O5&lt;br /&gt;
&lt;br /&gt;
&lt;strong&gt;Tour Description:&lt;/strong&gt; 25-6616, Length 2 years:
The Commander, USAFTD – Peace Vanguard, leads a National Guard Bureau Foreign Military Sales (FMS) program supporting the Republic of Singapore Air Force (RSAF) aviation training objectives under the oversight of the United States Army Security Assistance Command (USASAC). This position requires a dynamic leader capable of comprehensive program management, fostering a robust international partnership, and ensuring the readiness and well-being of a diverse team of 67 Army National Guard (ARNG), Army Reserve (USAR), and Individual Ready Reserve (IRR) Service Members alongside 56 RSAF airmen, directly contributing to the RSAF’s operational
readiness.
Key Duties and Responsibilities:
As Commander, this individual exercises full authority for all aspects of the detachment’s operations and personnel,
developing and implementing policies and procedures to ensure effective execution of the FMS program. The Commander maintains strong coordination with the Warrior Training Center Brigade (WTC BDE), USAFTD’s Higher Headquarters, to leverage essential staff functions and optimize training support for the RSAF. A qualified aviator, the Commander actively participates in flight operations – both tactical and non-tactical – and oversees the full spectrum of training missions, including live fire exercises. Additionally, the Commander is responsible for the welfare, training, and readiness of all assigned personnel, fostering professional development and a sustained focus on quality of life for Soldiers and their Families.</v>
      </c>
      <c r="R5" s="25" t="str">
        <f>_xlfn.CONCAT('CONCAT Codes'!$A$10,VLOOKUP(L5,'CONCAT Codes'!$A$14:$G$26,5,FALSE),'CONCAT Codes'!$B$10,'Tours Added'!A5," ",C5," ",D5," ",'CONCAT Codes'!$C$10,VLOOKUP(L5,'CONCAT Codes'!$A$14:$G$253,7,FALSE),'CONCAT Codes'!$D$10,VLOOKUP(L5,'CONCAT Codes'!$A$14:$G$26,6,FALSE))</f>
        <v>&lt;br /&gt; &lt;br /&gt; &lt;strong&gt;To apply, contact: &lt;a href="mailto:joseph.h.sorg2.mil@mail.mil?subject=Tour 25-6616 USASAC-NGB-OPV Commander &amp;amp;cc=dfas.indianapolis-in.zh.mbx.pfi@mail.mil&amp;amp;body=Please find my resume and bio attached for consideration."&gt;SFC Joe Sorg&lt;/a&gt;&lt;/strong&gt; - 317-627-0951</v>
      </c>
    </row>
    <row r="6" spans="1:18" ht="165.5" customHeight="1">
      <c r="A6" s="1"/>
      <c r="B6" s="23"/>
      <c r="C6" s="23"/>
      <c r="D6" s="15"/>
      <c r="E6" s="24"/>
      <c r="F6" s="23"/>
      <c r="G6" s="23"/>
      <c r="H6" s="23"/>
      <c r="I6" s="3"/>
      <c r="J6" s="53"/>
      <c r="K6" s="79"/>
      <c r="L6" s="57"/>
      <c r="N6" s="26"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6" s="26" t="str">
        <f>CONCATENATE('CONCAT Codes'!$A$6,'CONCAT Codes'!$B$6,'Tours Added'!H6,", ",'Tours Added'!I6,'CONCAT Codes'!C$6,B6,'CONCAT Codes'!$D$6,C6,'CONCAT Codes'!$E$6,F6,'CONCAT Codes'!$F$6,G6,'CONCAT Codes'!$G$6,'Tours Added'!E6)</f>
        <v xml:space="preserve">&lt;strong&gt; Location:&lt;/strong&gt; , &lt;br /&gt;
&lt;strong&gt;Agency:&lt;/strong&gt; &lt;strong&gt; Activity:&lt;/strong&gt; &lt;br /&gt;
&lt;strong&gt;Service:&lt;/strong&gt; &lt;strong&gt; Desired Grade:&lt;/strong&gt; &lt;br /&gt;
&lt;br /&gt;
&lt;strong&gt;Tour Description:&lt;/strong&gt; </v>
      </c>
      <c r="R6" s="25" t="e">
        <f>_xlfn.CONCAT('CONCAT Codes'!$A$10,VLOOKUP(L6,'CONCAT Codes'!$A$14:$G$26,5,FALSE),'CONCAT Codes'!$B$10,'Tours Added'!A6," ",C6," ",D6," ",'CONCAT Codes'!$C$10,VLOOKUP(L6,'CONCAT Codes'!$A$14:$G$253,7,FALSE),'CONCAT Codes'!$D$10,VLOOKUP(L6,'CONCAT Codes'!$A$14:$G$26,6,FALSE))</f>
        <v>#N/A</v>
      </c>
    </row>
    <row r="7" spans="1:18" ht="165.5" customHeight="1">
      <c r="A7" s="1"/>
      <c r="B7" s="23"/>
      <c r="C7" s="23"/>
      <c r="D7" s="15"/>
      <c r="E7" s="24"/>
      <c r="F7" s="23"/>
      <c r="G7" s="23"/>
      <c r="H7" s="23"/>
      <c r="I7" s="3"/>
      <c r="J7" s="53"/>
      <c r="K7" s="79"/>
      <c r="L7" s="57"/>
      <c r="N7" s="26"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7" s="26" t="str">
        <f>CONCATENATE('CONCAT Codes'!$A$6,'CONCAT Codes'!$B$6,'Tours Added'!H7,", ",'Tours Added'!I7,'CONCAT Codes'!C$6,B7,'CONCAT Codes'!$D$6,C7,'CONCAT Codes'!$E$6,F7,'CONCAT Codes'!$F$6,G7,'CONCAT Codes'!$G$6,'Tours Added'!E7)</f>
        <v xml:space="preserve">&lt;strong&gt; Location:&lt;/strong&gt; , &lt;br /&gt;
&lt;strong&gt;Agency:&lt;/strong&gt; &lt;strong&gt; Activity:&lt;/strong&gt; &lt;br /&gt;
&lt;strong&gt;Service:&lt;/strong&gt; &lt;strong&gt; Desired Grade:&lt;/strong&gt; &lt;br /&gt;
&lt;br /&gt;
&lt;strong&gt;Tour Description:&lt;/strong&gt; </v>
      </c>
      <c r="R7" s="25" t="e">
        <f>_xlfn.CONCAT('CONCAT Codes'!$A$10,VLOOKUP(L7,'CONCAT Codes'!$A$14:$G$26,5,FALSE),'CONCAT Codes'!$B$10,'Tours Added'!A7," ",C7," ",D7," ",'CONCAT Codes'!$C$10,VLOOKUP(L7,'CONCAT Codes'!$A$14:$G$253,7,FALSE),'CONCAT Codes'!$D$10,VLOOKUP(L7,'CONCAT Codes'!$A$14:$G$26,6,FALSE))</f>
        <v>#N/A</v>
      </c>
    </row>
    <row r="8" spans="1:18" ht="165.5" customHeight="1">
      <c r="A8" s="75"/>
      <c r="B8" s="27"/>
      <c r="C8" s="27"/>
      <c r="D8" s="75"/>
      <c r="E8" s="26"/>
      <c r="F8" s="26"/>
      <c r="G8" s="27"/>
      <c r="H8" s="27"/>
      <c r="I8" s="76"/>
      <c r="J8" s="76"/>
      <c r="K8" s="80"/>
      <c r="L8" s="27"/>
      <c r="N8" s="26"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8" s="26" t="str">
        <f>CONCATENATE('CONCAT Codes'!$A$6,'CONCAT Codes'!$B$6,'Tours Added'!H8,", ",'Tours Added'!I8,'CONCAT Codes'!C$6,B8,'CONCAT Codes'!$D$6,C8,'CONCAT Codes'!$E$6,F8,'CONCAT Codes'!$F$6,G8,'CONCAT Codes'!$G$6,'Tours Added'!E8)</f>
        <v xml:space="preserve">&lt;strong&gt; Location:&lt;/strong&gt; , &lt;br /&gt;
&lt;strong&gt;Agency:&lt;/strong&gt; &lt;strong&gt; Activity:&lt;/strong&gt; &lt;br /&gt;
&lt;strong&gt;Service:&lt;/strong&gt; &lt;strong&gt; Desired Grade:&lt;/strong&gt; &lt;br /&gt;
&lt;br /&gt;
&lt;strong&gt;Tour Description:&lt;/strong&gt; </v>
      </c>
      <c r="R8" s="25" t="e">
        <f>_xlfn.CONCAT('CONCAT Codes'!$A$10,VLOOKUP(L8,'CONCAT Codes'!$A$14:$G$26,5,FALSE),'CONCAT Codes'!$B$10,'Tours Added'!A8," ",C8," ",D8," ",'CONCAT Codes'!$C$10,VLOOKUP(L8,'CONCAT Codes'!$A$14:$G$253,7,FALSE),'CONCAT Codes'!$D$10,VLOOKUP(L8,'CONCAT Codes'!$A$14:$G$26,6,FALSE))</f>
        <v>#N/A</v>
      </c>
    </row>
    <row r="9" spans="1:18" ht="165.5" customHeight="1">
      <c r="A9" s="1"/>
      <c r="B9" s="23"/>
      <c r="C9" s="23"/>
      <c r="D9" s="15"/>
      <c r="E9" s="24"/>
      <c r="F9" s="23"/>
      <c r="G9" s="23"/>
      <c r="H9" s="23"/>
      <c r="I9" s="3"/>
      <c r="J9" s="53"/>
      <c r="K9" s="73"/>
      <c r="L9" s="57"/>
      <c r="N9" s="26"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9" s="26" t="str">
        <f>CONCATENATE('CONCAT Codes'!$A$6,'CONCAT Codes'!$B$6,'Tours Added'!H9,", ",'Tours Added'!I9,'CONCAT Codes'!C$6,B9,'CONCAT Codes'!$D$6,C9,'CONCAT Codes'!$E$6,F9,'CONCAT Codes'!$F$6,G9,'CONCAT Codes'!$G$6,'Tours Added'!E9)</f>
        <v xml:space="preserve">&lt;strong&gt; Location:&lt;/strong&gt; , &lt;br /&gt;
&lt;strong&gt;Agency:&lt;/strong&gt; &lt;strong&gt; Activity:&lt;/strong&gt; &lt;br /&gt;
&lt;strong&gt;Service:&lt;/strong&gt; &lt;strong&gt; Desired Grade:&lt;/strong&gt; &lt;br /&gt;
&lt;br /&gt;
&lt;strong&gt;Tour Description:&lt;/strong&gt; </v>
      </c>
      <c r="R9" s="25" t="e">
        <f>_xlfn.CONCAT('CONCAT Codes'!$A$10,VLOOKUP(L9,'CONCAT Codes'!$A$14:$G$26,5,FALSE),'CONCAT Codes'!$B$10,'Tours Added'!A9," ",C9," ",D9," ",'CONCAT Codes'!$C$10,VLOOKUP(L9,'CONCAT Codes'!$A$14:$G$253,7,FALSE),'CONCAT Codes'!$D$10,VLOOKUP(L9,'CONCAT Codes'!$A$14:$G$26,6,FALSE))</f>
        <v>#N/A</v>
      </c>
    </row>
    <row r="10" spans="1:18" ht="165.5" customHeight="1">
      <c r="A10" s="1"/>
      <c r="B10" s="23"/>
      <c r="C10" s="23"/>
      <c r="D10" s="15"/>
      <c r="E10" s="24"/>
      <c r="F10" s="23"/>
      <c r="G10" s="23"/>
      <c r="H10" s="23"/>
      <c r="I10" s="3"/>
      <c r="J10" s="53"/>
      <c r="K10" s="73"/>
      <c r="L10" s="57"/>
      <c r="N10" s="26"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0" s="26" t="str">
        <f>CONCATENATE('CONCAT Codes'!$A$6,'CONCAT Codes'!$B$6,'Tours Added'!H10,", ",'Tours Added'!I10,'CONCAT Codes'!C$6,B10,'CONCAT Codes'!$D$6,C10,'CONCAT Codes'!$E$6,F10,'CONCAT Codes'!$F$6,G10,'CONCAT Codes'!$G$6,'Tours Added'!E10)</f>
        <v xml:space="preserve">&lt;strong&gt; Location:&lt;/strong&gt; , &lt;br /&gt;
&lt;strong&gt;Agency:&lt;/strong&gt; &lt;strong&gt; Activity:&lt;/strong&gt; &lt;br /&gt;
&lt;strong&gt;Service:&lt;/strong&gt; &lt;strong&gt; Desired Grade:&lt;/strong&gt; &lt;br /&gt;
&lt;br /&gt;
&lt;strong&gt;Tour Description:&lt;/strong&gt; </v>
      </c>
      <c r="R10" s="25" t="e">
        <f>_xlfn.CONCAT('CONCAT Codes'!$A$10,VLOOKUP(L10,'CONCAT Codes'!$A$14:$G$26,5,FALSE),'CONCAT Codes'!$B$10,'Tours Added'!A10," ",C10," ",D10," ",'CONCAT Codes'!$C$10,VLOOKUP(L10,'CONCAT Codes'!$A$14:$G$253,7,FALSE),'CONCAT Codes'!$D$10,VLOOKUP(L10,'CONCAT Codes'!$A$14:$G$26,6,FALSE))</f>
        <v>#N/A</v>
      </c>
    </row>
    <row r="11" spans="1:18" ht="165.5" customHeight="1">
      <c r="A11" s="1"/>
      <c r="B11" s="23"/>
      <c r="C11" s="23"/>
      <c r="D11" s="15"/>
      <c r="E11" s="24"/>
      <c r="F11" s="23"/>
      <c r="G11" s="23"/>
      <c r="H11" s="23"/>
      <c r="I11" s="3"/>
      <c r="J11" s="53"/>
      <c r="K11" s="73"/>
      <c r="L11" s="57"/>
      <c r="N11" s="26"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6"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5" t="e">
        <f>_xlfn.CONCAT('CONCAT Codes'!$A$10,VLOOKUP(L11,'CONCAT Codes'!$A$14:$G$26,5,FALSE),'CONCAT Codes'!$B$10,'Tours Added'!A11," ",C11," ",D11," ",'CONCAT Codes'!$C$10,VLOOKUP(L11,'CONCAT Codes'!$A$14:$G$253,7,FALSE),'CONCAT Codes'!$D$10,VLOOKUP(L11,'CONCAT Codes'!$A$14:$G$26,6,FALSE))</f>
        <v>#N/A</v>
      </c>
    </row>
    <row r="12" spans="1:18" ht="165.5" customHeight="1">
      <c r="A12" s="1"/>
      <c r="B12" s="23"/>
      <c r="C12" s="23"/>
      <c r="D12" s="15"/>
      <c r="E12" s="24"/>
      <c r="F12" s="23"/>
      <c r="G12" s="23"/>
      <c r="H12" s="23"/>
      <c r="I12" s="3"/>
      <c r="J12" s="53"/>
      <c r="K12" s="73"/>
      <c r="L12" s="57"/>
      <c r="N12" s="26"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6"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5" t="e">
        <f>_xlfn.CONCAT('CONCAT Codes'!$A$10,VLOOKUP(L12,'CONCAT Codes'!$A$14:$G$26,5,FALSE),'CONCAT Codes'!$B$10,'Tours Added'!A12," ",C12," ",D12," ",'CONCAT Codes'!$C$10,VLOOKUP(L12,'CONCAT Codes'!$A$14:$G$253,7,FALSE),'CONCAT Codes'!$D$10,VLOOKUP(L12,'CONCAT Codes'!$A$14:$G$26,6,FALSE))</f>
        <v>#N/A</v>
      </c>
    </row>
    <row r="13" spans="1:18" ht="165.5" customHeight="1">
      <c r="A13" s="1"/>
      <c r="B13" s="23"/>
      <c r="C13" s="23"/>
      <c r="D13" s="15"/>
      <c r="E13" s="24"/>
      <c r="F13" s="23"/>
      <c r="G13" s="23"/>
      <c r="H13" s="23"/>
      <c r="I13" s="3"/>
      <c r="J13" s="53"/>
      <c r="K13" s="73"/>
      <c r="L13" s="57"/>
      <c r="N13" s="26"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6"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5" t="e">
        <f>_xlfn.CONCAT('CONCAT Codes'!$A$10,VLOOKUP(L13,'CONCAT Codes'!$A$14:$G$26,5,FALSE),'CONCAT Codes'!$B$10,'Tours Added'!A13," ",C13," ",D13," ",'CONCAT Codes'!$C$10,VLOOKUP(L13,'CONCAT Codes'!$A$14:$G$253,7,FALSE),'CONCAT Codes'!$D$10,VLOOKUP(L13,'CONCAT Codes'!$A$14:$G$26,6,FALSE))</f>
        <v>#N/A</v>
      </c>
    </row>
    <row r="14" spans="1:18" ht="165.5" customHeight="1">
      <c r="A14" s="1"/>
      <c r="B14" s="23"/>
      <c r="C14" s="23"/>
      <c r="D14" s="15"/>
      <c r="E14" s="24"/>
      <c r="F14" s="23"/>
      <c r="G14" s="23"/>
      <c r="H14" s="23"/>
      <c r="I14" s="3"/>
      <c r="J14" s="53"/>
      <c r="K14" s="73"/>
      <c r="L14" s="57"/>
      <c r="N14" s="26"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6"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5" t="e">
        <f>_xlfn.CONCAT('CONCAT Codes'!$A$10,VLOOKUP(L14,'CONCAT Codes'!$A$14:$G$26,5,FALSE),'CONCAT Codes'!$B$10,'Tours Added'!A14," ",C14," ",D14," ",'CONCAT Codes'!$C$10,VLOOKUP(L14,'CONCAT Codes'!$A$14:$G$253,7,FALSE),'CONCAT Codes'!$D$10,VLOOKUP(L14,'CONCAT Codes'!$A$14:$G$26,6,FALSE))</f>
        <v>#N/A</v>
      </c>
    </row>
    <row r="15" spans="1:18" ht="165.5" customHeight="1">
      <c r="A15" s="1"/>
      <c r="B15" s="23"/>
      <c r="C15" s="23"/>
      <c r="D15" s="15"/>
      <c r="E15" s="24"/>
      <c r="F15" s="23"/>
      <c r="G15" s="23"/>
      <c r="H15" s="23"/>
      <c r="I15" s="3"/>
      <c r="J15" s="53"/>
      <c r="K15" s="73"/>
      <c r="L15" s="57"/>
      <c r="N15" s="26"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6"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5" t="e">
        <f>_xlfn.CONCAT('CONCAT Codes'!$A$10,VLOOKUP(L15,'CONCAT Codes'!$A$14:$G$26,5,FALSE),'CONCAT Codes'!$B$10,'Tours Added'!A15," ",C15," ",D15," ",'CONCAT Codes'!$C$10,VLOOKUP(L15,'CONCAT Codes'!$A$14:$G$253,7,FALSE),'CONCAT Codes'!$D$10,VLOOKUP(L15,'CONCAT Codes'!$A$14:$G$26,6,FALSE))</f>
        <v>#N/A</v>
      </c>
    </row>
    <row r="16" spans="1:18" ht="165.5" customHeight="1">
      <c r="A16" s="1"/>
      <c r="B16" s="23"/>
      <c r="C16" s="23"/>
      <c r="D16" s="15"/>
      <c r="E16" s="24"/>
      <c r="F16" s="23"/>
      <c r="G16" s="23"/>
      <c r="H16" s="23"/>
      <c r="I16" s="3"/>
      <c r="J16" s="53"/>
      <c r="K16" s="73"/>
      <c r="L16" s="57"/>
      <c r="N16" s="26"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6"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5" t="e">
        <f>_xlfn.CONCAT('CONCAT Codes'!$A$10,VLOOKUP(L16,'CONCAT Codes'!$A$14:$G$26,5,FALSE),'CONCAT Codes'!$B$10,'Tours Added'!A16," ",C16," ",D16," ",'CONCAT Codes'!$C$10,VLOOKUP(L16,'CONCAT Codes'!$A$14:$G$253,7,FALSE),'CONCAT Codes'!$D$10,VLOOKUP(L16,'CONCAT Codes'!$A$14:$G$26,6,FALSE))</f>
        <v>#N/A</v>
      </c>
    </row>
    <row r="17" spans="1:18" ht="165.5" customHeight="1">
      <c r="A17" s="1"/>
      <c r="B17" s="23"/>
      <c r="C17" s="23"/>
      <c r="D17" s="15"/>
      <c r="E17" s="24"/>
      <c r="F17" s="23"/>
      <c r="G17" s="23"/>
      <c r="H17" s="23"/>
      <c r="I17" s="3"/>
      <c r="J17" s="53"/>
      <c r="K17" s="73"/>
      <c r="L17" s="57"/>
      <c r="N17" s="26"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6"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5" t="e">
        <f>_xlfn.CONCAT('CONCAT Codes'!$A$10,VLOOKUP(L17,'CONCAT Codes'!$A$14:$G$26,5,FALSE),'CONCAT Codes'!$B$10,'Tours Added'!A17," ",C17," ",D17," ",'CONCAT Codes'!$C$10,VLOOKUP(L17,'CONCAT Codes'!$A$14:$G$253,7,FALSE),'CONCAT Codes'!$D$10,VLOOKUP(L17,'CONCAT Codes'!$A$14:$G$26,6,FALSE))</f>
        <v>#N/A</v>
      </c>
    </row>
    <row r="18" spans="1:18" ht="165.5" customHeight="1">
      <c r="A18" s="1"/>
      <c r="B18" s="23"/>
      <c r="C18" s="23"/>
      <c r="D18" s="15"/>
      <c r="E18" s="24"/>
      <c r="F18" s="23"/>
      <c r="G18" s="23"/>
      <c r="H18" s="23"/>
      <c r="I18" s="3"/>
      <c r="J18" s="53"/>
      <c r="K18" s="73"/>
      <c r="L18" s="57"/>
      <c r="N18" s="26"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6"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5" t="e">
        <f>_xlfn.CONCAT('CONCAT Codes'!$A$10,VLOOKUP(L18,'CONCAT Codes'!$A$14:$G$26,5,FALSE),'CONCAT Codes'!$B$10,'Tours Added'!A18," ",C18," ",D18," ",'CONCAT Codes'!$C$10,VLOOKUP(L18,'CONCAT Codes'!$A$14:$G$253,7,FALSE),'CONCAT Codes'!$D$10,VLOOKUP(L18,'CONCAT Codes'!$A$14:$G$26,6,FALSE))</f>
        <v>#N/A</v>
      </c>
    </row>
    <row r="19" spans="1:18" ht="165.5" customHeight="1">
      <c r="A19" s="63"/>
      <c r="B19" s="64"/>
      <c r="C19" s="64"/>
      <c r="D19" s="63"/>
      <c r="E19" s="24"/>
      <c r="F19" s="24"/>
      <c r="G19" s="64"/>
      <c r="H19" s="64"/>
      <c r="I19" s="65"/>
      <c r="J19" s="67"/>
      <c r="K19" s="73"/>
      <c r="L19" s="57"/>
      <c r="N19" s="26"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6"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5" t="e">
        <f>_xlfn.CONCAT('CONCAT Codes'!$A$10,VLOOKUP(L19,'CONCAT Codes'!$A$14:$G$26,5,FALSE),'CONCAT Codes'!$B$10,'Tours Added'!A19," ",C19," ",D19," ",'CONCAT Codes'!$C$10,VLOOKUP(L19,'CONCAT Codes'!$A$14:$G$253,7,FALSE),'CONCAT Codes'!$D$10,VLOOKUP(L19,'CONCAT Codes'!$A$14:$G$26,6,FALSE))</f>
        <v>#N/A</v>
      </c>
    </row>
    <row r="20" spans="1:18" ht="165.5" customHeight="1">
      <c r="A20" s="1"/>
      <c r="B20" s="23"/>
      <c r="C20" s="23"/>
      <c r="D20" s="15"/>
      <c r="E20" s="24"/>
      <c r="F20" s="23"/>
      <c r="G20" s="23"/>
      <c r="H20" s="23"/>
      <c r="I20" s="3"/>
      <c r="J20" s="53"/>
      <c r="L20" s="57"/>
      <c r="N20" s="26"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6"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5" t="e">
        <f>_xlfn.CONCAT('CONCAT Codes'!$A$10,VLOOKUP(L20,'CONCAT Codes'!$A$14:$G$26,5,FALSE),'CONCAT Codes'!$B$10,'Tours Added'!A20," ",C20," ",D20," ",'CONCAT Codes'!$C$10,VLOOKUP(L20,'CONCAT Codes'!$A$14:$G$253,7,FALSE),'CONCAT Codes'!$D$10,VLOOKUP(L20,'CONCAT Codes'!$A$14:$G$26,6,FALSE))</f>
        <v>#N/A</v>
      </c>
    </row>
    <row r="21" spans="1:18" ht="165.5" customHeight="1">
      <c r="A21" s="1"/>
      <c r="B21" s="23"/>
      <c r="C21" s="23"/>
      <c r="D21" s="15"/>
      <c r="E21" s="24"/>
      <c r="F21" s="23"/>
      <c r="G21" s="23"/>
      <c r="H21" s="23"/>
      <c r="I21" s="3"/>
      <c r="J21" s="53"/>
      <c r="L21" s="57"/>
      <c r="N21" s="26"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6"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5" t="e">
        <f>_xlfn.CONCAT('CONCAT Codes'!$A$10,VLOOKUP(L21,'CONCAT Codes'!$A$14:$G$26,5,FALSE),'CONCAT Codes'!$B$10,'Tours Added'!A21," ",C21," ",D21," ",'CONCAT Codes'!$C$10,VLOOKUP(L21,'CONCAT Codes'!$A$14:$G$253,7,FALSE),'CONCAT Codes'!$D$10,VLOOKUP(L21,'CONCAT Codes'!$A$14:$G$26,6,FALSE))</f>
        <v>#N/A</v>
      </c>
    </row>
    <row r="22" spans="1:18" ht="165.5" customHeight="1">
      <c r="A22" s="1"/>
      <c r="B22" s="23"/>
      <c r="C22" s="23"/>
      <c r="D22" s="15"/>
      <c r="E22" s="24"/>
      <c r="F22" s="23"/>
      <c r="G22" s="23"/>
      <c r="H22" s="23"/>
      <c r="I22" s="3"/>
      <c r="J22" s="53"/>
      <c r="L22" s="57"/>
      <c r="N22" s="26"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6"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5" t="e">
        <f>_xlfn.CONCAT('CONCAT Codes'!$A$10,VLOOKUP(L22,'CONCAT Codes'!$A$14:$G$26,5,FALSE),'CONCAT Codes'!$B$10,'Tours Added'!A22," ",C22," ",D22," ",'CONCAT Codes'!$C$10,VLOOKUP(L22,'CONCAT Codes'!$A$14:$G$253,7,FALSE),'CONCAT Codes'!$D$10,VLOOKUP(L22,'CONCAT Codes'!$A$14:$G$26,6,FALSE))</f>
        <v>#N/A</v>
      </c>
    </row>
    <row r="23" spans="1:18" ht="165.5" customHeight="1">
      <c r="A23" s="1"/>
      <c r="B23" s="23"/>
      <c r="C23" s="23"/>
      <c r="D23" s="15"/>
      <c r="E23" s="24"/>
      <c r="F23" s="23"/>
      <c r="G23" s="23"/>
      <c r="H23" s="23"/>
      <c r="I23" s="3"/>
      <c r="J23" s="53"/>
      <c r="L23" s="57"/>
      <c r="N23" s="26"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6"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5" t="e">
        <f>_xlfn.CONCAT('CONCAT Codes'!$A$10,VLOOKUP(L23,'CONCAT Codes'!$A$14:$G$26,5,FALSE),'CONCAT Codes'!$B$10,'Tours Added'!A23," ",C23," ",D23," ",'CONCAT Codes'!$C$10,VLOOKUP(L23,'CONCAT Codes'!$A$14:$G$253,7,FALSE),'CONCAT Codes'!$D$10,VLOOKUP(L23,'CONCAT Codes'!$A$14:$G$26,6,FALSE))</f>
        <v>#N/A</v>
      </c>
    </row>
    <row r="24" spans="1:18" ht="165.5" customHeight="1">
      <c r="A24" s="1"/>
      <c r="B24" s="23"/>
      <c r="C24" s="23"/>
      <c r="D24" s="15"/>
      <c r="E24" s="24"/>
      <c r="F24" s="23"/>
      <c r="G24" s="23"/>
      <c r="H24" s="23"/>
      <c r="I24" s="3"/>
      <c r="J24" s="53"/>
      <c r="L24" s="57"/>
      <c r="N24" s="26"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6"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5" t="e">
        <f>_xlfn.CONCAT('CONCAT Codes'!$A$10,VLOOKUP(L24,'CONCAT Codes'!$A$14:$G$26,5,FALSE),'CONCAT Codes'!$B$10,'Tours Added'!A24," ",C24," ",D24," ",'CONCAT Codes'!$C$10,VLOOKUP(L24,'CONCAT Codes'!$A$14:$G$253,7,FALSE),'CONCAT Codes'!$D$10,VLOOKUP(L24,'CONCAT Codes'!$A$14:$G$26,6,FALSE))</f>
        <v>#N/A</v>
      </c>
    </row>
    <row r="25" spans="1:18" ht="165.5" customHeight="1">
      <c r="A25" s="1"/>
      <c r="B25" s="23"/>
      <c r="C25" s="23"/>
      <c r="D25" s="15"/>
      <c r="E25" s="24"/>
      <c r="F25" s="23"/>
      <c r="G25" s="23"/>
      <c r="H25" s="23"/>
      <c r="I25" s="3"/>
      <c r="J25" s="62"/>
      <c r="L25" s="24"/>
      <c r="N25" s="26"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6"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5" t="e">
        <f>_xlfn.CONCAT('CONCAT Codes'!$A$10,VLOOKUP(L25,'CONCAT Codes'!$A$14:$G$26,5,FALSE),'CONCAT Codes'!$B$10,'Tours Added'!A25," ",C25," ",D25," ",'CONCAT Codes'!$C$10,VLOOKUP(L25,'CONCAT Codes'!$A$14:$G$253,7,FALSE),'CONCAT Codes'!$D$10,VLOOKUP(L25,'CONCAT Codes'!$A$14:$G$26,6,FALSE))</f>
        <v>#N/A</v>
      </c>
    </row>
    <row r="26" spans="1:18" ht="165.5" customHeight="1">
      <c r="A26" s="1"/>
      <c r="B26" s="23"/>
      <c r="C26" s="23"/>
      <c r="D26" s="15"/>
      <c r="E26" s="24"/>
      <c r="F26" s="23"/>
      <c r="G26" s="23"/>
      <c r="H26" s="23"/>
      <c r="I26" s="3"/>
      <c r="J26" s="62"/>
      <c r="L26" s="24"/>
      <c r="N26" s="26"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6"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5" t="e">
        <f>_xlfn.CONCAT('CONCAT Codes'!$A$10,VLOOKUP(L26,'CONCAT Codes'!$A$14:$G$26,5,FALSE),'CONCAT Codes'!$B$10,'Tours Added'!A26," ",C26," ",D26," ",'CONCAT Codes'!$C$10,VLOOKUP(L26,'CONCAT Codes'!$A$14:$G$253,7,FALSE),'CONCAT Codes'!$D$10,VLOOKUP(L26,'CONCAT Codes'!$A$14:$G$26,6,FALSE))</f>
        <v>#N/A</v>
      </c>
    </row>
    <row r="27" spans="1:18" ht="165.5" customHeight="1">
      <c r="A27" s="1"/>
      <c r="B27" s="23"/>
      <c r="C27" s="23"/>
      <c r="D27" s="15"/>
      <c r="E27" s="24"/>
      <c r="F27" s="23"/>
      <c r="G27" s="23"/>
      <c r="H27" s="23"/>
      <c r="I27" s="3"/>
      <c r="J27" s="62"/>
      <c r="L27" s="24"/>
      <c r="N27" s="26"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6"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5" t="e">
        <f>_xlfn.CONCAT('CONCAT Codes'!$A$10,VLOOKUP(L27,'CONCAT Codes'!$A$14:$G$26,5,FALSE),'CONCAT Codes'!$B$10,'Tours Added'!A27," ",C27," ",D27," ",'CONCAT Codes'!$C$10,VLOOKUP(L27,'CONCAT Codes'!$A$14:$G$253,7,FALSE),'CONCAT Codes'!$D$10,VLOOKUP(L27,'CONCAT Codes'!$A$14:$G$26,6,FALSE))</f>
        <v>#N/A</v>
      </c>
    </row>
    <row r="28" spans="1:18" ht="165.5" customHeight="1">
      <c r="A28" s="1"/>
      <c r="B28" s="23"/>
      <c r="C28" s="23"/>
      <c r="D28" s="15"/>
      <c r="E28" s="24"/>
      <c r="F28" s="23"/>
      <c r="G28" s="23"/>
      <c r="H28" s="23"/>
      <c r="I28" s="3"/>
      <c r="J28" s="62"/>
      <c r="L28" s="24"/>
      <c r="N28" s="26"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6"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5" t="e">
        <f>_xlfn.CONCAT('CONCAT Codes'!$A$10,VLOOKUP(L28,'CONCAT Codes'!$A$14:$G$26,5,FALSE),'CONCAT Codes'!$B$10,'Tours Added'!A28," ",C28," ",D28," ",'CONCAT Codes'!$C$10,VLOOKUP(L28,'CONCAT Codes'!$A$14:$G$253,7,FALSE),'CONCAT Codes'!$D$10,VLOOKUP(L28,'CONCAT Codes'!$A$14:$G$26,6,FALSE))</f>
        <v>#N/A</v>
      </c>
    </row>
    <row r="29" spans="1:18" ht="165.5" customHeight="1">
      <c r="A29" s="1"/>
      <c r="B29" s="23"/>
      <c r="C29" s="23"/>
      <c r="D29" s="15"/>
      <c r="E29" s="24"/>
      <c r="F29" s="23"/>
      <c r="G29" s="23"/>
      <c r="H29" s="23"/>
      <c r="I29" s="3"/>
      <c r="J29" s="62"/>
      <c r="L29" s="24"/>
      <c r="N29" s="26"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6"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5" t="e">
        <f>_xlfn.CONCAT('CONCAT Codes'!$A$10,VLOOKUP(L29,'CONCAT Codes'!$A$14:$G$26,5,FALSE),'CONCAT Codes'!$B$10,'Tours Added'!A29," ",C29," ",D29," ",'CONCAT Codes'!$C$10,VLOOKUP(L29,'CONCAT Codes'!$A$14:$G$253,7,FALSE),'CONCAT Codes'!$D$10,VLOOKUP(L29,'CONCAT Codes'!$A$14:$G$26,6,FALSE))</f>
        <v>#N/A</v>
      </c>
    </row>
  </sheetData>
  <autoFilter ref="A1:L1" xr:uid="{CB3F2454-9102-438E-A09A-FDCB05825C50}">
    <sortState xmlns:xlrd2="http://schemas.microsoft.com/office/spreadsheetml/2017/richdata2" ref="A2:L10">
      <sortCondition ref="A1"/>
    </sortState>
  </autoFilter>
  <conditionalFormatting sqref="A1">
    <cfRule type="duplicateValues" dxfId="11" priority="125"/>
  </conditionalFormatting>
  <conditionalFormatting sqref="A2:A5">
    <cfRule type="duplicateValues" dxfId="10" priority="1"/>
  </conditionalFormatting>
  <conditionalFormatting sqref="A6:A7">
    <cfRule type="duplicateValues" dxfId="9" priority="7"/>
  </conditionalFormatting>
  <conditionalFormatting sqref="A8">
    <cfRule type="duplicateValues" dxfId="8" priority="11"/>
  </conditionalFormatting>
  <conditionalFormatting sqref="A9:A19">
    <cfRule type="duplicateValues" dxfId="7" priority="5"/>
  </conditionalFormatting>
  <conditionalFormatting sqref="A20:A24">
    <cfRule type="duplicateValues" dxfId="6" priority="32"/>
  </conditionalFormatting>
  <conditionalFormatting sqref="A25:A29">
    <cfRule type="duplicateValues" dxfId="5" priority="31"/>
  </conditionalFormatting>
  <conditionalFormatting sqref="A30:A1048576 A1">
    <cfRule type="duplicateValues" dxfId="4" priority="171"/>
  </conditionalFormatting>
  <conditionalFormatting sqref="K2:K19">
    <cfRule type="containsText" dxfId="3" priority="2" operator="containsText" text="Click HERE to apply">
      <formula>NOT(ISERROR(SEARCH("Click HERE to apply",K2)))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4"/>
  <sheetViews>
    <sheetView topLeftCell="A7" workbookViewId="0">
      <selection activeCell="D28" sqref="D28"/>
    </sheetView>
  </sheetViews>
  <sheetFormatPr defaultRowHeight="14.5"/>
  <cols>
    <col min="1" max="1" width="37.1796875" customWidth="1"/>
    <col min="2" max="2" width="28.81640625" customWidth="1"/>
    <col min="3" max="3" width="21.1796875" customWidth="1"/>
    <col min="4" max="4" width="34.81640625" bestFit="1" customWidth="1"/>
    <col min="5" max="5" width="27.81640625" customWidth="1"/>
    <col min="6" max="6" width="40.81640625" bestFit="1" customWidth="1"/>
    <col min="7" max="7" width="37.54296875" customWidth="1"/>
    <col min="8" max="8" width="29" customWidth="1"/>
    <col min="9" max="10" width="26.1796875" customWidth="1"/>
    <col min="11" max="11" width="60.1796875" customWidth="1"/>
    <col min="12" max="16" width="26.1796875" customWidth="1"/>
  </cols>
  <sheetData>
    <row r="1" spans="1:12" s="30" customFormat="1">
      <c r="A1" s="87" t="s">
        <v>83</v>
      </c>
      <c r="B1" s="87"/>
      <c r="C1" s="87"/>
    </row>
    <row r="2" spans="1:12" s="34" customFormat="1" ht="145">
      <c r="A2" s="33" t="s">
        <v>82</v>
      </c>
      <c r="B2" s="33" t="s">
        <v>81</v>
      </c>
      <c r="C2" s="33" t="s">
        <v>80</v>
      </c>
    </row>
    <row r="5" spans="1:12" s="29" customFormat="1">
      <c r="A5" s="28" t="s">
        <v>85</v>
      </c>
    </row>
    <row r="6" spans="1:12" s="39" customFormat="1" ht="70">
      <c r="A6" s="35"/>
      <c r="B6" s="35" t="s">
        <v>156</v>
      </c>
      <c r="C6" s="36" t="s">
        <v>87</v>
      </c>
      <c r="D6" s="35" t="s">
        <v>86</v>
      </c>
      <c r="E6" s="36" t="s">
        <v>88</v>
      </c>
      <c r="F6" s="35" t="s">
        <v>89</v>
      </c>
      <c r="G6" s="36" t="s">
        <v>90</v>
      </c>
      <c r="H6" s="36" t="s">
        <v>91</v>
      </c>
      <c r="I6" s="36" t="s">
        <v>92</v>
      </c>
      <c r="J6" s="35" t="s">
        <v>94</v>
      </c>
      <c r="K6" s="37" t="s">
        <v>95</v>
      </c>
      <c r="L6" s="38" t="s">
        <v>96</v>
      </c>
    </row>
    <row r="7" spans="1:12" s="48" customFormat="1">
      <c r="A7" s="44"/>
      <c r="B7" s="44"/>
      <c r="C7" s="45"/>
      <c r="D7" s="44"/>
      <c r="E7" s="45"/>
      <c r="F7" s="44"/>
      <c r="G7" s="45"/>
      <c r="H7" s="45"/>
      <c r="I7" s="45"/>
      <c r="J7" s="44"/>
      <c r="K7" s="46"/>
      <c r="L7" s="47"/>
    </row>
    <row r="8" spans="1:12" s="48" customFormat="1">
      <c r="A8" s="44"/>
      <c r="B8" s="44"/>
      <c r="C8" s="45"/>
      <c r="D8" s="44"/>
      <c r="E8" s="45"/>
      <c r="F8" s="44"/>
      <c r="G8" s="45"/>
      <c r="H8" s="45"/>
      <c r="I8" s="45"/>
      <c r="J8" s="44"/>
      <c r="K8" s="46"/>
      <c r="L8" s="47"/>
    </row>
    <row r="9" spans="1:12" s="29" customFormat="1">
      <c r="A9" s="28" t="s">
        <v>144</v>
      </c>
    </row>
    <row r="10" spans="1:12" ht="101.5">
      <c r="A10" t="s">
        <v>164</v>
      </c>
      <c r="B10" t="s">
        <v>94</v>
      </c>
      <c r="C10" s="40" t="s">
        <v>95</v>
      </c>
      <c r="D10" t="s">
        <v>96</v>
      </c>
    </row>
    <row r="12" spans="1:12" s="29" customFormat="1">
      <c r="A12" s="28" t="s">
        <v>93</v>
      </c>
    </row>
    <row r="13" spans="1:12" s="42" customFormat="1">
      <c r="A13" s="43" t="s">
        <v>147</v>
      </c>
      <c r="B13" s="41" t="s">
        <v>105</v>
      </c>
      <c r="C13" s="41" t="s">
        <v>106</v>
      </c>
      <c r="D13" s="41" t="s">
        <v>107</v>
      </c>
      <c r="E13" s="41" t="s">
        <v>142</v>
      </c>
      <c r="F13" s="41" t="s">
        <v>143</v>
      </c>
      <c r="G13" s="43" t="s">
        <v>155</v>
      </c>
    </row>
    <row r="14" spans="1:12">
      <c r="A14" t="s">
        <v>60</v>
      </c>
      <c r="B14" t="s">
        <v>108</v>
      </c>
      <c r="C14" t="s">
        <v>109</v>
      </c>
      <c r="D14" t="s">
        <v>110</v>
      </c>
      <c r="E14" t="s">
        <v>111</v>
      </c>
      <c r="F14" t="s">
        <v>100</v>
      </c>
      <c r="G14" s="40" t="s">
        <v>149</v>
      </c>
      <c r="H14" s="42"/>
    </row>
    <row r="15" spans="1:12">
      <c r="A15" t="s">
        <v>79</v>
      </c>
      <c r="B15" t="s">
        <v>112</v>
      </c>
      <c r="C15" t="s">
        <v>113</v>
      </c>
      <c r="D15" t="s">
        <v>114</v>
      </c>
      <c r="E15" t="s">
        <v>115</v>
      </c>
      <c r="F15" t="s">
        <v>98</v>
      </c>
      <c r="G15" s="40" t="s">
        <v>150</v>
      </c>
    </row>
    <row r="16" spans="1:12">
      <c r="A16" t="s">
        <v>59</v>
      </c>
      <c r="B16" t="s">
        <v>116</v>
      </c>
      <c r="C16" t="s">
        <v>117</v>
      </c>
      <c r="D16" t="s">
        <v>118</v>
      </c>
      <c r="E16" t="s">
        <v>119</v>
      </c>
      <c r="F16" t="s">
        <v>103</v>
      </c>
      <c r="G16" s="40" t="s">
        <v>151</v>
      </c>
    </row>
    <row r="17" spans="1:7">
      <c r="A17" t="s">
        <v>63</v>
      </c>
      <c r="B17" t="s">
        <v>120</v>
      </c>
      <c r="C17" t="s">
        <v>121</v>
      </c>
      <c r="D17" t="s">
        <v>122</v>
      </c>
      <c r="E17" t="s">
        <v>123</v>
      </c>
      <c r="F17" t="s">
        <v>102</v>
      </c>
      <c r="G17" t="s">
        <v>145</v>
      </c>
    </row>
    <row r="18" spans="1:7">
      <c r="A18" t="s">
        <v>62</v>
      </c>
      <c r="B18" t="s">
        <v>120</v>
      </c>
      <c r="C18" t="s">
        <v>124</v>
      </c>
      <c r="D18" t="s">
        <v>125</v>
      </c>
      <c r="E18" t="s">
        <v>126</v>
      </c>
      <c r="F18" t="s">
        <v>99</v>
      </c>
      <c r="G18" s="40" t="s">
        <v>152</v>
      </c>
    </row>
    <row r="19" spans="1:7">
      <c r="A19" t="s">
        <v>148</v>
      </c>
      <c r="B19" t="s">
        <v>127</v>
      </c>
      <c r="C19" t="s">
        <v>128</v>
      </c>
      <c r="D19" t="s">
        <v>129</v>
      </c>
      <c r="E19" t="s">
        <v>130</v>
      </c>
      <c r="F19" t="s">
        <v>131</v>
      </c>
      <c r="G19" s="40" t="s">
        <v>153</v>
      </c>
    </row>
    <row r="20" spans="1:7">
      <c r="A20" t="s">
        <v>78</v>
      </c>
      <c r="B20" t="s">
        <v>116</v>
      </c>
      <c r="C20" t="s">
        <v>132</v>
      </c>
      <c r="D20" t="s">
        <v>133</v>
      </c>
      <c r="E20" t="s">
        <v>134</v>
      </c>
      <c r="F20" t="s">
        <v>104</v>
      </c>
      <c r="G20" t="s">
        <v>146</v>
      </c>
    </row>
    <row r="21" spans="1:7">
      <c r="A21" t="s">
        <v>61</v>
      </c>
      <c r="B21" t="s">
        <v>120</v>
      </c>
      <c r="C21" t="s">
        <v>135</v>
      </c>
      <c r="D21" t="s">
        <v>136</v>
      </c>
      <c r="E21" t="s">
        <v>137</v>
      </c>
      <c r="F21" t="s">
        <v>101</v>
      </c>
      <c r="G21" s="40" t="s">
        <v>154</v>
      </c>
    </row>
    <row r="22" spans="1:7">
      <c r="A22" t="s">
        <v>58</v>
      </c>
      <c r="B22" t="s">
        <v>112</v>
      </c>
      <c r="C22" t="s">
        <v>138</v>
      </c>
      <c r="D22" t="s">
        <v>139</v>
      </c>
      <c r="E22" t="s">
        <v>140</v>
      </c>
      <c r="F22" t="s">
        <v>141</v>
      </c>
      <c r="G22" s="40" t="s">
        <v>385</v>
      </c>
    </row>
    <row r="23" spans="1:7">
      <c r="A23" t="s">
        <v>207</v>
      </c>
      <c r="B23" t="s">
        <v>208</v>
      </c>
      <c r="C23" t="s">
        <v>209</v>
      </c>
      <c r="D23" t="s">
        <v>210</v>
      </c>
      <c r="E23" t="s">
        <v>211</v>
      </c>
      <c r="F23" t="s">
        <v>213</v>
      </c>
      <c r="G23" s="40" t="s">
        <v>212</v>
      </c>
    </row>
    <row r="24" spans="1:7">
      <c r="A24" t="s">
        <v>481</v>
      </c>
      <c r="B24" t="s">
        <v>120</v>
      </c>
      <c r="C24" t="s">
        <v>491</v>
      </c>
      <c r="D24" t="s">
        <v>492</v>
      </c>
      <c r="E24" t="s">
        <v>493</v>
      </c>
      <c r="F24" t="s">
        <v>494</v>
      </c>
      <c r="G24" s="40" t="s">
        <v>495</v>
      </c>
    </row>
    <row r="25" spans="1:7">
      <c r="A25" s="81" t="s">
        <v>482</v>
      </c>
      <c r="B25" t="s">
        <v>496</v>
      </c>
      <c r="C25" t="s">
        <v>497</v>
      </c>
      <c r="D25" t="s">
        <v>498</v>
      </c>
      <c r="E25" t="s">
        <v>499</v>
      </c>
      <c r="F25" t="s">
        <v>500</v>
      </c>
      <c r="G25" s="40" t="s">
        <v>501</v>
      </c>
    </row>
    <row r="26" spans="1:7">
      <c r="A26" t="s">
        <v>655</v>
      </c>
      <c r="B26" t="s">
        <v>613</v>
      </c>
      <c r="C26" t="s">
        <v>614</v>
      </c>
      <c r="D26" t="s">
        <v>615</v>
      </c>
      <c r="E26" t="s">
        <v>617</v>
      </c>
      <c r="F26" t="s">
        <v>660</v>
      </c>
      <c r="G26" s="40" t="s">
        <v>616</v>
      </c>
    </row>
    <row r="32" spans="1:7">
      <c r="A32" t="s">
        <v>507</v>
      </c>
    </row>
    <row r="34" spans="1:1">
      <c r="A34" t="s">
        <v>544</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12"/>
  <sheetViews>
    <sheetView zoomScale="70" zoomScaleNormal="70" workbookViewId="0">
      <selection activeCell="E39" sqref="E39"/>
    </sheetView>
  </sheetViews>
  <sheetFormatPr defaultRowHeight="14.5"/>
  <cols>
    <col min="1" max="1" width="14.1796875" customWidth="1"/>
    <col min="2" max="2" width="31" customWidth="1"/>
    <col min="3" max="3" width="23.81640625" customWidth="1"/>
    <col min="4" max="4" width="33.1796875" customWidth="1"/>
    <col min="5" max="5" width="113.81640625" customWidth="1"/>
    <col min="6" max="6" width="13.54296875" customWidth="1"/>
    <col min="7" max="7" width="9" customWidth="1"/>
    <col min="8" max="8" width="16.81640625" customWidth="1"/>
    <col min="9" max="9" width="14.54296875" customWidth="1"/>
    <col min="10" max="10" width="12.81640625" bestFit="1" customWidth="1"/>
    <col min="11" max="11" width="17.1796875" customWidth="1"/>
    <col min="12" max="12" width="21" customWidth="1"/>
    <col min="13" max="13" width="43.81640625" style="61" bestFit="1" customWidth="1"/>
  </cols>
  <sheetData>
    <row r="1" spans="1:13" ht="29.5" customHeight="1">
      <c r="A1" s="17" t="s">
        <v>22</v>
      </c>
      <c r="B1" s="21" t="s">
        <v>23</v>
      </c>
      <c r="C1" s="21" t="s">
        <v>24</v>
      </c>
      <c r="D1" s="18" t="s">
        <v>25</v>
      </c>
      <c r="E1" s="17" t="s">
        <v>21</v>
      </c>
      <c r="F1" s="21" t="s">
        <v>18</v>
      </c>
      <c r="G1" s="21" t="s">
        <v>19</v>
      </c>
      <c r="H1" s="21" t="s">
        <v>20</v>
      </c>
      <c r="I1" s="17" t="s">
        <v>54</v>
      </c>
      <c r="J1" s="52" t="s">
        <v>55</v>
      </c>
      <c r="K1" s="19" t="s">
        <v>27</v>
      </c>
      <c r="L1" s="55" t="s">
        <v>57</v>
      </c>
      <c r="M1" s="17" t="s">
        <v>218</v>
      </c>
    </row>
    <row r="2" spans="1:13">
      <c r="A2" s="1"/>
      <c r="B2" s="23"/>
      <c r="C2" s="23"/>
      <c r="D2" s="15"/>
      <c r="E2" s="24"/>
      <c r="F2" s="23"/>
      <c r="G2" s="23"/>
      <c r="H2" s="23"/>
      <c r="I2" s="3"/>
      <c r="J2" s="53"/>
      <c r="K2" s="73"/>
      <c r="L2" s="57"/>
      <c r="M2" s="75"/>
    </row>
    <row r="3" spans="1:13">
      <c r="A3" s="1"/>
      <c r="B3" s="23"/>
      <c r="C3" s="23"/>
      <c r="D3" s="15"/>
      <c r="E3" s="24"/>
      <c r="F3" s="23"/>
      <c r="G3" s="23"/>
      <c r="H3" s="23"/>
      <c r="I3" s="3"/>
      <c r="J3" s="53"/>
      <c r="K3" s="73"/>
      <c r="L3" s="57"/>
      <c r="M3" s="75"/>
    </row>
    <row r="4" spans="1:13">
      <c r="A4" s="1"/>
      <c r="B4" s="23"/>
      <c r="C4" s="23"/>
      <c r="D4" s="15"/>
      <c r="E4" s="24"/>
      <c r="F4" s="23"/>
      <c r="G4" s="23"/>
      <c r="H4" s="23"/>
      <c r="I4" s="3"/>
      <c r="J4" s="53"/>
      <c r="K4" s="73"/>
      <c r="L4" s="57"/>
      <c r="M4" s="75"/>
    </row>
    <row r="5" spans="1:13">
      <c r="A5" s="1"/>
      <c r="B5" s="23"/>
      <c r="C5" s="23"/>
      <c r="D5" s="15"/>
      <c r="E5" s="24"/>
      <c r="F5" s="23"/>
      <c r="G5" s="23"/>
      <c r="H5" s="23"/>
      <c r="I5" s="3"/>
      <c r="J5" s="53"/>
      <c r="K5" s="73"/>
      <c r="L5" s="57"/>
      <c r="M5" s="75"/>
    </row>
    <row r="6" spans="1:13">
      <c r="A6" s="1"/>
      <c r="B6" s="23"/>
      <c r="C6" s="23"/>
      <c r="D6" s="15"/>
      <c r="E6" s="24"/>
      <c r="F6" s="23"/>
      <c r="G6" s="23"/>
      <c r="H6" s="23"/>
      <c r="I6" s="3"/>
      <c r="J6" s="53"/>
      <c r="K6" s="73"/>
      <c r="L6" s="57"/>
      <c r="M6" s="75"/>
    </row>
    <row r="7" spans="1:13">
      <c r="A7" s="1"/>
      <c r="B7" s="23"/>
      <c r="C7" s="23"/>
      <c r="D7" s="15"/>
      <c r="E7" s="24"/>
      <c r="F7" s="23"/>
      <c r="G7" s="23"/>
      <c r="H7" s="23"/>
      <c r="I7" s="3"/>
      <c r="J7" s="53"/>
      <c r="K7" s="73"/>
      <c r="L7" s="57"/>
      <c r="M7" s="75"/>
    </row>
    <row r="8" spans="1:13">
      <c r="A8" s="1"/>
      <c r="B8" s="23"/>
      <c r="C8" s="23"/>
      <c r="D8" s="15"/>
      <c r="E8" s="24"/>
      <c r="F8" s="23"/>
      <c r="G8" s="23"/>
      <c r="H8" s="23"/>
      <c r="I8" s="3"/>
      <c r="J8" s="53"/>
      <c r="K8" s="73"/>
      <c r="L8" s="57"/>
      <c r="M8" s="75"/>
    </row>
    <row r="9" spans="1:13">
      <c r="A9" s="1"/>
      <c r="B9" s="23"/>
      <c r="C9" s="23"/>
      <c r="D9" s="15"/>
      <c r="E9" s="24"/>
      <c r="F9" s="23"/>
      <c r="G9" s="23"/>
      <c r="H9" s="23"/>
      <c r="I9" s="3"/>
      <c r="J9" s="53"/>
      <c r="K9" s="73"/>
      <c r="L9" s="57"/>
      <c r="M9" s="75"/>
    </row>
    <row r="10" spans="1:13">
      <c r="A10" s="1"/>
      <c r="B10" s="23"/>
      <c r="C10" s="23"/>
      <c r="D10" s="15"/>
      <c r="E10" s="24"/>
      <c r="F10" s="23"/>
      <c r="G10" s="23"/>
      <c r="H10" s="23"/>
      <c r="I10" s="3"/>
      <c r="J10" s="53"/>
      <c r="K10" s="73"/>
      <c r="L10" s="57"/>
      <c r="M10" s="75"/>
    </row>
    <row r="11" spans="1:13">
      <c r="A11" s="1"/>
      <c r="B11" s="23"/>
      <c r="C11" s="23"/>
      <c r="D11" s="15"/>
      <c r="E11" s="24"/>
      <c r="F11" s="23"/>
      <c r="G11" s="23"/>
      <c r="H11" s="23"/>
      <c r="I11" s="3"/>
      <c r="J11" s="53"/>
      <c r="K11" s="73"/>
      <c r="L11" s="57"/>
      <c r="M11" s="75"/>
    </row>
    <row r="12" spans="1:13">
      <c r="A12" s="63"/>
      <c r="B12" s="64"/>
      <c r="C12" s="64"/>
      <c r="D12" s="63"/>
      <c r="E12" s="24"/>
      <c r="F12" s="24"/>
      <c r="G12" s="64"/>
      <c r="H12" s="64"/>
      <c r="I12" s="65"/>
      <c r="J12" s="67"/>
      <c r="K12" s="73"/>
      <c r="L12" s="57"/>
      <c r="M12" s="75"/>
    </row>
  </sheetData>
  <autoFilter ref="A1:M1" xr:uid="{D60CF029-A45F-4B09-BEA1-AAAF1A79F49F}">
    <sortState xmlns:xlrd2="http://schemas.microsoft.com/office/spreadsheetml/2017/richdata2" ref="A2:M35">
      <sortCondition ref="C1"/>
    </sortState>
  </autoFilter>
  <conditionalFormatting sqref="A1">
    <cfRule type="duplicateValues" dxfId="2" priority="35"/>
  </conditionalFormatting>
  <conditionalFormatting sqref="A2:A12">
    <cfRule type="duplicateValues" dxfId="1" priority="1"/>
  </conditionalFormatting>
  <conditionalFormatting sqref="K2:K12">
    <cfRule type="containsText" dxfId="0" priority="2" operator="containsText" text="Click HERE to apply">
      <formula>NOT(ISERROR(SEARCH("Click HERE to apply",K2)))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11Sep2025</vt:lpstr>
      <vt:lpstr>Tours Closed</vt:lpstr>
      <vt:lpstr>Tours Added</vt:lpstr>
      <vt:lpstr>CONCAT Codes</vt:lpstr>
      <vt:lpstr>Tours to be Updated</vt:lpstr>
      <vt:lpstr>'ADOS Tours Updated 11Sep2025'!Print_Area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2025-09-11T12:51:26Z</dcterms:modified>
</cp:coreProperties>
</file>