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604D35D5-F05E-4226-8BA4-9A46F04F7F61}" xr6:coauthVersionLast="47" xr6:coauthVersionMax="47" xr10:uidLastSave="{00000000-0000-0000-0000-000000000000}"/>
  <bookViews>
    <workbookView xWindow="-14010" yWindow="-16320" windowWidth="29040" windowHeight="15720" tabRatio="707" activeTab="1" xr2:uid="{00000000-000D-0000-FFFF-FFFF00000000}"/>
  </bookViews>
  <sheets>
    <sheet name="Instructions" sheetId="4" r:id="rId1"/>
    <sheet name="ADOS Tours Updated 4Sep2025" sheetId="1" r:id="rId2"/>
    <sheet name="Tours Closed" sheetId="2" r:id="rId3"/>
    <sheet name="Tours Added" sheetId="3" r:id="rId4"/>
    <sheet name="CONCAT Codes" sheetId="5" state="hidden" r:id="rId5"/>
    <sheet name="Tours to be Updated" sheetId="6" r:id="rId6"/>
  </sheets>
  <definedNames>
    <definedName name="_xlnm._FilterDatabase" localSheetId="1" hidden="1">'ADOS Tours Updated 4Sep2025'!$A$1:$L$118</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4Sep2025'!$A$1:$L$1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 l="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2" i="1"/>
  <c r="K7" i="3"/>
  <c r="K6" i="3"/>
  <c r="K5" i="3"/>
  <c r="K4" i="3"/>
  <c r="K3" i="3"/>
  <c r="K2" i="3"/>
  <c r="K4" i="2"/>
  <c r="K3" i="2"/>
  <c r="K2" i="2"/>
  <c r="R3" i="3"/>
  <c r="R4" i="3"/>
  <c r="R5" i="3"/>
  <c r="R6" i="3"/>
  <c r="R7" i="3"/>
  <c r="R8" i="3"/>
  <c r="R9" i="3"/>
  <c r="R10" i="3"/>
  <c r="R11" i="3"/>
  <c r="R12" i="3"/>
  <c r="R13" i="3"/>
  <c r="R14" i="3"/>
  <c r="R15" i="3"/>
  <c r="R16" i="3"/>
  <c r="R17" i="3"/>
  <c r="R18" i="3"/>
  <c r="R19" i="3"/>
  <c r="R20" i="3"/>
  <c r="R21" i="3"/>
  <c r="R22" i="3"/>
  <c r="R23" i="3"/>
  <c r="R24" i="3"/>
  <c r="R25" i="3"/>
  <c r="R26" i="3"/>
  <c r="R27" i="3"/>
  <c r="R28" i="3"/>
  <c r="R29" i="3"/>
  <c r="R2" i="3"/>
  <c r="N2" i="3"/>
  <c r="N3" i="3"/>
  <c r="N4" i="3"/>
  <c r="N5" i="3"/>
  <c r="P29" i="3" l="1"/>
  <c r="N29" i="3"/>
  <c r="P28" i="3"/>
  <c r="N28" i="3"/>
  <c r="P27" i="3"/>
  <c r="N27" i="3"/>
  <c r="P26" i="3"/>
  <c r="N26" i="3"/>
  <c r="P25" i="3"/>
  <c r="N25" i="3"/>
  <c r="P24" i="3"/>
  <c r="N24" i="3"/>
  <c r="P23" i="3"/>
  <c r="N23" i="3"/>
  <c r="P22" i="3"/>
  <c r="N22" i="3"/>
  <c r="P21" i="3"/>
  <c r="N21" i="3"/>
  <c r="P20" i="3"/>
  <c r="N20" i="3"/>
  <c r="P19" i="3"/>
  <c r="N19" i="3"/>
  <c r="P18" i="3"/>
  <c r="N18" i="3"/>
  <c r="P17" i="3"/>
  <c r="N17" i="3"/>
  <c r="P16" i="3"/>
  <c r="N16" i="3"/>
  <c r="P15" i="3"/>
  <c r="N15" i="3"/>
  <c r="P14" i="3"/>
  <c r="N14" i="3"/>
  <c r="P13" i="3"/>
  <c r="P12" i="3"/>
  <c r="P11" i="3"/>
  <c r="P10" i="3"/>
  <c r="P9" i="3"/>
  <c r="P8" i="3"/>
  <c r="P7" i="3"/>
  <c r="P6" i="3"/>
  <c r="P5" i="3"/>
  <c r="P4" i="3"/>
  <c r="P3" i="3"/>
  <c r="P2" i="3"/>
  <c r="N12" i="3"/>
  <c r="N13" i="3"/>
  <c r="N11" i="3"/>
  <c r="N10" i="3"/>
  <c r="N9" i="3"/>
  <c r="N8" i="3"/>
  <c r="N7" i="3"/>
  <c r="N6" i="3"/>
</calcChain>
</file>

<file path=xl/sharedStrings.xml><?xml version="1.0" encoding="utf-8"?>
<sst xmlns="http://schemas.openxmlformats.org/spreadsheetml/2006/main" count="1648" uniqueCount="692">
  <si>
    <t>Defense Logistics Agency</t>
  </si>
  <si>
    <t>Army</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</si>
  <si>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</si>
  <si>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</si>
  <si>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</si>
  <si>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</si>
  <si>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</si>
  <si>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</si>
  <si>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</si>
  <si>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</si>
  <si>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</si>
  <si>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</si>
  <si>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</si>
  <si>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</si>
  <si>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</si>
  <si>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</si>
  <si>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</si>
  <si>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</si>
  <si>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</si>
  <si>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</si>
  <si>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</si>
  <si>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</si>
  <si>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</si>
  <si>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</si>
  <si>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</si>
  <si>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</si>
  <si>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Army or Air Force</t>
  </si>
  <si>
    <t>Apply</t>
  </si>
  <si>
    <t>E5:E6:E7</t>
  </si>
  <si>
    <t>E4:E5:E6</t>
  </si>
  <si>
    <t>OO-ALC - 309 AMARG</t>
  </si>
  <si>
    <t>Davis-Monthan AFB</t>
  </si>
  <si>
    <t>AZ</t>
  </si>
  <si>
    <t>E5:E6</t>
  </si>
  <si>
    <t>PA</t>
  </si>
  <si>
    <t>Fort Belvoir</t>
  </si>
  <si>
    <t>Crane</t>
  </si>
  <si>
    <t>Corps of Engineers</t>
  </si>
  <si>
    <t>AMCOM-Corpus Christi Army Depot</t>
  </si>
  <si>
    <t>USASAC-OPM-SANG</t>
  </si>
  <si>
    <t>O3:O4</t>
  </si>
  <si>
    <t>O4</t>
  </si>
  <si>
    <t>Defense Counterintelligence &amp; Security Agency</t>
  </si>
  <si>
    <t>DISA - DD</t>
  </si>
  <si>
    <t>Fort Meade</t>
  </si>
  <si>
    <t>Hill AFB</t>
  </si>
  <si>
    <t>UT</t>
  </si>
  <si>
    <t>WA</t>
  </si>
  <si>
    <t>USTRANSCOM-SDDC-596th BDE 834th BN</t>
  </si>
  <si>
    <t>CECOM-Tobyhanna Army Depot</t>
  </si>
  <si>
    <t>Tobyhanna</t>
  </si>
  <si>
    <t>E6:E7:E8</t>
  </si>
  <si>
    <t>E6:E7</t>
  </si>
  <si>
    <t>E5:E6:E7:W1:W2</t>
  </si>
  <si>
    <t>E7:E8</t>
  </si>
  <si>
    <t>Duty State</t>
  </si>
  <si>
    <t>Duty Country</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</si>
  <si>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</si>
  <si>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</si>
  <si>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</si>
  <si>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</si>
  <si>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</si>
  <si>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</si>
  <si>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</si>
  <si>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</si>
  <si>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</si>
  <si>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</si>
  <si>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</si>
  <si>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</si>
  <si>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</si>
  <si>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</si>
  <si>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</si>
  <si>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</si>
  <si>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</si>
  <si>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</si>
  <si>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</si>
  <si>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</si>
  <si>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</si>
  <si>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t>E3:E4:E5:E6</t>
  </si>
  <si>
    <t>Rudibaugh, Leanna</t>
  </si>
  <si>
    <t>Cousineau, Tania</t>
  </si>
  <si>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</si>
  <si>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</si>
  <si>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</si>
  <si>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</si>
  <si>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</si>
  <si>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</si>
  <si>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</si>
  <si>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</si>
  <si>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</si>
  <si>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</si>
  <si>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</si>
  <si>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</si>
  <si>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</si>
  <si>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</si>
  <si>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</si>
  <si>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</si>
  <si>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</si>
  <si>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</si>
  <si>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</si>
  <si>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</si>
  <si>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</si>
  <si>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</si>
  <si>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</si>
  <si>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</si>
  <si>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</si>
  <si>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</si>
  <si>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</si>
  <si>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</si>
  <si>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</si>
  <si>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</si>
  <si>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</si>
  <si>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</si>
  <si>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</si>
  <si>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</si>
  <si>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</si>
  <si>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</si>
  <si>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</si>
  <si>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</si>
  <si>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</si>
  <si>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</si>
  <si>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</si>
  <si>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</si>
  <si>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</si>
  <si>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</si>
  <si>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</si>
  <si>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</si>
  <si>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</si>
  <si>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</si>
  <si>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</si>
  <si>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</si>
  <si>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</si>
  <si>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</si>
  <si>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</si>
  <si>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</si>
  <si>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</si>
  <si>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</si>
  <si>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</si>
  <si>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</si>
  <si>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</si>
  <si>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</si>
  <si>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</si>
  <si>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</si>
  <si>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</si>
  <si>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</si>
  <si>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</si>
  <si>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</si>
  <si>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</si>
  <si>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</si>
  <si>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</si>
  <si>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</si>
  <si>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</si>
  <si>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</si>
  <si>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</si>
  <si>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</si>
  <si>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</si>
  <si>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</si>
  <si>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 xml:space="preserve">&lt;strong&gt; Location:&lt;/strong&gt; </t>
  </si>
  <si>
    <t>Intelligence Officer</t>
  </si>
  <si>
    <t>Red Rock</t>
  </si>
  <si>
    <t>AMCOM-Letterkenny Army Depot</t>
  </si>
  <si>
    <t>Chambersburg</t>
  </si>
  <si>
    <t>W3:W4</t>
  </si>
  <si>
    <t>Scott AFB</t>
  </si>
  <si>
    <t>IL</t>
  </si>
  <si>
    <t>&lt;br /&gt; &lt;br /&gt; &lt;strong&gt;To apply, contact: &lt;a href="mailto:</t>
  </si>
  <si>
    <t>E5:E6:E7:E8</t>
  </si>
  <si>
    <t>E7</t>
  </si>
  <si>
    <t>Indianapolis</t>
  </si>
  <si>
    <t>DCSA - LMO</t>
  </si>
  <si>
    <t>Inventory Management Specialist</t>
  </si>
  <si>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</si>
  <si>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</si>
  <si>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</si>
  <si>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</si>
  <si>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t>25-6072</t>
  </si>
  <si>
    <t>Contracting Engineer Advisor</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</si>
  <si>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</si>
  <si>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</si>
  <si>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</si>
  <si>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</si>
  <si>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t>25-6102</t>
  </si>
  <si>
    <t>Senior Technical Team Member</t>
  </si>
  <si>
    <t>E2:E3:E4:E5:E6:E7:E8:O1:O2:O3:O4:W1:W2:W3:W4</t>
  </si>
  <si>
    <t>DLA Energy – Americas</t>
  </si>
  <si>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</si>
  <si>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USACE - Omaha District (NWO)</t>
  </si>
  <si>
    <t>Construction Control Rep</t>
  </si>
  <si>
    <t>E4:E5:E6:E7:E8:O1:W1:W2</t>
  </si>
  <si>
    <t>Multiple</t>
  </si>
  <si>
    <t>25-6137</t>
  </si>
  <si>
    <t>Supervisor Security Guard (Security Officer)</t>
  </si>
  <si>
    <t>25-6139</t>
  </si>
  <si>
    <t>OUSD - Acquisition &amp; Sustainment</t>
  </si>
  <si>
    <t>F35 Joint Program Office</t>
  </si>
  <si>
    <t>Acquisition Integration Manager</t>
  </si>
  <si>
    <t>Arlington</t>
  </si>
  <si>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</si>
  <si>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USACE - Pittsburgh District (LRP)</t>
  </si>
  <si>
    <t>Pittsburgh</t>
  </si>
  <si>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</si>
  <si>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</si>
  <si>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</si>
  <si>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</si>
  <si>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</si>
  <si>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</si>
  <si>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</si>
  <si>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Defense Finance and Accounting Service</t>
  </si>
  <si>
    <t>Sanders, Robert A.</t>
  </si>
  <si>
    <t xml:space="preserve">Mr. </t>
  </si>
  <si>
    <t>Rob</t>
  </si>
  <si>
    <t>Sanders</t>
  </si>
  <si>
    <t>robert.a.sanders36.civ@mail.mil</t>
  </si>
  <si>
    <t>Mr. Rob Sanders</t>
  </si>
  <si>
    <t>317-435-2379</t>
  </si>
  <si>
    <t>25-6182</t>
  </si>
  <si>
    <t>Fuel Operations NCO</t>
  </si>
  <si>
    <t>Elmendorf AFB</t>
  </si>
  <si>
    <t>AK</t>
  </si>
  <si>
    <t>USACE - Detroit District (LRE)</t>
  </si>
  <si>
    <t>Sault Sainte Marie</t>
  </si>
  <si>
    <t>MI</t>
  </si>
  <si>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</si>
  <si>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t>E5</t>
  </si>
  <si>
    <t>Correction/Change to be made</t>
  </si>
  <si>
    <t>25-6220</t>
  </si>
  <si>
    <t>DCSA</t>
  </si>
  <si>
    <t>Risk Management Internal Control</t>
  </si>
  <si>
    <t>Boston</t>
  </si>
  <si>
    <t>MA</t>
  </si>
  <si>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</si>
  <si>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</si>
  <si>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</si>
  <si>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</si>
  <si>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</si>
  <si>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</si>
  <si>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</si>
  <si>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</si>
  <si>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</si>
  <si>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</si>
  <si>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</si>
  <si>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</si>
  <si>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</si>
  <si>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</si>
  <si>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</si>
  <si>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DCSA - OCFO</t>
  </si>
  <si>
    <t>USTRANSCOM-SDDC-HQ</t>
  </si>
  <si>
    <t>25-6246</t>
  </si>
  <si>
    <t>Mail and Security Operations Specialist</t>
  </si>
  <si>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</si>
  <si>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</si>
  <si>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</si>
  <si>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</si>
  <si>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</si>
  <si>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</si>
  <si>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</si>
  <si>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25-6252</t>
  </si>
  <si>
    <t>25-6254</t>
  </si>
  <si>
    <t>Small Business Chief</t>
  </si>
  <si>
    <t>E6:E7:E8:O3:O4</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</si>
  <si>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</si>
  <si>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</si>
  <si>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</si>
  <si>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</si>
  <si>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</si>
  <si>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</si>
  <si>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</si>
  <si>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</si>
  <si>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</si>
  <si>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</si>
  <si>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</si>
  <si>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</si>
  <si>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</si>
  <si>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</si>
  <si>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</si>
  <si>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</si>
  <si>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</si>
  <si>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t>25-6279</t>
  </si>
  <si>
    <t>DISA - SD512</t>
  </si>
  <si>
    <t>Operations Support</t>
  </si>
  <si>
    <t>Jacksonville</t>
  </si>
  <si>
    <t>Civil Engineer</t>
  </si>
  <si>
    <t>O3:O4:O5:W4:W5</t>
  </si>
  <si>
    <t>25-6285</t>
  </si>
  <si>
    <t>O4:O5:W5</t>
  </si>
  <si>
    <t>25-6287</t>
  </si>
  <si>
    <t>Lead Civil Engineer</t>
  </si>
  <si>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</si>
  <si>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</si>
  <si>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</si>
  <si>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</si>
  <si>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</si>
  <si>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DCSA - EEO</t>
  </si>
  <si>
    <t>Quantico</t>
  </si>
  <si>
    <t>25-6305</t>
  </si>
  <si>
    <t>JMC-Tooele Army Depot</t>
  </si>
  <si>
    <t>Tooele</t>
  </si>
  <si>
    <t>25-6306</t>
  </si>
  <si>
    <t>Installation Security Guard</t>
  </si>
  <si>
    <t>Pickstown</t>
  </si>
  <si>
    <t>SD</t>
  </si>
  <si>
    <t>25-6312</t>
  </si>
  <si>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</si>
  <si>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</si>
  <si>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</si>
  <si>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25-6323</t>
  </si>
  <si>
    <t>USACE - Wilmington District (SAW)</t>
  </si>
  <si>
    <t>Operations Officer</t>
  </si>
  <si>
    <t>Asheville</t>
  </si>
  <si>
    <t>NC</t>
  </si>
  <si>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</si>
  <si>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t>St Louis</t>
  </si>
  <si>
    <t>MO</t>
  </si>
  <si>
    <t>25-6327</t>
  </si>
  <si>
    <t>Construction Control Representative</t>
  </si>
  <si>
    <t>E6:E7:E8:W1:W2</t>
  </si>
  <si>
    <t>25-6330</t>
  </si>
  <si>
    <t>Furniture Installer/Fork Lift Operator</t>
  </si>
  <si>
    <t>JMC-Crane Army Ammunition Activity</t>
  </si>
  <si>
    <t>25-6340</t>
  </si>
  <si>
    <t>Mobile Equipment Operator</t>
  </si>
  <si>
    <t>25-6346</t>
  </si>
  <si>
    <t>Ordnance Equipment Inspector</t>
  </si>
  <si>
    <t>E5:E6:E7:E8:E9</t>
  </si>
  <si>
    <t>25-6350</t>
  </si>
  <si>
    <t>Quality Assurance Specialist</t>
  </si>
  <si>
    <t>E5:E6:E7:O1:O2:O3</t>
  </si>
  <si>
    <t>Engineering Technician</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</si>
  <si>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</si>
  <si>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</si>
  <si>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</si>
  <si>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</si>
  <si>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</si>
  <si>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25-6346, Length 1 year:</t>
    </r>
    <r>
      <rPr>
        <sz val="11"/>
        <color indexed="8"/>
        <rFont val="Calibri"/>
        <family val="2"/>
        <scheme val="minor"/>
      </rPr>
      <t xml:space="preserve">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</si>
  <si>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</si>
  <si>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</si>
  <si>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t>25-6336</t>
  </si>
  <si>
    <t>Administrative Support Specialist</t>
  </si>
  <si>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</si>
  <si>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t>25-6389</t>
  </si>
  <si>
    <t>AH64 Maintenance test Pilot</t>
  </si>
  <si>
    <t>25-6390</t>
  </si>
  <si>
    <t>CH47 Maintenance Test Pilot</t>
  </si>
  <si>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</si>
  <si>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</si>
  <si>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E1:E2:E3:E4:E5:E6</t>
  </si>
  <si>
    <r>
      <rPr>
        <b/>
        <sz val="11"/>
        <color rgb="FF000000"/>
        <rFont val="Calibri"/>
        <family val="2"/>
        <scheme val="minor"/>
      </rPr>
      <t>25-6305, Length 365 days</t>
    </r>
    <r>
      <rPr>
        <sz val="11"/>
        <color indexed="8"/>
        <rFont val="Calibri"/>
        <family val="2"/>
        <scheme val="minor"/>
      </rPr>
      <t>: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</si>
  <si>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t>Boyers</t>
  </si>
  <si>
    <t>25-6302</t>
  </si>
  <si>
    <t>EEO Statistician</t>
  </si>
  <si>
    <t>25-6360</t>
  </si>
  <si>
    <t>USACE - New England District (NAE)</t>
  </si>
  <si>
    <t>Project Engineer/Manager</t>
  </si>
  <si>
    <t>E6:E7:O2:O3:W2:W3</t>
  </si>
  <si>
    <t>25-6384</t>
  </si>
  <si>
    <t>AVIATION OPS SERGEANT</t>
  </si>
  <si>
    <t>25-6396</t>
  </si>
  <si>
    <t>25-6397</t>
  </si>
  <si>
    <t>Operations Research Analyst</t>
  </si>
  <si>
    <t>25-6401</t>
  </si>
  <si>
    <t>Resource Analyst/Budget Execution Analyst</t>
  </si>
  <si>
    <t>25-6404</t>
  </si>
  <si>
    <t>Business Management Analyst</t>
  </si>
  <si>
    <t>E4:E5:E6:E7:E8:E9:O1:O2:O3:O4:O5:W1:W2:W3:W4:W5</t>
  </si>
  <si>
    <t>25-6405</t>
  </si>
  <si>
    <t>Explosive Handler</t>
  </si>
  <si>
    <t>25-6408</t>
  </si>
  <si>
    <t>Key and Lock Custodian</t>
  </si>
  <si>
    <t>25-6409</t>
  </si>
  <si>
    <t>25-6410</t>
  </si>
  <si>
    <t>Machine Tool Operator</t>
  </si>
  <si>
    <t>25-6411</t>
  </si>
  <si>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</si>
  <si>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25-6404, Length 1 Year:</t>
    </r>
    <r>
      <rPr>
        <sz val="11"/>
        <color indexed="8"/>
        <rFont val="Calibri"/>
        <family val="2"/>
        <scheme val="minor"/>
      </rPr>
      <t xml:space="preserve">
***Applicants must email the following documents to leanne.felvus-webb.mil@mail.mil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</si>
  <si>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25-6408, Length 1 Year:</t>
    </r>
    <r>
      <rPr>
        <sz val="11"/>
        <color indexed="8"/>
        <rFont val="Calibri"/>
        <family val="2"/>
        <scheme val="minor"/>
      </rPr>
      <t xml:space="preserve">
***Applicants must email the following documents to leanne.felvus-webb.mil@mail.mil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</si>
  <si>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leanne.felvus-webb.mil@mail.mil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</si>
  <si>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</si>
  <si>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</si>
  <si>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</si>
  <si>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</si>
  <si>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</si>
  <si>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</si>
  <si>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t>Contract Specialist</t>
  </si>
  <si>
    <t>25-6424</t>
  </si>
  <si>
    <t>Finance Management Technician</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</si>
  <si>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t>
    </r>
  </si>
  <si>
    <t>25-6427</t>
  </si>
  <si>
    <t>Power Plant Electrician</t>
  </si>
  <si>
    <t>E4:E5:E6:E7:E8:W1:W2:W3:W4</t>
  </si>
  <si>
    <t>Pierre</t>
  </si>
  <si>
    <t>25-6428</t>
  </si>
  <si>
    <t>Power Plant Mechanic</t>
  </si>
  <si>
    <t>25-6435</t>
  </si>
  <si>
    <t>DETACHMENT SENIOR NCO</t>
  </si>
  <si>
    <t>25-6438</t>
  </si>
  <si>
    <t>EEO Medical Officer/Physician's Assistant</t>
  </si>
  <si>
    <t>E7:E8:E9:O2:O3:O4</t>
  </si>
  <si>
    <t>25-6439</t>
  </si>
  <si>
    <t>EEO Alternative Dispute Resolution Officer</t>
  </si>
  <si>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</si>
  <si>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</si>
  <si>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</si>
  <si>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</si>
  <si>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Police Officer</t>
  </si>
  <si>
    <t>SMSgt Dennis Tallent</t>
  </si>
  <si>
    <t>25-6218</t>
  </si>
  <si>
    <t>DCSA - PEO</t>
  </si>
  <si>
    <t>Business Management Officer</t>
  </si>
  <si>
    <t>25-6361</t>
  </si>
  <si>
    <t>25-6440</t>
  </si>
  <si>
    <t>USACE - Walla Walla District (NWW)</t>
  </si>
  <si>
    <t>Contracting Specialist</t>
  </si>
  <si>
    <t>Walla Walla</t>
  </si>
  <si>
    <t>25-6444</t>
  </si>
  <si>
    <t>CECOM</t>
  </si>
  <si>
    <t>MILDEP CIO/G6</t>
  </si>
  <si>
    <t>Aberdeen Proving Ground</t>
  </si>
  <si>
    <t>25-6448</t>
  </si>
  <si>
    <t>Allied Trade Specialist</t>
  </si>
  <si>
    <t>E2:E3:E4:E5:E6</t>
  </si>
  <si>
    <t>25-6449</t>
  </si>
  <si>
    <t>Machinist/CNC Programmer</t>
  </si>
  <si>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</si>
  <si>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</si>
  <si>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</si>
  <si>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</si>
  <si>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</si>
  <si>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</si>
  <si>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25-6219</t>
  </si>
  <si>
    <t>DCSA - CPO</t>
  </si>
  <si>
    <t>Training Administrator</t>
  </si>
  <si>
    <t>25-6452</t>
  </si>
  <si>
    <t>Linux Cloud Administrator</t>
  </si>
  <si>
    <t>E4:E5:E6:E7:E8:O1:O2:O3:W1:W2:W3</t>
  </si>
  <si>
    <t>25-6458</t>
  </si>
  <si>
    <t>USTRANSCOM</t>
  </si>
  <si>
    <t>Reserve Manpower Manager</t>
  </si>
  <si>
    <t>25-6460</t>
  </si>
  <si>
    <t>DFAS-IND-JBL-Force Protection</t>
  </si>
  <si>
    <t>Security Assistant (OA)</t>
  </si>
  <si>
    <t>25-6464</t>
  </si>
  <si>
    <t>Management Analyst</t>
  </si>
  <si>
    <t>25-6465</t>
  </si>
  <si>
    <t>Supervisory Management Analyst</t>
  </si>
  <si>
    <t>O4:O5:O6</t>
  </si>
  <si>
    <t>25-6466</t>
  </si>
  <si>
    <t>USACE - Louisville District (LRL)</t>
  </si>
  <si>
    <t>Supervisory Contract Specialist</t>
  </si>
  <si>
    <r>
      <rPr>
        <b/>
        <sz val="11"/>
        <color rgb="FF000000"/>
        <rFont val="Calibri"/>
        <family val="2"/>
        <scheme val="minor"/>
      </rPr>
      <t>25-6460, Length 1 year:</t>
    </r>
    <r>
      <rPr>
        <sz val="11"/>
        <color indexed="8"/>
        <rFont val="Calibri"/>
        <family val="2"/>
        <scheme val="minor"/>
      </rPr>
      <t xml:space="preserve">
The purpose of this position is to serve as a Security Assistant to support the Site Support Office on matters relating to security programs; as well as assisting the Force Protection Officer on matters relating to collateral, personnel and information security. 
The incumbent will also be responsible for the administration of the electronic access control system as well as issue/verify and approve military and civilian identification cards along with management of associated database systems and functional processes.Administers the facility internal access control system through visual monitoring of security control panels, sound alarms, and visual observation of unsecured ingress/egress areas. Administers the system for reporting violations of building security policies and makes recommendations for corrective actions. 
Coordinates with Organizational Directors to determine access levels for staff members. Verifies and signs request forms authorizing issue of a DOD identification card to military personnel, their dependents, retirees, their dependents and others. The incumbent, using the Defense Eligibility Enrollment System (DEERS) data base, verifies that all applicants are legally entitled to a DOD identification card. The incumbent, after ensuring that all supplied information is correct and in the proper format, inputs data into the DEERS system to produce initial, updated or reissued ID cards. Incumbent takes adequate security measures to secure and protect DOD property and personnel records as directed. Fingerprints individuals requiring a National Agency check when notified by DFAS Human Resources.
Manages and operates a data base system which digitally captures employee images and creates identification badges for building access and prepares a variety of reports. Through interaction with personnel offices, ensures accurate information is maintained for use by DFAS-IN Force Protection personnel.
Incumbent manages maintenance on automated systems associated with the functions managed. Uses office automation equipment and software to type a variety of correspondence, documents and forms. Uses spreadsheet software for the development of reports. Answers the telephone and receives visitors, exercises discretion when supplying information. Sets up and maintains files for bulletins, memorandums, regulations, appointment schedule. Verifies clearance levels and enters information into authorized access control systems and or databases.
Qualifications:  1. To have a active T3 clearance 
2. Pass Online Site Security Managers course within the 30 of serving the position.</t>
    </r>
  </si>
  <si>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</si>
  <si>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</si>
  <si>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25-6465,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Supervisory Management Analyst capacity. 
Responsibilities will include:
• Plan work to be accomplished by subordinates, set and adjust short-term priorities, prepare schedules for completion of work, and evaluate work performance of subordinates.  Assign work to subordinates based on priorities, selective consideration of the difficulty and requirements of assignments, and the capabilities of employees.  Find ways to improve production or increase the quality of the work directed.
• Give advice, counsel, or instruction to employees on both work and administrative matters.  Hear and resolve complaints from employees, referring group grievances and more serious unresolved complaints to a higher level supervisor or manager.  Identify developmental and training needs of employees, providing or arranging for needed development and training.
• Make decisions on work problems presented by subordinate personnel or by contractors.  Hear and resolve group grievances or serious employee complaints.  Find and implement ways to eliminate or reduce significant bottlenecks and barriers to production, promote team building, or improve business practices.
• Ensure compliance with all statutory requirements, regulations, and any local policy. 
Civilian experience will be considered for this position.
Qualifications:  • 1+ year of relevant experience.
• Excellent organizational and multitasking ability. 
• Good practical experience with MS Office. 
• Strong communication skills with great attention to detail.
• Strong writing, editing, and plain language writing skills.
• Top Secret Security Clearance</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</si>
  <si>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</si>
  <si>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</si>
  <si>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t>PA, VA, MD</t>
  </si>
  <si>
    <t>25-6341</t>
  </si>
  <si>
    <t>Purchasing Agent</t>
  </si>
  <si>
    <t>25-6473</t>
  </si>
  <si>
    <t>USACE - San Francisco District (SPN)</t>
  </si>
  <si>
    <t>Project Scheduler</t>
  </si>
  <si>
    <t>E5:E6:E7:E8:O1:O2</t>
  </si>
  <si>
    <t>San Francisco</t>
  </si>
  <si>
    <t>25-6474</t>
  </si>
  <si>
    <t>Program Analyst</t>
  </si>
  <si>
    <t>25-6477</t>
  </si>
  <si>
    <t>Aviation Safety Officer</t>
  </si>
  <si>
    <t>O2:O3:O4:W2:W3:W4</t>
  </si>
  <si>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</si>
  <si>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E8:E9</t>
  </si>
  <si>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</si>
  <si>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t>25-6033</t>
  </si>
  <si>
    <t>DFAS-IND-JFL-Military Pay Operations</t>
  </si>
  <si>
    <t>Military Pay Technician</t>
  </si>
  <si>
    <t>25-6500</t>
  </si>
  <si>
    <t>DCSA - Mid Atlantic Region</t>
  </si>
  <si>
    <t>Alexandria</t>
  </si>
  <si>
    <t>25-6501</t>
  </si>
  <si>
    <t>Integration Analyst</t>
  </si>
  <si>
    <t>25-6503</t>
  </si>
  <si>
    <t>AH-64D Maintenance Test Pilot</t>
  </si>
  <si>
    <t>W2:W3:W4</t>
  </si>
  <si>
    <t>25-6509</t>
  </si>
  <si>
    <t>DLA - ASOC</t>
  </si>
  <si>
    <t>Current Operations Battle Captain NCOIC</t>
  </si>
  <si>
    <r>
      <rPr>
        <b/>
        <sz val="11"/>
        <color rgb="FF000000"/>
        <rFont val="Calibri"/>
        <family val="2"/>
        <scheme val="minor"/>
      </rPr>
      <t>25-6509, Length 1 Year:</t>
    </r>
    <r>
      <rPr>
        <sz val="11"/>
        <color indexed="8"/>
        <rFont val="Calibri"/>
        <family val="2"/>
        <scheme val="minor"/>
      </rPr>
      <t xml:space="preserve">
Serves as the DLA Agency Synchronization Operations Center (ASOC) CUOPS NCOIC; as DLA HQ lead for contingency operations supporting the Combatant Command (CCMD), Military Services, and Federal agencies. Coordinate, prioritize, integrate, synchronize and direct Agency actions on behalf of DLA J3 to ensure continuous uninterrupted logistics support in all facets of DLA supply chain support to DOD and federal agencies; responds to support requirements for the Joint Chiefs of Staff, CCMD and federal agency exercises, contingencies, and worldwide disasters; maintains contact with liaisons of Major Subordinate Commands (MSCs), J/D Codes and Emergency Operations Centers while working Current Operations monitors mission status of deployed DLA Support Teams. Coordinates all actions as directed by the Current Operations Branch Chief.  Reviews products and deliverables prior to providing to elements outside the ASOC.  Analyzes, processes, and acts on information contained within the C2 systems.  Supports with briefing set up, both virtual and on site, to ensure print outs (if appropriate) and/or briefing platforms are fully A/V operational.  Actions applicable and appropriate administrative tasks in support of active military and reserve manning.  Monitors and operates voice and electronic communication systems, as required, to include NIPR and SIPR Battle Captain email accounts.
</t>
    </r>
    <r>
      <rPr>
        <b/>
        <sz val="11"/>
        <color rgb="FF000000"/>
        <rFont val="Calibri"/>
        <family val="2"/>
        <scheme val="minor"/>
      </rPr>
      <t>Qualifications</t>
    </r>
    <r>
      <rPr>
        <sz val="11"/>
        <color indexed="8"/>
        <rFont val="Calibri"/>
        <family val="2"/>
        <scheme val="minor"/>
      </rPr>
      <t>:  Minimum SECRET clearance required. Intermediate Level / Working Knowledge skill set of Microsoft Office products. Service Branch immaterial.</t>
    </r>
  </si>
  <si>
    <r>
      <rPr>
        <b/>
        <sz val="11"/>
        <color rgb="FF000000"/>
        <rFont val="Calibri"/>
        <family val="2"/>
        <scheme val="minor"/>
      </rPr>
      <t>25-6033,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</si>
  <si>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25-6501, Length 1 Year:</t>
    </r>
    <r>
      <rPr>
        <sz val="11"/>
        <color indexed="8"/>
        <rFont val="Calibri"/>
        <family val="2"/>
        <scheme val="minor"/>
      </rPr>
      <t xml:space="preserve">
This position requires a TS/SCI clearance. The incumbent of this position will serve as an All Source Analyst or 
***Applicants must email the following documents to leanne.felvus-webb.mil@mail.mil for consideration***
Professional Resume
Military Bio
Last three evaluations (if applicable) 
Integration Analyst/Non-Commissioned Officer for the Mid-Atlantic Region, Field Operations Directorate (FO), directly supporting the mission and operational goals of the Regional Director (RD) and the CI Regional Mission Director (RMD) through coordination, collaboration, and facilitation of FO integration priorities and special projects pertaining to all DCSA mission areas and DCSA Directorates. The incumbent will help advise and provide recommendations to field leaders and personnel to support, improve, or enhance mission execution and integration in the field based on threat reporting, tactical level analysis, and expert understanding of adversarial targeting. The incumbent will help develop, plan, advise, and coordinate integration support to FO priorities and special projects that support the RD and CI RMD via specific briefings (formal and informal), products, an tactical-level intelligence analysis within the Mid-Atlantic Region and liaise with other internal/external stakeholders, as applicable. The incumbent will help develop and/or maintain threat products and analysis in concert with the Regional CI analysts concerning priority technologies and other technologies at risk.  The incumbent will help develop, issue, and track priorities/ special projects for regional leadership to ensure all requirements are met and meet all applicable laws, regulations, and policies. The incumbent will be responsible for helping to lead, plan, direct, or coordinate analytical efforts across the region to ensure requirements are met and are delivered on time. The incumbent will also be responsible for ensuring all threat reporting is relevant, updated, and disseminated to all DCSA mission areas and Directorates through correspondence, meetings, briefings, and products. The incumbent will be required to accompany DCSA personnel to meetings and briefings, as needed. The incumbent will help advise and make recommendations on the potential impact of adversarial targeting against critical technologies and DoD/national-level priorities, as well as conduct a comprehensive threat analysis of all cleared facilities within the region for discussion and prioritization with the RD and CI RMD. 
Civilian experience will be considered for this position.
PCS is authorized.
</t>
    </r>
    <r>
      <rPr>
        <b/>
        <sz val="11"/>
        <color rgb="FF000000"/>
        <rFont val="Calibri"/>
        <family val="2"/>
        <scheme val="minor"/>
      </rPr>
      <t>Qualifications</t>
    </r>
    <r>
      <rPr>
        <sz val="11"/>
        <color indexed="8"/>
        <rFont val="Calibri"/>
        <family val="2"/>
        <scheme val="minor"/>
      </rPr>
      <t>:  MOS: 35F
The incumbent will have some experience supporting the US Intelligence Community as an intelligence analyst. The incumbent is expected to have a thorough understanding of intelligence analysis and understands reporting thresholds, as well as a grasp of various classified databases. The incumbent will be required to travel 25% of the time to support the RD and CI RMD's goals and objectives for cross-mission and cross-regional coordination and synchronization.</t>
    </r>
  </si>
  <si>
    <r>
      <rPr>
        <b/>
        <sz val="11"/>
        <color rgb="FF000000"/>
        <rFont val="Calibri"/>
        <family val="2"/>
        <scheme val="minor"/>
      </rPr>
      <t xml:space="preserve">25-6503, Length 1 year 
</t>
    </r>
    <r>
      <rPr>
        <sz val="11"/>
        <color rgb="FF000000"/>
        <rFont val="Calibri"/>
        <family val="2"/>
        <scheme val="minor"/>
      </rPr>
      <t xml:space="preserve">- Perform AH-64D Maintenance Test Pilot duties within a Foreign Military Sales (FMS) program. Act as a vital link between the US Army and the Republic of Singapore Airforce (RSAF). Core duties include:
- Flight Operations: Performing comprehensive Maintenance Test Pilot duties on six RSAF-owned AH-64D Apache
helicopters. Act as a pilot-in-command during sustainment flight training and cross-country flights with both US and RSAF pilots.
- Maintenance Oversight: Oversee US maintenance operations through assignments in either Production Control or
Quality Control roles. Directly oversee US maintainers in their day-to-day maintenance functions while they conduct scheduled and unscheduled maintenance.
- Regulatory Compliance: Operate under both US and RSAF publications and regulations.
- Interagency Coordination: Collaborate and maintain strong communication with RSAF maintenance officer
counterparts to prioritize maintenance, manage flying hour program requirements, and oversee both scheduled and
unscheduled maintenance tasks.
Position is a two-year opportunity with an optional extension after the first year.
</t>
    </r>
    <r>
      <rPr>
        <b/>
        <sz val="11"/>
        <color rgb="FF000000"/>
        <rFont val="Calibri"/>
        <family val="2"/>
        <scheme val="minor"/>
      </rPr>
      <t>QUALIFICATIONS</t>
    </r>
    <r>
      <rPr>
        <sz val="11"/>
        <color rgb="FF000000"/>
        <rFont val="Calibri"/>
        <family val="2"/>
        <scheme val="minor"/>
      </rPr>
      <t xml:space="preserve">: AH-64D Maintenance Test Pilot able to take and pass MTP check-ride within 120 days of arrival. Must posses and be able to maintain a valid flight physical.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</si>
  <si>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25-6500,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Defense Counterintelligence and Security Agency in a Risk Management Internal Control capacity. 
Review transactions between ABM and DTS to ensure that transactions adhere to DOD Financial management Regulation (FMR) policy and regulation (i.e. ABM- correct color of money used, funding request justified with proper documentation, right funding vehicle was used for the transaction. DTS management - confirm correct budget label,  coding and alignment with appropriate color of money, and review if the reason for travel clearly stated. Support the Regional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 Assist with monitoring funding spent vs. spend plan and pull reports as needed to support the RM and CoS. 
-Responsible for processing all 1164 reimbursement requests for Mid Atlantic personnel
-Civilian experience will be considered for this position.
</t>
    </r>
    <r>
      <rPr>
        <b/>
        <sz val="11"/>
        <color rgb="FF000000"/>
        <rFont val="Calibri"/>
        <family val="2"/>
        <scheme val="minor"/>
      </rPr>
      <t>Qualifications</t>
    </r>
    <r>
      <rPr>
        <sz val="11"/>
        <color indexed="8"/>
        <rFont val="Calibri"/>
        <family val="2"/>
        <scheme val="minor"/>
      </rPr>
      <t>:  Member must be proficient in financial and administrative functions such as knowledge of the DoD FMR, PowerPoint, Excel and writing information papers. Secret Clearance required for position.</t>
    </r>
  </si>
  <si>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15A | 15B
Significant experience (5+ years) in aircraft maintenance, inspection, or aviation safety. Experience in a depot-level maintenance environment is highly desirable. Thorough understanding of aircraft maintenance and safety regulations.</t>
    </r>
  </si>
  <si>
    <r>
      <rPr>
        <b/>
        <sz val="11"/>
        <color rgb="FF000000"/>
        <rFont val="Calibri"/>
        <family val="2"/>
        <scheme val="minor"/>
      </rPr>
      <t>25-6219,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Responsibilities: 
• Maintain training records in a Power BI app (e.g. date changes, attendance lists, course cancellations, etc.). 
• Create Standard Forms (SF)182s’ for group training requests. 
• Create MS Teams chats for all those attending trainings to communicate when the training is occurring and steps to take before, during, and after the training. 
• Create logistics guidance for all those attending training in-person.  Gain approval from AOs before releasing to attendees. 
• Disseminate training material to students, as needed. 
• Review training questionnaire results and provide suggestions for improvements. 
• Reach out to vendors to hold spots for individuals in courses/workshops.
Qualifications:  Civilian experience will be considered for position eligibility
• 1+ year of experience of working as a Training Administrator¿ HR Assistant, or other relevant position. 
• Excellent organizational and multitasking ability. 
• Good practical experience with MS Office. 
• Strong communication skills with great attention to detail.
• Secret Security Clearance
Applications must provide the following documents:
· Military Bio
· Professional Resume
· Last three evaluations</t>
    </r>
  </si>
  <si>
    <t>25-6074</t>
  </si>
  <si>
    <t>Aircraft Powertrain Repairer (15D)</t>
  </si>
  <si>
    <t>25-6213</t>
  </si>
  <si>
    <t>Aircraft Powerplant Repairer (15B)</t>
  </si>
  <si>
    <t>25-6240</t>
  </si>
  <si>
    <t>Signal Operations Support NCO</t>
  </si>
  <si>
    <t>E6</t>
  </si>
  <si>
    <t>25-6242</t>
  </si>
  <si>
    <t>Information Technology NCO</t>
  </si>
  <si>
    <t>Ruckman Tabitha N</t>
  </si>
  <si>
    <t xml:space="preserve">Spencer, Megan H. </t>
  </si>
  <si>
    <t>25-6512</t>
  </si>
  <si>
    <t>USACE - Rock Island District (MVR)</t>
  </si>
  <si>
    <t>Davenport</t>
  </si>
  <si>
    <t>IA</t>
  </si>
  <si>
    <t>25-6515</t>
  </si>
  <si>
    <t>O2:O3:W2:W3:W4</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</si>
  <si>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</si>
  <si>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25-6515, Length 1 Year:</t>
    </r>
    <r>
      <rPr>
        <sz val="11"/>
        <color indexed="8"/>
        <rFont val="Calibri"/>
        <family val="2"/>
        <scheme val="minor"/>
      </rPr>
      <t xml:space="preserve">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t>
    </r>
  </si>
  <si>
    <t>Tab</t>
  </si>
  <si>
    <t>Ruckman</t>
  </si>
  <si>
    <t>tabitha.n.ruckman.mil@mail.mil</t>
  </si>
  <si>
    <t>317-435-2377</t>
  </si>
  <si>
    <t>SFC Tabitha Ruckman</t>
  </si>
  <si>
    <t>TSgt</t>
  </si>
  <si>
    <t>Megan</t>
  </si>
  <si>
    <t>Spencer</t>
  </si>
  <si>
    <t>megan.h.spencer.mil@mail.mil</t>
  </si>
  <si>
    <t>317-435-2378</t>
  </si>
  <si>
    <t>TSgt Megan Spencer</t>
  </si>
  <si>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</si>
  <si>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</si>
  <si>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t>
    </r>
    <r>
      <rPr>
        <b/>
        <sz val="11"/>
        <color rgb="FF000000"/>
        <rFont val="Calibri"/>
        <family val="2"/>
        <scheme val="minor"/>
      </rPr>
      <t>QUALIFICATIONS</t>
    </r>
    <r>
      <rPr>
        <sz val="11"/>
        <color indexed="8"/>
        <rFont val="Calibri"/>
        <family val="2"/>
        <scheme val="minor"/>
      </rPr>
      <t xml:space="preserve">: Must possess a SECRET clearance; IAW the medical fitness and medical retention standards per AR 40-501, chapter 3; meet the physical requirements of AR 600-9; Must not be flagged in IPPS-A for weight, security violations or pending adverse actions.
</t>
    </r>
  </si>
  <si>
    <t>PA, MD, VA, DC</t>
  </si>
  <si>
    <t>VA, MD, DC</t>
  </si>
  <si>
    <t>dfas.indianapolis-in.zh.mbx.pfi@mail.mil</t>
  </si>
  <si>
    <t>Equipment Mechanic - Forklift Operator</t>
  </si>
  <si>
    <t>DFAS-IND-JBD-Facilities</t>
  </si>
  <si>
    <t>25-6529</t>
  </si>
  <si>
    <t>Medical Officer</t>
  </si>
  <si>
    <t>25-6259, Length 420 days: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t>
  </si>
  <si>
    <t>25-6531</t>
  </si>
  <si>
    <t>Aviation Backshops Supervisor</t>
  </si>
  <si>
    <t>25-6542</t>
  </si>
  <si>
    <t>Future Operations Branch Chief</t>
  </si>
  <si>
    <t>25-6542, Length 1 Year:
Seeking well motivated leader to perform as the Business Integration Coordinator. Member shall be an O-5 who holds and is able to maintain an active clearance of SECRET or higher. Tour length is a minimum of 1 year, with a potential of follow-on extensions. Serve as the Future Operations Branch Chief within the Agency Synchronization Operations Center, J3.  Supervise Defense Logistics Agency's planning capabilities with a focus on near-to-midterm operational requirements for deliberate and crisis action planning. Assist in the development of policy, guidance, and oversight for logistics and materiel process management and incorporate command and control capabilities for operations.
Prepare written correspondence for GO/FO and OSD level engagements to inform leaders or communicate strategic and operational ideas and perspectives.  Develop and publish orders to communicate instructions to the agency for coordination and execution of an operation. Serve as an advisor and subject matter expert on strategic, operational, and contingency planning efforts in support of the Joint Force, Inter-agencies, Partners, and Allies. Maintain access to all civilian personnel management and performance evaluations systems while in a supervisory position.
Qualifications:  Candidate must hold an active SECRET clearance, and be eligible to obtain and maintain a TS/SCI. Member must be proficient in MS Office products. Ideal applicant will have experienced logistics background and/or military planning experience.</t>
  </si>
  <si>
    <r>
      <rPr>
        <b/>
        <sz val="11"/>
        <color rgb="FF000000"/>
        <rFont val="Calibri"/>
        <family val="2"/>
        <scheme val="minor"/>
      </rPr>
      <t>25-6531, Lengtyh 1 Year:</t>
    </r>
    <r>
      <rPr>
        <sz val="11"/>
        <color indexed="8"/>
        <rFont val="Calibri"/>
        <family val="2"/>
        <scheme val="minor"/>
      </rPr>
      <t xml:space="preserve">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t>
    </r>
  </si>
  <si>
    <t>25-6358</t>
  </si>
  <si>
    <t>HR Specialist</t>
  </si>
  <si>
    <t>Southport</t>
  </si>
  <si>
    <t>25-6543</t>
  </si>
  <si>
    <t>DLA Energy</t>
  </si>
  <si>
    <t>Exercise and Contingency Planner</t>
  </si>
  <si>
    <t>O3:O4:O5</t>
  </si>
  <si>
    <t>25-6545</t>
  </si>
  <si>
    <t>DCSA – PEO – SETS</t>
  </si>
  <si>
    <t>E7:E8:E9:O1:O2</t>
  </si>
  <si>
    <t>25-6547</t>
  </si>
  <si>
    <t>DCSA - OCCA</t>
  </si>
  <si>
    <t>Administrative Support</t>
  </si>
  <si>
    <t>25-6549</t>
  </si>
  <si>
    <t>Financial Analyst</t>
  </si>
  <si>
    <t>E6:E7:E8:E9:O1:O2:O3:O4</t>
  </si>
  <si>
    <t>25-6551</t>
  </si>
  <si>
    <t>Senior Administrative Support</t>
  </si>
  <si>
    <r>
      <rPr>
        <b/>
        <sz val="11"/>
        <color rgb="FF000000"/>
        <rFont val="Calibri"/>
        <family val="2"/>
        <scheme val="minor"/>
      </rPr>
      <t>25-6358, Length 1 year:</t>
    </r>
    <r>
      <rPr>
        <sz val="11"/>
        <color indexed="8"/>
        <rFont val="Calibri"/>
        <family val="2"/>
        <scheme val="minor"/>
      </rPr>
      <t xml:space="preserve">
SSM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t>
    </r>
  </si>
  <si>
    <r>
      <rPr>
        <b/>
        <sz val="11"/>
        <color rgb="FF000000"/>
        <rFont val="Calibri"/>
        <family val="2"/>
        <scheme val="minor"/>
      </rPr>
      <t>25-6545, Length 1 year:</t>
    </r>
    <r>
      <rPr>
        <sz val="11"/>
        <color indexed="8"/>
        <rFont val="Calibri"/>
        <family val="2"/>
        <scheme val="minor"/>
      </rPr>
      <t xml:space="preserve">
***Applicants must email the following documents to leanne.felvus-webb.mil@mail.mil for consideration***
Professional Resume
Military Bio
Last three evaluations
The incumbent serves as the SETS Acquisition Manager, for contracting, acquisition, budgeting, configuration management, and integration. Functions as a lead expert that provides business advice and performs all pre-award and post-award functions for a wide variety of  specialized procurements of significant importance to multiple agencies using a wide range of contracting methods and types. Assist in planning the overall approach to meet contracting program objectives for a wide range of multi-million program that spans multiple years that involve successive program stages. This role ensures that SETS program actions are executed smoothly and effectively. Duties are defined as:
• Develop acquisition artifacts that identify acquisition strategies, including assessment, analysis, risk mitigation and strategies that support the overall program milestones. 
• Assist in the management of the SETS program management processes, ensuring that all timelines, budgets, and milestones are met.
• Collaborate with internal and external stakeholders, including contractors, vendors, and various government departments, to ensure alignment of requirements and seamless transition to future SETS.
• Establish a baseline process for SETS integration, including identifying requirements, understanding where each requirement is contracted, and timing to execute and avoid breaks in service and support future program transition.
• Track financial and contractual actions for SETS requirements to ensure they are met throughout the FYDP process.
• Develop, review and brief (as needed) SETS Quarterly Program Reviews (QPR) to the DCSA CAE and USD(I&amp;S).
• Facilitate the cultural, operational, and technical adjustments necessary for the successful integration of new resources and systems for SETS customers and programs.
• Assess the SETS integration process to ensure that it delivers the intended benefits and identifying any areas for further improvement • Responsible for reporting on various aspects of the acquisition and integration process to ensure transparency, accountability, and alignment with SETS Program Plan.
</t>
    </r>
    <r>
      <rPr>
        <b/>
        <sz val="11"/>
        <color rgb="FF000000"/>
        <rFont val="Calibri"/>
        <family val="2"/>
        <scheme val="minor"/>
      </rPr>
      <t>Qualifications</t>
    </r>
    <r>
      <rPr>
        <sz val="11"/>
        <color indexed="8"/>
        <rFont val="Calibri"/>
        <family val="2"/>
        <scheme val="minor"/>
      </rPr>
      <t>:  1. Civilian experience will be considered for this position. 
2. Candidate must have experience in supporting a Program Executive Office (PEO) or similar program level support and must possess program management certification (PMP or DAU Level 1 or 2)
3. Secret Clearance required for position.</t>
    </r>
  </si>
  <si>
    <r>
      <rPr>
        <b/>
        <sz val="11"/>
        <color rgb="FF000000"/>
        <rFont val="Calibri"/>
        <family val="2"/>
        <scheme val="minor"/>
      </rPr>
      <t>25-6551,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Manages OCCA's leadership and organizational calendars.  Prepares, reviews, solicits, and submits read ahead materials.  Leads logistics and technical planning/support of meetings.  Creates a wide variety of documents such as reports, letters, memos, interoffice communications, spreadsheets, and presentations.  Maintains databases of complex departmental information.  Leads SOP development and records management.  Monitors office supplies ensuring materials and printing-related products are maintained and replenished. Answers and screens phone calls on behalf of the OCCA Front Office. 
Specific Office Duties: 
- Manages OCCA leadership travel using Defense Travel System (DTS); creates authorizations and submit vouchers within three days of the travel end date.
- Manages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requests for information such as reports, suspense dates for matters requiring compliance, forms required to accomplish or request actions, etc.
- Responsible for correspondence management, including intraoffice communications.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</si>
  <si>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25-6549, Length 1 Year:</t>
    </r>
    <r>
      <rPr>
        <sz val="11"/>
        <color indexed="8"/>
        <rFont val="Calibri"/>
        <family val="2"/>
        <scheme val="minor"/>
      </rPr>
      <t xml:space="preserve">
***Applicants must email the following documents to leanne.felvus-webb.mil@mail.mil for consideration***
Professional Resume
Military Bio
Last three evaluations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t>
    </r>
  </si>
  <si>
    <r>
      <rPr>
        <b/>
        <sz val="11"/>
        <color rgb="FF000000"/>
        <rFont val="Calibri"/>
        <family val="2"/>
        <scheme val="minor"/>
      </rPr>
      <t>25-6547,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Serves as the backup to manage OCCA's leadership and organizational calendars.  Reviews, solicits, and submits read ahead materials.  Supports logistics and technical planning of meetings.  Supports creation of a wide variety of documents such as reports, letters, memos, interoffice communications, spreadsheets, and presentations.  Maintains databases of complex departmental information.  Supports SOP development and records management.  Monitors office supplies ensuring materials and printing-related products are maintained and replenished.  Answers and screens phone calls on behalf of the OCCA Front Office. 
Specific Office Duties: 
- Back up to manage OCCA leadership travel using Defense Travel System (DTS); creates authorizations and submit vouchers within three days of the travel end date.
- Supports management of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routine/non-technical requests for information such as reports, suspense dates for matters requiring compliance, forms required to accomplish or request actions, etc.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</si>
  <si>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25-6543, Length 1 year:</t>
    </r>
    <r>
      <rPr>
        <sz val="11"/>
        <color indexed="8"/>
        <rFont val="Calibri"/>
        <family val="2"/>
        <scheme val="minor"/>
      </rPr>
      <t xml:space="preserve">
Member will assess, analyze, plan and write DLA Energy support to Combatant Command Operational Plans, host OPT working groups and participate in working groups hosted by J/D Codes, Regional Commands, or other MSCs. Initiates, coordinates, and administers strategic and operational planning efforts for the DLA Energy Headquarters staff and subordinate activities. Coordinates and comments on joint plans, instructions, memorandums and directives pertaining to contingency, disaster response, and consequence management. 
Member will participate in Joint Exercise Planning Groups, Joint Exercise Life Cycle events, and Joint Exercise Control Groups.  Member will use DLA Energy Concepts of Support to Combatant Command Operation Plans (OPLAN) to develop Training Objectives and Master Scenario Event List (MSEL) injects (timeline events) in Joint Training Tool (JTT) in coordination with Energy LNOs, Region Staffs, and Energy HQ.
</t>
    </r>
    <r>
      <rPr>
        <b/>
        <sz val="11"/>
        <color rgb="FF000000"/>
        <rFont val="Calibri"/>
        <family val="2"/>
        <scheme val="minor"/>
      </rPr>
      <t>Qualifications</t>
    </r>
    <r>
      <rPr>
        <sz val="11"/>
        <color indexed="8"/>
        <rFont val="Calibri"/>
        <family val="2"/>
        <scheme val="minor"/>
      </rPr>
      <t>:  MOS 90A/923A, AFSC 21R
Member requires access to NIPR, SIPR, and JWICS. TS/SCI preferred but may be required as determined during the execution of duties.  Active GTC required for multiple TDYs.  Contingency and Exercise Planning highly preferred. Logistics and Fuel experience preferred but not required.</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</si>
  <si>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t>
    </r>
    <r>
      <rPr>
        <b/>
        <sz val="11"/>
        <color rgb="FF000000"/>
        <rFont val="Calibri"/>
        <family val="2"/>
        <scheme val="minor"/>
      </rPr>
      <t>Qualifications</t>
    </r>
    <r>
      <rPr>
        <sz val="11"/>
        <color indexed="8"/>
        <rFont val="Calibri"/>
        <family val="2"/>
        <scheme val="minor"/>
      </rPr>
      <t>: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</si>
  <si>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r>
      <rPr>
        <b/>
        <sz val="11"/>
        <color rgb="FF000000"/>
        <rFont val="Calibri"/>
        <family val="2"/>
        <scheme val="minor"/>
      </rPr>
      <t>25-6340, Length 1 Year:</t>
    </r>
    <r>
      <rPr>
        <sz val="11"/>
        <color indexed="8"/>
        <rFont val="Calibri"/>
        <family val="2"/>
        <scheme val="minor"/>
      </rPr>
      <t xml:space="preserve">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t>
    </r>
    <r>
      <rPr>
        <b/>
        <sz val="11"/>
        <color rgb="FF000000"/>
        <rFont val="Calibri"/>
        <family val="2"/>
        <scheme val="minor"/>
      </rPr>
      <t>Qualifications</t>
    </r>
    <r>
      <rPr>
        <sz val="11"/>
        <color indexed="8"/>
        <rFont val="Calibri"/>
        <family val="2"/>
        <scheme val="minor"/>
      </rPr>
      <t>: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</si>
  <si>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25-6350, Length 1 year:</t>
    </r>
    <r>
      <rPr>
        <sz val="11"/>
        <color indexed="8"/>
        <rFont val="Calibri"/>
        <family val="2"/>
        <scheme val="minor"/>
      </rPr>
      <t xml:space="preserve">
This position acts as the Quality Assurance Representative (QAR) and advisor to the Director of Manufacturing and Engineering Directorate, supporting multi-service programs. Responsibilities include planning and implementing quality assurance measures, conducting audits, evaluating technical data packages, and ensuring compliance with manufacturing standards. The role also involves coordinating with contractors and internal teams, resolving technical and quality deficiencies, and overseeing adherence to quality assurance policies and procedures.
Civilian experience will be considered for this position.
</t>
    </r>
    <r>
      <rPr>
        <b/>
        <sz val="11"/>
        <color rgb="FF000000"/>
        <rFont val="Calibri"/>
        <family val="2"/>
        <scheme val="minor"/>
      </rPr>
      <t>Qualifications</t>
    </r>
    <r>
      <rPr>
        <sz val="11"/>
        <color indexed="8"/>
        <rFont val="Calibri"/>
        <family val="2"/>
        <scheme val="minor"/>
      </rPr>
      <t>:  Candidates must possess expert knowledge of quality assurance principles, auditing, and quality management concepts, as well as broad knowledge of related organizational practices like production and procurement. Skills in directing audit teams, resolving complex issues, and functioning as a technical resource on industry quality trends are essential. The ability to diplomatically collaborate across organizations and apply advanced problem-solving techniques is critical.</t>
    </r>
  </si>
  <si>
    <r>
      <rPr>
        <b/>
        <sz val="11"/>
        <color rgb="FF000000"/>
        <rFont val="Calibri"/>
        <family val="2"/>
        <scheme val="minor"/>
      </rPr>
      <t>25-6405, Length 1 Year:</t>
    </r>
    <r>
      <rPr>
        <sz val="11"/>
        <color indexed="8"/>
        <rFont val="Calibri"/>
        <family val="2"/>
        <scheme val="minor"/>
      </rPr>
      <t xml:space="preserve">
***Applicants must email the following documents to leanne.felvus-webb.mil@mail.mil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</si>
  <si>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25-6410, Length 1 Year:</t>
    </r>
    <r>
      <rPr>
        <sz val="11"/>
        <color indexed="8"/>
        <rFont val="Calibri"/>
        <family val="2"/>
        <scheme val="minor"/>
      </rPr>
      <t xml:space="preserve">
***Applicants must email the following documents to leanne.felvus-webb.mil@mail.mil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</si>
  <si>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25-6341, Length 1 year:</t>
    </r>
    <r>
      <rPr>
        <sz val="11"/>
        <color indexed="8"/>
        <rFont val="Calibri"/>
        <family val="2"/>
        <scheme val="minor"/>
      </rPr>
      <t xml:space="preserve">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t>
    </r>
    <r>
      <rPr>
        <b/>
        <sz val="11"/>
        <color rgb="FF000000"/>
        <rFont val="Calibri"/>
        <family val="2"/>
        <scheme val="minor"/>
      </rPr>
      <t>Qualifications</t>
    </r>
    <r>
      <rPr>
        <sz val="11"/>
        <color indexed="8"/>
        <rFont val="Calibri"/>
        <family val="2"/>
        <scheme val="minor"/>
      </rPr>
      <t>: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</si>
  <si>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25-6411, Length 1 Year:</t>
    </r>
    <r>
      <rPr>
        <sz val="11"/>
        <color indexed="8"/>
        <rFont val="Calibri"/>
        <family val="2"/>
        <scheme val="minor"/>
      </rPr>
      <t xml:space="preserve">
***Applicants must email the following documents to leanne.felvus-webb.mil@mail.mil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</si>
  <si>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t>•</t>
  </si>
  <si>
    <t>25-6107</t>
  </si>
  <si>
    <t>Management Analyst Facility Manager</t>
  </si>
  <si>
    <t>Joint Base San Antonio</t>
  </si>
  <si>
    <t>25-6467</t>
  </si>
  <si>
    <t>USACE - Albuquerque District (SPA)</t>
  </si>
  <si>
    <t>Water Control Manual Technical Lead</t>
  </si>
  <si>
    <t>O1:O2:O3:W1:W2:W3:W4</t>
  </si>
  <si>
    <t>Albuquerque</t>
  </si>
  <si>
    <t>NM</t>
  </si>
  <si>
    <t>25-6496</t>
  </si>
  <si>
    <t>O3:O4:W4:W5</t>
  </si>
  <si>
    <t>25-6497</t>
  </si>
  <si>
    <t>USACE - Nashville District (LRN)</t>
  </si>
  <si>
    <t>E6:E7:E8:O1:O2:O3:W1:W2:W3</t>
  </si>
  <si>
    <t>Chattanooga</t>
  </si>
  <si>
    <t>TN</t>
  </si>
  <si>
    <t>25-6498</t>
  </si>
  <si>
    <t>Transporter/COR</t>
  </si>
  <si>
    <t>25-6555</t>
  </si>
  <si>
    <t>Action Officer</t>
  </si>
  <si>
    <t>Remove</t>
  </si>
  <si>
    <r>
      <rPr>
        <b/>
        <sz val="11"/>
        <color rgb="FF000000"/>
        <rFont val="Calibri"/>
        <family val="2"/>
        <scheme val="minor"/>
      </rPr>
      <t>25-6107, Length 1 Year:</t>
    </r>
    <r>
      <rPr>
        <sz val="11"/>
        <color indexed="8"/>
        <rFont val="Calibri"/>
        <family val="2"/>
        <scheme val="minor"/>
      </rPr>
      <t xml:space="preserve">
Provide support functions to DLA Energy Aerospace FEM Operations for the purpose of reducing backlog of special projects. Must be able to produce/edit/print documents using with Microsoft Word, Excel, Outlook, Edge...
Support functions include: disposal/turn-in of excess government equipment, monitoring of special facility work projects during business and non-business hours, perform periodic safety, security and Operations Security (OPSEC) inspections using local checklists, perform random anti-terrorism measures, maintain access control door system, sign for/assist with mail-pick up and deliveries, purchase, stock and issue office supplies, assist with maintenance of building systems, assist with recycling program, assist with emergency management program exercises and real world response.  Additional duties include records management, compliance with building policies on-base, visitor access support, administrative support to special events. 
Self-help physical requirements include ability to: drive government vehicles, work with hand &amp; cleaning tools, climb portable ladders, operate paper shredder, move file boxes/furniture, set up water sprinklers...
Qualifications:  Requires Secret Clearance for maintaining Secret Internet Protocol Router (SIPR) room equipment.</t>
    </r>
  </si>
  <si>
    <r>
      <rPr>
        <b/>
        <sz val="11"/>
        <color rgb="FF000000"/>
        <rFont val="Calibri"/>
        <family val="2"/>
        <scheme val="minor"/>
      </rPr>
      <t>25-6467, Length 1 Year:</t>
    </r>
    <r>
      <rPr>
        <sz val="11"/>
        <color indexed="8"/>
        <rFont val="Calibri"/>
        <family val="2"/>
        <scheme val="minor"/>
      </rPr>
      <t xml:space="preserve">
Serves as a Hydrologic Specialist responsible for Water Control Manal execution. Most studies are multi-purpose in nature and involve the following functions: flood control; water supply; wildlife preservation; recreation; hydro power; environmental enhancement; ground water; and water quality. The incumbent shall be responsible for the development and preparation of water control, operation and maintenance manuals; water management planning studies; hydrologic and meteorological studies; special hydrologic research and investigations for specific geographic areas; post flood reports, and water management portions of reconnaissance and feasibility reports and design memorandum for proposed projects; hydrologic aspects of environmental assessments and impact statements; and the methodology and necessary tools to perform these functions. Additionally, represents the section on assigned product development teams. Coordinates, directs, trains, and monitors the work of junior engineers, physical scientists, and/or technicians. 
The service member will support our organization, and the request aligns with one of the Secretary of Defense’s three priorities of restoring the warrior ethos, rebuilding our military, or reestablishing deterrence.
Qualifications:  Candidate must have a Bachelor of Science in Civil Engineering, Environmental Engineering, or Biology. Candidate must have a valid driver’s license.</t>
    </r>
  </si>
  <si>
    <r>
      <rPr>
        <b/>
        <sz val="11"/>
        <color rgb="FF000000"/>
        <rFont val="Calibri"/>
        <family val="2"/>
        <scheme val="minor"/>
      </rPr>
      <t>25-6496, Length 1 Year:</t>
    </r>
    <r>
      <rPr>
        <sz val="11"/>
        <color indexed="8"/>
        <rFont val="Calibri"/>
        <family val="2"/>
        <scheme val="minor"/>
      </rPr>
      <t xml:space="preserve">
Serve as the Management Analyst and Workload Manager for Engineering Division (EN). Serve as an advisor to EN leadership on workload trends, needs, gaps, and capacity working with every organization in EN. Work with and in support of resource providers to balance EN workload volume and type against re-sources available. Monitor workforce capability, including Full Time Equivalents (FTEs), skills, certifications, developmental needs, and succession projects to meet future work projections. Develop and maintain methods to view workload. Oversee the management of EN workload and workforce planning and analysis in support of all EN products, projects, programs, and missions. Ensure appropriate management controls are in place to achieve quality products, meet milestones, and keep budget estimates accurate and updated. Ensure timely development of scopes of work and labor estimates. Identify projects at risk, behind schedule, or over budget. Help to maintain and ensure data quality within EN workload related software and tools. Assist Chiefs, Technical Leads (TLs), and Product Delivery Team (PDT) members in managing and updating data. Support maintaining current and launching future EN workload related software and tools through creating standard operating procedures, developing templates, and providing training.</t>
    </r>
  </si>
  <si>
    <r>
      <rPr>
        <b/>
        <sz val="11"/>
        <color rgb="FF000000"/>
        <rFont val="Calibri"/>
        <family val="2"/>
        <scheme val="minor"/>
      </rPr>
      <t>25-6555, Length 1 Year:</t>
    </r>
    <r>
      <rPr>
        <sz val="11"/>
        <color indexed="8"/>
        <rFont val="Calibri"/>
        <family val="2"/>
        <scheme val="minor"/>
      </rPr>
      <t xml:space="preserve">
MULTIPLE LOCATIONS: FT. MEADE, WA / WASHINGTON, DC, QUANTICO, VA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Performs records/file management and maintenance, primarily for the congressional inquiries team. Responsible for reviewing incoming documents/tasks from Congressional staffers for appropriate action with specific emphasis on items identified for priority handling. Aids, inquiries team specialists/other OCCA Action Officers with documents, and reminders of deadlines to meet suspenses. Provides acknowledgments or submission deficiency notices to congressional staffers. Responds to routine, non-technical requests for clearance information where eligibility has clearly been granted. Evaluates whether DCSA equities exist in incoming requests and advises staffer of the correct agency of primary responsibility if no there is no DCSA involvement or responsibility. Compiles information for reports, tracks suspense dates.
Specific Office Duties: 
* Performs records/file management and maintenance.
* Responsible for maintaining and populating various databases and spreadsheets with data and information.
* Required to utilize spreadsheets to track tasks, manage workload, and other activities.
* Trained/proficient with the Microsoft Office Suite Software and capable of creating a wide variety of documents such as reports and spreadsheets from data and information located in internal DCSA databases.
* Creates a variety of documents distilling research conducted by the inquiries team to include outgoing letters, memorandums, and other communications.
* Manages Correspondence for the Legislative Inquiries Team including monitoring the DCSA Legislative Affairs mailbox, assigning emails to inquiries specialists for action.
* Uploads tasks into the Agency Task Management System.
- Understands the legislative processes, regulations, policies, and procedures applicable to the DoD.  Includes a solid grasp of the DCSA missions and operations
* Has the ability to understand/learn internal DCSA systems to research congressional inquiries. 
Civilian experience will be considered for this position.
"PCS is authorized."
Qualifications: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</si>
  <si>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25-6498, Length 1 Year:</t>
    </r>
    <r>
      <rPr>
        <sz val="11"/>
        <color indexed="8"/>
        <rFont val="Calibri"/>
        <family val="2"/>
        <scheme val="minor"/>
      </rPr>
      <t xml:space="preserve">
Incumbent will be required to perform transporter taskings including product and equipment movements from vendors and customers to other vendors and customers as needed. The incumbent will be required to completed all transporter training, document all movements and report daily, weekly and monthly status of equipment and product movements as required. The position includes the coordination with planners, resolutions specialists and customer account specialists to ensure efficient accountability, billing and transport of products. The incumbent will also be required to perform COR duties to include invoice acceptance and management of services while coordinating with contracting and inventory personnel to resolve any contractual and billing issues for Aerospace into stock and customer direct customers as needed. This is a non-supervisory position and will work along side others to complete taskings.
</t>
    </r>
    <r>
      <rPr>
        <b/>
        <sz val="11"/>
        <color rgb="FF000000"/>
        <rFont val="Calibri"/>
        <family val="2"/>
        <scheme val="minor"/>
      </rPr>
      <t>Qualifications</t>
    </r>
    <r>
      <rPr>
        <sz val="11"/>
        <color indexed="8"/>
        <rFont val="Calibri"/>
        <family val="2"/>
        <scheme val="minor"/>
      </rPr>
      <t>:  Familiarization is desired but not required with logistics/transportation management. SM will be trained on all aspects of tasks associated with the position.</t>
    </r>
  </si>
  <si>
    <r>
      <rPr>
        <b/>
        <sz val="11"/>
        <color rgb="FF000000"/>
        <rFont val="Calibri"/>
        <family val="2"/>
        <scheme val="minor"/>
      </rPr>
      <t>25-6497, Length 1 year:</t>
    </r>
    <r>
      <rPr>
        <sz val="11"/>
        <color indexed="8"/>
        <rFont val="Calibri"/>
        <family val="2"/>
        <scheme val="minor"/>
      </rPr>
      <t xml:space="preserve">
USACE Construction Control Representative in support of the Chickamauga Lock Replacement Project, Chattanooga, TN. 
Serves as Construction Control Representative with full responsibility for the management and surveillance of assigned construction contracts, projects, which constitute a major portion of the total construction activity.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ensure compliance with contract schedules, specifications and shop drawings; identify actual or potential problems and determine necessity for changes or remedial action. Makes recommendations for changes in construction to meet field conditions. In coordination with the Contracting Officer’s Representative, recommends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Safety: Ensures the safety of Government staff on the project and the teams assurance of contractor safety program.
Quality: Coordinates/Reviews/approvals, submittals, RFIs, Plans, meetings, and inspections.
Schedule: Manages contractor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MOS Preference. Enlisted: 12B/C/H/K/P/R/N/T; Warrant: 120A; Officer: 12A
Experience in Construction Management preferred. Prior USACE experience preferred. Contracting Officer Representative (COR) certification and experience preferred.
Additional Qualifications: Problem Solving Skills, Communication Skills (written and oral), Contract Management, and Quality Management</t>
    </r>
  </si>
  <si>
    <t>Security Monitor</t>
  </si>
  <si>
    <t>25-6584</t>
  </si>
  <si>
    <r>
      <rPr>
        <b/>
        <sz val="11"/>
        <color rgb="FF000000"/>
        <rFont val="Calibri"/>
        <family val="2"/>
        <scheme val="minor"/>
      </rPr>
      <t>25-6584, Length 2 years:</t>
    </r>
    <r>
      <rPr>
        <sz val="11"/>
        <color indexed="8"/>
        <rFont val="Calibri"/>
        <family val="2"/>
        <scheme val="minor"/>
      </rPr>
      <t xml:space="preserve"> Individuals will act as Security Specialists for a 2600 acre Controlled Area which houses assets for multiple agencies, services, and countries. Primary duties include: day to day operation of the site Entry Control Points, and conducting internal Antiterrorism and Resource Protection/Crime Prevention patrols. Individuals will work closely with the site Security Managers, Control Center, Escorts, and the host installation Security Forces to ensure the safety and security of the personnel and assets on site. Individuals may be required to work 12 hour shifts, man the Control Center, or act as an Escort depending on manning and the nature of the work occurring on site. This position will report to the AMARG Chief of Security. Qualifications: Experience with USAF security programs listed in the duties section.</t>
    </r>
  </si>
  <si>
    <r>
      <rPr>
        <b/>
        <sz val="11"/>
        <color rgb="FF000000"/>
        <rFont val="Calibri"/>
        <family val="2"/>
        <scheme val="minor"/>
      </rPr>
      <t>25-6512,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t>
    </r>
    <r>
      <rPr>
        <b/>
        <sz val="11"/>
        <color rgb="FF000000"/>
        <rFont val="Calibri"/>
        <family val="2"/>
        <scheme val="minor"/>
      </rPr>
      <t>Qualifications</t>
    </r>
    <r>
      <rPr>
        <sz val="11"/>
        <color indexed="8"/>
        <rFont val="Calibri"/>
        <family val="2"/>
        <scheme val="minor"/>
      </rPr>
      <t>:  Must have experience in construction and preferably quality verification.</t>
    </r>
  </si>
  <si>
    <t>25-6200</t>
  </si>
  <si>
    <t>DCSA – PEO – COS</t>
  </si>
  <si>
    <t>Admin NCO</t>
  </si>
  <si>
    <t>Farmers Branch</t>
  </si>
  <si>
    <t>25-6399</t>
  </si>
  <si>
    <t>O2:O3:O4:O5</t>
  </si>
  <si>
    <t>25-6471</t>
  </si>
  <si>
    <t>Air Force Life Cycle Management Center</t>
  </si>
  <si>
    <t>AFLCMC-WIMJ-AWACS Program Office</t>
  </si>
  <si>
    <t>Test Manager</t>
  </si>
  <si>
    <t>Tinker AFB</t>
  </si>
  <si>
    <t>OK</t>
  </si>
  <si>
    <t>25-6562</t>
  </si>
  <si>
    <t>Explosives Operator</t>
  </si>
  <si>
    <t>25-6583</t>
  </si>
  <si>
    <t>AH-64 Armament/Electronics/Avionics Repairer</t>
  </si>
  <si>
    <t>25-6591</t>
  </si>
  <si>
    <t>Admin / Ops NCO</t>
  </si>
  <si>
    <t>Houston</t>
  </si>
  <si>
    <t>25-6592</t>
  </si>
  <si>
    <t>USASAC-SATMO</t>
  </si>
  <si>
    <t>Kuwait Land Forces Advisor</t>
  </si>
  <si>
    <t>O5:O6</t>
  </si>
  <si>
    <t>Kuwait</t>
  </si>
  <si>
    <t>25-6593</t>
  </si>
  <si>
    <t>AMD C4I Advisor</t>
  </si>
  <si>
    <t>25-6594</t>
  </si>
  <si>
    <t>AMD Signal Advisor</t>
  </si>
  <si>
    <t>25-6595</t>
  </si>
  <si>
    <t>AMD Advisor</t>
  </si>
  <si>
    <r>
      <rPr>
        <b/>
        <sz val="11"/>
        <color rgb="FF000000"/>
        <rFont val="Calibri"/>
        <family val="2"/>
        <scheme val="minor"/>
      </rPr>
      <t>25-6200, Length 1 Year:</t>
    </r>
    <r>
      <rPr>
        <sz val="11"/>
        <color indexed="8"/>
        <rFont val="Calibri"/>
        <family val="2"/>
        <scheme val="minor"/>
      </rPr>
      <t xml:space="preserve">
MULTIPLE LOCATIONS: Farmer's Branch, TX / Ft. Meade, MD
Review and evaluate work products to ensure accuracy, completeness, and adherence to standards. Effectively communicate verbally and in writing with all levels of management, including leadership and external stakeholders. Analyze workforce needs and recommend solutions to align human capital, position descriptions, and resources with organizational goals. Ensure compliance with national security regulations by tracking and managing workforce certifications and resource allocations. Process and analyze large amounts of information, extracting key details and providing relevant administrative updates. Track and account for organizational property, including equipment and personnel. Manage a wide range of administrative tasks, including scheduling, planning, and prioritizing projects. Ensure adherence to organizational policies and procedures, including tracking and managing qualifications and training certifications.
</t>
    </r>
    <r>
      <rPr>
        <b/>
        <sz val="11"/>
        <color rgb="FF000000"/>
        <rFont val="Calibri"/>
        <family val="2"/>
        <scheme val="minor"/>
      </rPr>
      <t>Qualifications</t>
    </r>
    <r>
      <rPr>
        <sz val="11"/>
        <color indexed="8"/>
        <rFont val="Calibri"/>
        <family val="2"/>
        <scheme val="minor"/>
      </rPr>
      <t>:  Secret clearance is required 
Civilian experience will be considered for this role. 
Has strong organizational and time management skills
Proficiency in Microsoft Office Suite
Experience with project management and event planning
Excellent written and verbal communication skills
Ability to work independently and as part of a team
Knowledge of workforce management principles and practices
Experience with national security regulations and procedures.
Applications must provide the following documents:
· Military Bio
· Professional Resume
· Last three evaluations</t>
    </r>
  </si>
  <si>
    <r>
      <rPr>
        <b/>
        <sz val="11"/>
        <color rgb="FF000000"/>
        <rFont val="Calibri"/>
        <family val="2"/>
        <scheme val="minor"/>
      </rPr>
      <t>25-6399, Length 1 Year:</t>
    </r>
    <r>
      <rPr>
        <sz val="11"/>
        <color indexed="8"/>
        <rFont val="Calibri"/>
        <family val="2"/>
        <scheme val="minor"/>
      </rPr>
      <t xml:space="preserve">
This position serves as an operations research analyst (ORSA) within the Working Capital Fund Costing, Pricing and Analytics Branch of DCSA's Office of the Chief Financial Officer.  As part of a team, this ORSA will apply a comprehensive understanding of scientific and analytical methods to advanced decision-making and problem-solving within the Agency. This will be accomplished through the use of computer-based mathematical and
financial models, and decision-making tools, while employing analytic techniques to improve mission efficiency and cost effectiveness within the Agency.  This work will focus on optimizing operational and financial processes and procedures by breaking down complex problems into smaller components, and solving them using mathematical analyses.  These analyses will consist of short-term and long-term challenges and studies that directly impact the MILDEPs at both the working level and the SES/GO level. These impacts include improved operational and financial processes and policy and other decisions founded on the recommendations provided to SES/GO levels based on employment of operations research techniques and model outputs.  Daily operations include serving as a subject matter expert in the field of operations research conducting analyses that support the costing and pricing of personnel security products and services.  This position will establish a connection within the Department of Defense between DCSA and the Army/AirForce providing an officer with the opportunity to employ operations research expertise and personnel security mission experience within an intelligence agency that will have enduring and resounding impacts on all of the MILDEPs.  DCSA welcomes the opportunity for a qualified candidate to become part of the DCSA team, bridging a gap, resulting in a symbiotic relationship that inspires collaboration, innovation, and ultimately mutual benefit between Army/AirForce and DCSA.
Civilian experience will be considered for the position.
</t>
    </r>
    <r>
      <rPr>
        <b/>
        <sz val="11"/>
        <color rgb="FF000000"/>
        <rFont val="Calibri"/>
        <family val="2"/>
        <scheme val="minor"/>
      </rPr>
      <t>Other duty locations will be considered on a case-by-case basis.
Qualifications</t>
    </r>
    <r>
      <rPr>
        <sz val="11"/>
        <color indexed="8"/>
        <rFont val="Calibri"/>
        <family val="2"/>
        <scheme val="minor"/>
      </rPr>
      <t>:
1) Knowledge and abilities for modeling and simulation
2) A requisite capability in mathematics
3) Expert level skills in Microsoft excel  
Secret Clearance required for position.
Applicants must email the following documents to leanne.felvus-webb.mil@mail.mil for consideration***
Professional Resume
Military Bio
Last three evaluations</t>
    </r>
  </si>
  <si>
    <r>
      <rPr>
        <b/>
        <sz val="11"/>
        <color rgb="FF000000"/>
        <rFont val="Calibri"/>
        <family val="2"/>
        <scheme val="minor"/>
      </rPr>
      <t>25-6471, Length 1 Year:</t>
    </r>
    <r>
      <rPr>
        <sz val="11"/>
        <color indexed="8"/>
        <rFont val="Calibri"/>
        <family val="2"/>
        <scheme val="minor"/>
      </rPr>
      <t xml:space="preserve">
Test Manager for $1.3B Foreign Military Sales (FMS) cases modernizing and supporting Japan E-767 AWACS fleet and associated ground and training systems. 
Duties for this period of performance consist of collaborating with program office and contractor personnel, and supervising two (2) flight test engineers, to accomplish the following on four (4) on-going programs:
•Mission Computing Upgrade (MCU) program: Aircraft #3 pre-modification testing in Japan; test planning for Aircraft #3 ground and flight acceptance testing; test planning for Aircraft #4 ADS-B Out upgrade
• MIDS JTRS Upgrade (MJU) program: Lab and aircraft test planning to include test procedure review/approval, coordination with test support agencies including Air Traffic Control Radar Beacon System (ATCRBS) Identification Friend or Foe (IFF) Mark XII/Mark XIIA Systems (AIMS) and Joint Interoperability Test Command (JITC), and radio frequency authorization (RFA) coordination; lab test execution (in OKC and Seattle); lab test reporting
•Radio System Upgrade (RSU) program: Request for proposal (RFP) release to prime contractor
•Post Delivery Support (PDS) program: Review and disposition of Japan Air Self-Defense Force (JASDF) reported deficiencies to include prioritizing and allocating software fixes via the Deficiency Review Board (DRB)
Duties also include communicating test status and requests to program office leadership, external agencies, participating test organizations, and the JASDF customer.</t>
    </r>
  </si>
  <si>
    <r>
      <rPr>
        <b/>
        <sz val="11"/>
        <color rgb="FF000000"/>
        <rFont val="Calibri"/>
        <family val="2"/>
        <scheme val="minor"/>
      </rPr>
      <t>25-6562,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1. Performs a variety of operations in the renovation, modification, demilitarization, care and preservation of ammunition and explosives, ranging from small arms up through 280 millimeter to include mines, grenades and rockets. Performs the disassembly and breakdown of ammunition items by operating a variety of machines, equipment and fixtures such as:
Pull-apart or breakdown machine to separate projectiles from shell casings and base or nose plugs from bombs and mines. Defusing, deboostering, resizing, depriming, and similar machines to remove fuses, boosters, primers, cartridges, or other assemblies or components. (40%)
2. Destroys a variety of explosives, ammunition and propellants by detonation and burning, following a variety of procedures specific to the particular items being destroyed. Included are incendiary destroyers, grenades, and smokepots. (35%)
3. Receives and controls the unloading of munitions to be destroyed in the destruction site. Inspects for condition and for correct lot number, unpacks and disassembles as required by condition, such as contamination, deterioration, or damage to assure complete destruction and to minimize low-order detonations and scattering of duds.
•Receives and distributes initiating explosives (nitrostarch, TNT, C3, C4, etc.) at pits in quantities required for complete destruction. Primes explosives according to type of firing system used (e.g., electric, non-electric, detonating cord, etc.). Tests continuity of electrical system. Covers primed pits with earth, either by hand or by guiding heavy-duty equipment operators. Reports ready for detonation to supervisor. Detonates on instruction.
•Inspects and polices area after gases have dissipated and residue material has cooled, searching for duds or fragments requiring a second detonation. When unexploded ordnance found is determined to be hazardous, detonates in place with a high-explosive charge.
•Operates electric-, diesel-, or gasoline-powered fork lift trucks to move, stack and unstack, load and unload materials in and about warehouses, storage areas, loading docks, and on and off vehicles, etc.
•Operates fork lifts capable of lifting up to 10,000 pounds to load, unload, stack, unstack, rewarehouse and move boxes, crates, packages, pallets, or loose items.
•Regulates forks and truck movement, exercising care to avoid overloading or improperly stacking of moving supplies and materials.
•Completes trip tickets and performs driver's maintenance in accord
</t>
    </r>
    <r>
      <rPr>
        <b/>
        <sz val="11"/>
        <color rgb="FF000000"/>
        <rFont val="Calibri"/>
        <family val="2"/>
        <scheme val="minor"/>
      </rPr>
      <t>Qualifications</t>
    </r>
    <r>
      <rPr>
        <sz val="11"/>
        <color indexed="8"/>
        <rFont val="Calibri"/>
        <family val="2"/>
        <scheme val="minor"/>
      </rPr>
      <t>:  --Knowledge of the safety precautions and procedures necessary to be taken with the variety of munitions and explosives worked on.
•Knowledge of the full and detailed processes involved in the production line operations for maintenance of all munitions assigned the depot.
•Ability to operate a forklift (less than 10,000 pounds lift capacity) to move, load, transfer, transport and stack or unstack palletized items in a safe manner.</t>
    </r>
  </si>
  <si>
    <r>
      <rPr>
        <b/>
        <sz val="11"/>
        <color rgb="FF000000"/>
        <rFont val="Calibri"/>
        <family val="2"/>
        <scheme val="minor"/>
      </rPr>
      <t>25-6583, Length 1 Year:</t>
    </r>
    <r>
      <rPr>
        <sz val="11"/>
        <color indexed="8"/>
        <rFont val="Calibri"/>
        <family val="2"/>
        <scheme val="minor"/>
      </rPr>
      <t xml:space="preserve">
Serve as an AH-64 Armament/Electronics/Avionics Repairer (15Y) on AH-64D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Troubleshoot, inspect, and repair all armament and electronic equipment associated with the AH-64 Apache. Assist other 15 series MOSs with their aviation maintenance tasks as needed. Perform FARP ops such as re-arm and re-fuel. This opportunity is for a 2 year tour with optional extension after the 1st year.</t>
    </r>
  </si>
  <si>
    <r>
      <rPr>
        <b/>
        <sz val="11"/>
        <color rgb="FF000000"/>
        <rFont val="Calibri"/>
        <family val="2"/>
        <scheme val="minor"/>
      </rPr>
      <t>25-6591, Length 1 Year:</t>
    </r>
    <r>
      <rPr>
        <sz val="11"/>
        <color indexed="8"/>
        <rFont val="Calibri"/>
        <family val="2"/>
        <scheme val="minor"/>
      </rPr>
      <t xml:space="preserve">
Provide Strategic and operational energy logistics sustainment of steady state and contingency operations in the Western Hemisphere (CONUS, Alaska, Canada, Greenland,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~150 civilian and military personnel of DLA Energy Americas enabling them to accomplish their core functions of providing critical energy support to Department of Defense and Whole of Government in the Western Hemisphere for Homeland Defense and Disaster Response. IProvide Americas Command Group, Staff and Americas Regional Commands support for administrative and internal operations.  Manage all civilian coordination for staffing and submission of awards (Individual and Team Awards) and administrative actions as directed by Americas Command Group (Commander, Deputy, Director Ops Support and Executive Officer).  Coordinate with GSA facilities personnel (La Branch Federal Bldg) for facilities support for emergent request for reported malfunctions or fumigation within scope of GSA provided facilities maintenance services.  Manage the issue and recovery of La Branch Federal building employee and visitor badges required.</t>
    </r>
  </si>
  <si>
    <r>
      <rPr>
        <b/>
        <sz val="11"/>
        <color rgb="FF000000"/>
        <rFont val="Calibri"/>
        <family val="2"/>
        <scheme val="minor"/>
      </rPr>
      <t>25-6592, Length 420 days:</t>
    </r>
    <r>
      <rPr>
        <sz val="11"/>
        <color indexed="8"/>
        <rFont val="Calibri"/>
        <family val="2"/>
        <scheme val="minor"/>
      </rPr>
      <t xml:space="preserve">
This position is a one (1) YEAR UNACCOMPANNIED TOUR with the option of a two (2) YEAR ACCOMPANIED TOUR is approved in Kuwait City with duty in the Office of Military Cooperation, U.S. Embassy as well as the Kuwait Ministry of Defense. in Kuwait City with duty in the Office of Military Cooperation, U.S. Embassy as well as the Kuwait Ministry of Defense. DIPLOMATIC PASSPORT IS REQUIRED. Candidate must be KD complete. Serves as a Technical
Assistance Field Team (TAFT) Team Leader and Senior Advisor to the Kuwaiti Land Forces Commander; subordinate to the U.S. Army Security Assistance Training Management Organization (USASATMO) with oversight from the U.S. Embassy in Kuwait City, Kuwait; responsible to advise and train on the employment, operation,
maintenance, and sustainment of land forces and the integration of U.S. doctrine; coordinate and facilitate senior leader engagements between Kuwaiti Land Forces and U.S. Army/ DoD leaders, advise Kuwaiti Land Forces on mission training plans, maintenance programs, and officer/staff development; facilitate the development of maneuver and fires training and gunnery certification strategies to achieve the full range of capabilities; provide expert advice on tactics, techniques, procedures, capabilities, limitations, and management of U.S. Army weapon systems; advise Kuwaiti Land Forces Commanders, U.S. Embassy officials on training posture and operational readiness of personnel and equipment; enhance collaboration between Kuwaiti Land Forces, U.S. Embassy officials, U.S. Military and regional partners; responsible for the health, discipline, morale, and welfare of the 4-person military TAFT which consists of an ADA Major, a Signal Warrant Officer, and a Signal Senior NCO (25U).</t>
    </r>
  </si>
  <si>
    <r>
      <rPr>
        <b/>
        <sz val="11"/>
        <color rgb="FF000000"/>
        <rFont val="Calibri"/>
        <family val="2"/>
        <scheme val="minor"/>
      </rPr>
      <t xml:space="preserve">25-6593, Length 420 days:
</t>
    </r>
    <r>
      <rPr>
        <sz val="11"/>
        <color indexed="8"/>
        <rFont val="Calibri"/>
        <family val="2"/>
        <scheme val="minor"/>
      </rPr>
      <t>Serves as a Senior Command and Control, Communications, Computers and Intelligence (C4I) Systems Integrator Advisor and Air and Missile Defense technical subject matter expert for the commander and staff of the Royal Saudi Air Defense Forces (RSADF). Responsible to train, advise and assist with current systems and future acquisitions. Advise and assist RSADF in the development and integration of Link-16 data network shared with Royal Saudi Air Forces (RSAF). Monitors and manages current and future FMS cases, training and upgrades. Understands and support's RSADF command requirements and facilitates operations with the United States Government agencies.</t>
    </r>
  </si>
  <si>
    <r>
      <rPr>
        <b/>
        <sz val="11"/>
        <color rgb="FF000000"/>
        <rFont val="Calibri"/>
        <family val="2"/>
        <scheme val="minor"/>
      </rPr>
      <t>25-6594, Length 420 days:</t>
    </r>
    <r>
      <rPr>
        <sz val="11"/>
        <color indexed="8"/>
        <rFont val="Calibri"/>
        <family val="2"/>
        <scheme val="minor"/>
      </rPr>
      <t xml:space="preserve">
Serves as a Signal Advisor to the Royal Saudi Air Defense Forces (RSADF) Communications and Information Technology Directorate (CITD) and Air Defense Command Center (ADCC); Responsible for training, advising, and
assisting the RSADF on all security assistance matters, joint and combined training, as well as professional military
education. Coordinates RSADF communications operations and training requirements for the integration of THAAD, PATRIOT, HAWK, and SEWS systems using DOTMLPF-P methodology. Assists the RSADF Headquarters staff on the development and integration of Command, Control, Communications, Computers, and Intelligence (C4I) systems, Link-16 architecture, CPN, COMSEC and joint network integration; advises the RSADF on all communications assets associated with Air and Missile Defense units in support of joint exercises. Works closely with the AMD C4I Advisor.</t>
    </r>
  </si>
  <si>
    <r>
      <rPr>
        <b/>
        <sz val="11"/>
        <color rgb="FF000000"/>
        <rFont val="Calibri"/>
        <family val="2"/>
        <scheme val="minor"/>
      </rPr>
      <t>25-6595, Length 420 days:</t>
    </r>
    <r>
      <rPr>
        <sz val="11"/>
        <color indexed="8"/>
        <rFont val="Calibri"/>
        <family val="2"/>
        <scheme val="minor"/>
      </rPr>
      <t xml:space="preserve">
Serves as a Senior AMD Advisor to the Royal Saudi Air Defense Forces (RSADF) supporting the United States Military Training Mission (USMTM). USMTM is a Security Assistance Organization (SAO) that manages and is primarily funded by Foreign Military Sales (FMS) cases between the United States Government and the Kingdom of Saudi Arabia. Advisors are responsible for facilitating the Air and Missile Defense (AMD) Division Chief's intent by collaborating with RSADF units to train, advise, and assist in improving their institutional capacity, enabling the successful protection of critical infrastructure from aerial threats, and building interoperability with US and regional partners through various Integrated Air and Missile Defense (IAMD) functions consistent with CENTCOM's top priority.</t>
    </r>
  </si>
  <si>
    <t>SSG</t>
  </si>
  <si>
    <t>Holly</t>
  </si>
  <si>
    <t>Tilley</t>
  </si>
  <si>
    <t>SSG Holly Tilley</t>
  </si>
  <si>
    <t>holly.c.tilley.mil@mail.mil</t>
  </si>
  <si>
    <t>25-6597</t>
  </si>
  <si>
    <t>DLA - Headquarters J73</t>
  </si>
  <si>
    <t>J73 OCS Planner and Acquisition Policy Support</t>
  </si>
  <si>
    <t>25-6601</t>
  </si>
  <si>
    <t>Electronics Technician</t>
  </si>
  <si>
    <t>E4:E5:E6:O1:O2:W1:W2</t>
  </si>
  <si>
    <t>25-6602</t>
  </si>
  <si>
    <t>Supply Specialist</t>
  </si>
  <si>
    <t>E4:E5</t>
  </si>
  <si>
    <r>
      <rPr>
        <b/>
        <sz val="11"/>
        <color rgb="FF000000"/>
        <rFont val="Calibri"/>
        <family val="2"/>
        <scheme val="minor"/>
      </rPr>
      <t xml:space="preserve">25-6597, Length 1 Year: </t>
    </r>
    <r>
      <rPr>
        <sz val="11"/>
        <color indexed="8"/>
        <rFont val="Calibri"/>
        <family val="2"/>
        <scheme val="minor"/>
      </rPr>
      <t xml:space="preserve">  Operational Contract Support (OCS) Support Planner:
Serve as a Combatant Commander, Joint Operational Contract Support Planner, responsible for ensuring a programmatic approach in support of OCS Combatant Command Operations, Concept and Exercise Plans (OPLANS, CONPLANS, EXPLANS).Conduct continual reviews, analysis, and updates on the combat, humanitarian, and disaster relief plans, annexes, and appendices which guide all phases of the Commanders’ operations to support contingency and non-contingency periods. Understands and integrates key aspects of OCS into military operations. This involves planning and integrating contracted support seamlessly into military operations, managing and overseeing the performance of contractors, and ensuring compliance with policies and regulations governing contracted support.  
Acquisition Policy Analyst:
Analyzes and evaluates contracting policy and legislative matters and initiates, develops and recommends contracting legislation, policies, procedures, guidance and control of all contracting activities with in DLA. Assists in the development and implementation of enterprise-wide policies for the Procurement process. Studies current and proposed policies and assesses impact on processes, procedures, systems, and data based on independent analysis and problems referred from DLA field activities, conducts policy studies and initiates changes to appropriate contracting regulations, such as the Federal Acquisition Regulation, Defense Federal Acquisition Regulations Supplement, and the DLAD. Briefs the Process Owners and senior management on the nature of the policy issues and recommended changes for resolution. Provides advice to agency management on policy interpretation and development and interprets conflicting guidance or determines intent of new policy issuances. Evaluates significant trends and issues and interrelated program problems and develops solutions to policy and regulatory related issues.  Evaluates requests for deviations or waivers from major program policy or procedural requirements.</t>
    </r>
  </si>
  <si>
    <r>
      <rPr>
        <b/>
        <sz val="11"/>
        <color rgb="FF000000"/>
        <rFont val="Calibri"/>
        <family val="2"/>
        <scheme val="minor"/>
      </rPr>
      <t>25-6601, Length 1 Year:</t>
    </r>
    <r>
      <rPr>
        <sz val="11"/>
        <color indexed="8"/>
        <rFont val="Calibri"/>
        <family val="2"/>
        <scheme val="minor"/>
      </rPr>
      <t xml:space="preserve">
You will install, maintain, troubleshoot, and repair complex electronic systems supporting mission-critical communications, navigation, and control systems. Performs a variety of duties relating to the testing and new production of Air and Missile Defense Systems.  On a rotational basis performs such duties as decanning of missiles, mechanically disassembly/assemble missiles, paint the components, clean and wash missiles and perform electronic testing and troubleshooting of Air and Missile Defense Systems.  You’ll apply advanced technical skills to diagnose malfunctions in electrical and electronic assemblies, interpret schematics, and perform precision testing using specialized tools and diagnostic equipment. Your work ensures operational readiness across a wide range of military platforms and support systems, from radar and radio frequency communications to power distribution and electronic warfare equipment. You’ll collaborate closely with engineers, logisticians, and operations personnel in field and depot-level environments. This role requires strong problem-solving abilities, attention to detail, and proficiency in interpreting technical manuals and wiring diagrams to restore and sustain Army readiness in demanding operational settings.
Qualifications:  MOS 94 Series | AFSC: 3E0X1</t>
    </r>
  </si>
  <si>
    <r>
      <rPr>
        <b/>
        <sz val="11"/>
        <color rgb="FF000000"/>
        <rFont val="Calibri"/>
        <family val="2"/>
        <scheme val="minor"/>
      </rPr>
      <t>25-6602, Length 1 Year:</t>
    </r>
    <r>
      <rPr>
        <sz val="11"/>
        <color indexed="8"/>
        <rFont val="Calibri"/>
        <family val="2"/>
        <scheme val="minor"/>
      </rPr>
      <t xml:space="preserve">
You will provide essential logistical and inventory support to ensure operational readiness. This position is responsible for managing and maintaining organizational and installation supply records in both automated and manual systems. Duties include the receipt, storage, issue, and accountability of a wide range of supplies and equipment. The technician prepares supply documentation, conducts periodic inventories, and ensures compliance with Army supply regulations. They coordinate with unit personnel and external agencies to requisition, track, and distribute materials effectively. The Supply Technician also identifies equipment shortages, monitors usage rates, and ensures the timely disposal or turn-in of excess items. Using systems like GCSS-Army or equivalent platforms, the technician maintains accurate records and prepares reports for leadership. This role is critical in supporting mission success through efficient logistics, asset accountability, and timely materiel support across all unit functions.</t>
    </r>
  </si>
  <si>
    <t>25-6513</t>
  </si>
  <si>
    <t>USACE - Sacramento District (SPK)</t>
  </si>
  <si>
    <t>Occupational Health Nurse</t>
  </si>
  <si>
    <t>O2:O3:O4</t>
  </si>
  <si>
    <t>Sacramento</t>
  </si>
  <si>
    <t>25-6609</t>
  </si>
  <si>
    <t>Project Engineer / Manager</t>
  </si>
  <si>
    <t>25-6610</t>
  </si>
  <si>
    <t>USACE - New Orleans District (MVN)</t>
  </si>
  <si>
    <t>Executive Assistant</t>
  </si>
  <si>
    <t>O3</t>
  </si>
  <si>
    <t>New Orleans</t>
  </si>
  <si>
    <t>LA</t>
  </si>
  <si>
    <t>25-6611</t>
  </si>
  <si>
    <t>USACE - Los Angeles District (SPL)</t>
  </si>
  <si>
    <t>Project Engineer</t>
  </si>
  <si>
    <t>E7:E8:O2:O3:O4:W1:W2</t>
  </si>
  <si>
    <t>Los Angeles</t>
  </si>
  <si>
    <t>25-6612</t>
  </si>
  <si>
    <t>Project Manager</t>
  </si>
  <si>
    <t>25-6613</t>
  </si>
  <si>
    <r>
      <rPr>
        <b/>
        <sz val="11"/>
        <color rgb="FF000000"/>
        <rFont val="Calibri"/>
        <family val="2"/>
        <scheme val="minor"/>
      </rPr>
      <t>25-6609, Length 2 Years:</t>
    </r>
    <r>
      <rPr>
        <sz val="11"/>
        <color indexed="8"/>
        <rFont val="Calibri"/>
        <family val="2"/>
        <scheme val="minor"/>
      </rPr>
      <t xml:space="preserve">
Serve as a Project Engineer/Manager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developed,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possess or have the ability to obtain a Professional Engineer License and/or Project Management Professional certification.</t>
    </r>
  </si>
  <si>
    <r>
      <rPr>
        <b/>
        <sz val="11"/>
        <color rgb="FF000000"/>
        <rFont val="Calibri"/>
        <family val="2"/>
        <scheme val="minor"/>
      </rPr>
      <t>25-6610, Length 1 Year:</t>
    </r>
    <r>
      <rPr>
        <sz val="11"/>
        <color indexed="8"/>
        <rFont val="Calibri"/>
        <family val="2"/>
        <scheme val="minor"/>
      </rPr>
      <t xml:space="preserve">
Serves as Legislative and Governmental Liaison Officer, executive assistant and advisor to the District Engineer, and the Deputy District Engineer for Program Management, in all areas of management and administration. Advises and assists in the development and direction of District policies, programs, operations, and accomplishments. Serves as an advisor and performs liaison on matters of mutual concern for Congressional offices, other Federal Agencies, HQUSACE, Mississippi Valley Division (MVD) Corps Field Operating Activities (FOAs), and state and local government, in relation to planning and development of District missions.  1. Represents the District Engineer and performs liaison duties for the District with members of Congress, the state government, local government, quasi-governmental agencies, HQUSACE, MVD, other Corps FOAs, the Federal Executive Board and non-governmental agencies. Obtains essential information on Federal and state laws, policies, programs, and needs for water and land related resources, and stays abreast of significant changes. Studies and recommends to the Commander policies and procedures related to Federal and state coordination, cooperative actions and agreements, memoranda or agreements/memoranda of understanding, and cost sharing. Maintains  personal and telephonic contact with personnel of Congressional Offices, state offices, local and state government, quasi-governmental agencies, non-governmental agencies and waterway-related industries. Represents the District Engineer and provides consultation and advice to those contacts. Consults with and advises Division and Office Chiefs on matters requiring Congressional, Corps intergovernmental, and interagency coordination. Arranges and facilitates conferences, briefings, and meetings, and represents the District Engineer in matters involving members of Congress, VPs from other US Governmental Agencies, personnel from HQUSACE, governors and other elected officials from the state and local level and follows up on taskings that arise during these meetings with suspenses. Represents the District Engineer at meetings and conferences of Federal Agencies and non-governmental associations. Serves and represents the District Engineer on special committees ranging from local in-house to interagency and region wide. In attendance at these meetings and conferences, speaks with authority in conveying District policy, procedures, and the application.</t>
    </r>
  </si>
  <si>
    <t>Long Beach</t>
  </si>
  <si>
    <t>San Diego</t>
  </si>
  <si>
    <t>Tilley, Holly C</t>
  </si>
  <si>
    <r>
      <rPr>
        <b/>
        <sz val="11"/>
        <color rgb="FF000000"/>
        <rFont val="Calibri"/>
        <family val="2"/>
        <scheme val="minor"/>
      </rPr>
      <t>25-6612,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</si>
  <si>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25-6611, Length 1 Year:</t>
    </r>
    <r>
      <rPr>
        <sz val="11"/>
        <color indexed="8"/>
        <rFont val="Calibri"/>
        <family val="2"/>
        <scheme val="minor"/>
      </rPr>
      <t xml:space="preserve">
Previous experience as a lead project engineer on top of project manager experience. Supervisory experience required. Experience executing projects in excess of $50 million USD. USACE experience helpful but not required. 
Resume and descriptions of previous projects that applicant has worked on and has been in charge of are required.
When applying, please upload your three most-recent NCOERS, your Soldier Talent Profile, a resume, and military bio.
</t>
    </r>
    <r>
      <rPr>
        <b/>
        <sz val="11"/>
        <color rgb="FF000000"/>
        <rFont val="Calibri"/>
        <family val="2"/>
        <scheme val="minor"/>
      </rPr>
      <t>Qualifications</t>
    </r>
    <r>
      <rPr>
        <sz val="11"/>
        <color indexed="8"/>
        <rFont val="Calibri"/>
        <family val="2"/>
        <scheme val="minor"/>
      </rPr>
      <t>:  Engineering degree. Project Engineer degree helpful but not required.</t>
    </r>
  </si>
  <si>
    <r>
      <rPr>
        <b/>
        <sz val="11"/>
        <color rgb="FF000000"/>
        <rFont val="Calibri"/>
        <family val="2"/>
        <scheme val="minor"/>
      </rPr>
      <t>25-6613,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</si>
  <si>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25-6513, Length 1 Year:</t>
    </r>
    <r>
      <rPr>
        <sz val="11"/>
        <color indexed="8"/>
        <rFont val="Calibri"/>
        <family val="2"/>
        <scheme val="minor"/>
      </rPr>
      <t xml:space="preserve">
Serves as the Lead Occupational Health Nurse (OHN) for civilian and military personnel assigned to a District or Center. This position provides oversight and implementation of a comprehensive Occupational Health Program which promotes the health, efficiency and well-being of civilian and military personnel assigned to the area of responsibility, and to any outside federal agencies served by the organization. The role of the U.S. Army Corps of Engineers (USACE) Occupational Health Nurse is accomplished through direct patient care services, medical surveillance, health and wellness education and promotion, medical screenings of civilian employees, medical record maintenance, and providing statistical data and support to the District Safety and Occupational Health (SOH).  Manager for the Command. The Lead OHN oversees and coordinates the daily activities of nursing and administrative staff for the District/Center. Serves as subject matter expert and consultant for occupational health related matters and provides updates for regulatory and policy changes. Focuses on the promotion and re-establishment of health, the prevention of ailment and injury, protecting workers from occupational and environmental hazards. Assists with patient care to include distribution of basic first aid supplies and over the counter medication. Determines appropriate nursing interventions for identified issues. Provides direct employee patient care performing portions of physical examinations, blood pressure, vision screening, audiometric testing, electrocardiograms, lab, etc. Ensures evaluations are performed in accordance with medical protocols. Administers immunizations, medications and treatments as authorized by a licensed physician. Assists with administering patient care for occupational or non-occupational injuries or illnesses, coordinating follow up other healthcare providers as needed. In emergency situations, stabilizes the patient and facilitates the arrangement of emergency transport when further evaluation and treatment is appropriate. Counsels employees on various health subjects, including nutrition, care of minor injuries and illnesses, vector borne illnesses, family and health problems, home care for communicable diseases, infant and prenatal care, safety, and job-related hazards and makes referrals to other health care providers in accordance with written medical directives and established protocols. Serves as liaison with the employee's healthcare.
</t>
    </r>
    <r>
      <rPr>
        <b/>
        <sz val="11"/>
        <color rgb="FF000000"/>
        <rFont val="Calibri"/>
        <family val="2"/>
        <scheme val="minor"/>
      </rPr>
      <t>Qualifications</t>
    </r>
    <r>
      <rPr>
        <sz val="11"/>
        <color indexed="8"/>
        <rFont val="Calibri"/>
        <family val="2"/>
        <scheme val="minor"/>
      </rPr>
      <t>:  A degree in Nursing with a focus in Occupational Health</t>
    </r>
  </si>
  <si>
    <r>
      <rPr>
        <b/>
        <sz val="11"/>
        <color rgb="FF000000"/>
        <rFont val="Calibri"/>
        <family val="2"/>
        <scheme val="minor"/>
      </rPr>
      <t>25-6609, Length 2 Years:</t>
    </r>
    <r>
      <rPr>
        <sz val="11"/>
        <color indexed="8"/>
        <rFont val="Calibri"/>
        <family val="2"/>
        <scheme val="minor"/>
      </rPr>
      <t xml:space="preserve">
Serve as a Project Engineer/Manager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developed,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t>
    </r>
    <r>
      <rPr>
        <b/>
        <sz val="11"/>
        <color rgb="FF000000"/>
        <rFont val="Calibri"/>
        <family val="2"/>
        <scheme val="minor"/>
      </rPr>
      <t>Qualifications</t>
    </r>
    <r>
      <rPr>
        <sz val="11"/>
        <color indexed="8"/>
        <rFont val="Calibri"/>
        <family val="2"/>
        <scheme val="minor"/>
      </rPr>
      <t>:  Recommended for applicant to possess or have the ability to obtain a Professional Engineer License and/or Project Management Professional certification.</t>
    </r>
  </si>
  <si>
    <t>463-298-4362</t>
  </si>
  <si>
    <t>Click HERE to apply</t>
  </si>
  <si>
    <t>Recruiter is now SSG Holly Tilley. Update the website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</si>
</sst>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88">
    <xf numFmtId="0" fontId="0" fillId="0" borderId="0" xfId="0"/>
    <xf numFmtId="0" fontId="1" fillId="0" borderId="1" xfId="0" applyFont="1" applyBorder="1" applyAlignment="1">
      <alignment vertical="top" wrapText="1"/>
    </xf>
    <xf numFmtId="0" fontId="1" fillId="0" borderId="0" xfId="0" applyFont="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indent="1"/>
    </xf>
    <xf numFmtId="0" fontId="9" fillId="0" borderId="0" xfId="0" applyFont="1"/>
    <xf numFmtId="0" fontId="7" fillId="3" borderId="0" xfId="0" applyFont="1" applyFill="1" applyAlignment="1">
      <alignment vertical="center" wrapText="1"/>
    </xf>
    <xf numFmtId="0" fontId="10" fillId="3" borderId="0" xfId="0" applyFont="1" applyFill="1" applyAlignment="1">
      <alignment vertical="center" wrapText="1"/>
    </xf>
    <xf numFmtId="0" fontId="11" fillId="0" borderId="0" xfId="0" applyFont="1" applyAlignment="1">
      <alignment horizontal="center" vertical="top"/>
    </xf>
    <xf numFmtId="0" fontId="13" fillId="0" borderId="1" xfId="0" applyFont="1" applyBorder="1" applyAlignment="1">
      <alignment vertical="top" wrapText="1"/>
    </xf>
    <xf numFmtId="0" fontId="13" fillId="0" borderId="0" xfId="0" applyFont="1" applyAlignment="1">
      <alignment vertical="top" wrapText="1"/>
    </xf>
    <xf numFmtId="0" fontId="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xf numFmtId="0" fontId="0" fillId="5" borderId="0" xfId="0" applyFill="1"/>
    <xf numFmtId="0" fontId="0" fillId="5" borderId="0" xfId="0" applyFill="1" applyAlignment="1">
      <alignment horizontal="left" vertical="top"/>
    </xf>
    <xf numFmtId="0" fontId="1" fillId="4" borderId="0" xfId="0" applyFont="1" applyFill="1" applyAlignment="1">
      <alignment horizontal="left" vertical="top" wrapText="1"/>
    </xf>
    <xf numFmtId="0" fontId="1" fillId="5"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4" fillId="2" borderId="0" xfId="0" applyFont="1" applyFill="1" applyAlignment="1">
      <alignment horizontal="left" vertical="top"/>
    </xf>
    <xf numFmtId="0" fontId="15" fillId="2" borderId="0" xfId="0" applyFont="1" applyFill="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1" fillId="6" borderId="0" xfId="0" applyFont="1" applyFill="1" applyAlignment="1">
      <alignment horizontal="center" vertical="center"/>
    </xf>
    <xf numFmtId="0" fontId="0" fillId="6" borderId="0" xfId="0" applyFill="1"/>
    <xf numFmtId="0" fontId="1" fillId="6" borderId="0" xfId="0" applyFont="1" applyFill="1"/>
    <xf numFmtId="0" fontId="14" fillId="0" borderId="0" xfId="0" applyFont="1" applyFill="1" applyAlignment="1">
      <alignment horizontal="left" vertical="top"/>
    </xf>
    <xf numFmtId="0" fontId="15"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vertical="top"/>
    </xf>
    <xf numFmtId="0" fontId="0" fillId="0" borderId="0" xfId="0" applyFill="1" applyAlignment="1">
      <alignment horizontal="left" vertical="top"/>
    </xf>
    <xf numFmtId="0" fontId="0" fillId="0" borderId="0" xfId="0" applyFill="1" applyAlignment="1">
      <alignment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1" fillId="0" borderId="0" xfId="0" applyFont="1"/>
    <xf numFmtId="0" fontId="0" fillId="0" borderId="1" xfId="0" applyBorder="1" applyAlignment="1">
      <alignment horizontal="center" vertical="top" wrapText="1"/>
    </xf>
    <xf numFmtId="0" fontId="1" fillId="0" borderId="1" xfId="0" applyFont="1"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top"/>
    </xf>
    <xf numFmtId="0" fontId="6" fillId="0" borderId="1" xfId="0" applyFont="1" applyBorder="1" applyAlignment="1">
      <alignment horizontal="left" vertical="top" wrapText="1"/>
    </xf>
    <xf numFmtId="0" fontId="0" fillId="0" borderId="1" xfId="0" applyBorder="1" applyAlignment="1">
      <alignment horizontal="center" vertical="top"/>
    </xf>
    <xf numFmtId="0" fontId="1" fillId="0" borderId="0" xfId="0" applyFont="1" applyAlignment="1">
      <alignment horizontal="center"/>
    </xf>
    <xf numFmtId="0" fontId="0" fillId="0" borderId="0" xfId="0" applyFont="1" applyAlignment="1">
      <alignment horizontal="center"/>
    </xf>
    <xf numFmtId="0" fontId="2" fillId="0" borderId="0" xfId="1" applyAlignment="1">
      <alignment horizontal="center" vertical="top" wrapText="1"/>
    </xf>
    <xf numFmtId="0" fontId="1" fillId="0" borderId="2" xfId="0" applyFont="1" applyBorder="1" applyAlignment="1">
      <alignment vertical="top" wrapText="1"/>
    </xf>
    <xf numFmtId="0" fontId="0" fillId="0" borderId="2" xfId="0" applyBorder="1" applyAlignment="1">
      <alignment vertical="top" wrapText="1"/>
    </xf>
    <xf numFmtId="0" fontId="13" fillId="0" borderId="2" xfId="0" applyFont="1" applyBorder="1" applyAlignment="1">
      <alignment vertical="top" wrapText="1"/>
    </xf>
    <xf numFmtId="0" fontId="0" fillId="0" borderId="2" xfId="0" applyBorder="1" applyAlignment="1">
      <alignment horizontal="left" vertical="top" wrapText="1"/>
    </xf>
    <xf numFmtId="0" fontId="1" fillId="0" borderId="2" xfId="0" applyFont="1" applyBorder="1" applyAlignment="1">
      <alignment horizontal="center" vertical="top" wrapText="1"/>
    </xf>
    <xf numFmtId="0" fontId="2" fillId="0" borderId="1" xfId="1" applyBorder="1" applyAlignment="1">
      <alignment horizontal="center" vertical="top" wrapText="1"/>
    </xf>
    <xf numFmtId="0" fontId="2" fillId="0" borderId="0" xfId="1" applyBorder="1" applyAlignment="1">
      <alignment horizontal="center" vertical="top" wrapText="1"/>
    </xf>
    <xf numFmtId="0" fontId="0" fillId="0" borderId="2" xfId="0" applyFont="1" applyBorder="1" applyAlignment="1">
      <alignment horizontal="center" vertical="top" wrapText="1"/>
    </xf>
    <xf numFmtId="0" fontId="0" fillId="0" borderId="2" xfId="0" applyFont="1" applyFill="1" applyBorder="1" applyAlignment="1">
      <alignment horizontal="left" vertical="top" wrapText="1"/>
    </xf>
    <xf numFmtId="0" fontId="1" fillId="0" borderId="0" xfId="0" applyFont="1" applyAlignment="1">
      <alignment horizontal="left" vertical="top"/>
    </xf>
    <xf numFmtId="0" fontId="0" fillId="0" borderId="0" xfId="0" applyAlignment="1">
      <alignment horizontal="center" vertical="top"/>
    </xf>
    <xf numFmtId="0" fontId="3" fillId="0" borderId="0" xfId="1" applyFont="1" applyAlignment="1">
      <alignment horizontal="center" vertical="top" wrapText="1"/>
    </xf>
    <xf numFmtId="0" fontId="3" fillId="0" borderId="1" xfId="1" applyFont="1" applyBorder="1" applyAlignment="1">
      <alignment horizontal="center" vertical="top" wrapText="1"/>
    </xf>
    <xf numFmtId="0" fontId="3" fillId="0" borderId="3" xfId="1" applyFont="1" applyBorder="1" applyAlignment="1">
      <alignment horizontal="center" vertical="top" wrapText="1"/>
    </xf>
    <xf numFmtId="0" fontId="1" fillId="5" borderId="0" xfId="0" applyFont="1" applyFill="1" applyAlignment="1">
      <alignment horizontal="left" vertical="top"/>
    </xf>
    <xf numFmtId="0" fontId="0" fillId="0" borderId="0" xfId="0" applyBorder="1" applyAlignment="1">
      <alignment horizontal="left" vertical="top" wrapText="1"/>
    </xf>
    <xf numFmtId="0" fontId="0" fillId="0" borderId="1" xfId="0" applyBorder="1" applyAlignment="1">
      <alignment vertical="top"/>
    </xf>
  </cellXfs>
  <cellStyles count="2">
    <cellStyle name="Hyperlink" xfId="1" builtinId="8"/>
    <cellStyle name="Normal" xfId="0" builtinId="0"/>
  </cellStyles>
  <dxfs count="29">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81640625" defaultRowHeight="15.5"/>
  <cols>
    <col min="1" max="1" width="138.1796875" style="11" customWidth="1"/>
    <col min="2" max="16384" width="8.81640625" style="11"/>
  </cols>
  <sheetData>
    <row r="1" spans="1:1" ht="23.5">
      <c r="A1" s="14" t="s">
        <v>57</v>
      </c>
    </row>
    <row r="2" spans="1:1">
      <c r="A2" s="13" t="s">
        <v>68</v>
      </c>
    </row>
    <row r="3" spans="1:1" ht="77.5">
      <c r="A3" s="9" t="s">
        <v>69</v>
      </c>
    </row>
    <row r="4" spans="1:1">
      <c r="A4" s="9"/>
    </row>
    <row r="5" spans="1:1">
      <c r="A5" s="12" t="s">
        <v>70</v>
      </c>
    </row>
    <row r="6" spans="1:1" ht="62">
      <c r="A6" s="10" t="s">
        <v>77</v>
      </c>
    </row>
    <row r="7" spans="1:1">
      <c r="A7" s="10" t="s">
        <v>71</v>
      </c>
    </row>
    <row r="8" spans="1:1">
      <c r="A8" s="10" t="s">
        <v>72</v>
      </c>
    </row>
    <row r="9" spans="1:1">
      <c r="A9" s="10" t="s">
        <v>73</v>
      </c>
    </row>
    <row r="10" spans="1:1">
      <c r="A10" s="10" t="s">
        <v>76</v>
      </c>
    </row>
    <row r="12" spans="1:1">
      <c r="A12" s="12" t="s">
        <v>74</v>
      </c>
    </row>
    <row r="13" spans="1:1" ht="31">
      <c r="A13" s="10" t="s">
        <v>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18"/>
  <sheetViews>
    <sheetView tabSelected="1" zoomScale="80" zoomScaleNormal="80" zoomScaleSheetLayoutView="40" zoomScalePageLayoutView="50" workbookViewId="0">
      <pane ySplit="1" topLeftCell="A2" activePane="bottomLeft" state="frozen"/>
      <selection pane="bottomLeft" activeCell="J4" sqref="J4"/>
    </sheetView>
  </sheetViews>
  <sheetFormatPr defaultColWidth="9.1796875" defaultRowHeight="54.65" customHeight="1"/>
  <cols>
    <col min="1" max="1" width="14.1796875" style="2" customWidth="1"/>
    <col min="2" max="2" width="31" style="25" customWidth="1"/>
    <col min="3" max="3" width="23.81640625" style="25" customWidth="1"/>
    <col min="4" max="4" width="33.1796875" style="16" customWidth="1"/>
    <col min="5" max="5" width="104.1796875" style="26" customWidth="1"/>
    <col min="6" max="6" width="13.54296875" style="25" customWidth="1"/>
    <col min="7" max="7" width="21" style="25" customWidth="1"/>
    <col min="8" max="8" width="16.81640625" style="25" customWidth="1"/>
    <col min="9" max="9" width="14.54296875" style="4" customWidth="1"/>
    <col min="10" max="10" width="23.08984375" style="54" customWidth="1"/>
    <col min="11" max="11" width="17.1796875" style="20" customWidth="1"/>
    <col min="12" max="12" width="21" style="58" customWidth="1"/>
    <col min="13" max="16384" width="9.1796875" style="25"/>
  </cols>
  <sheetData>
    <row r="1" spans="1:16" s="22" customFormat="1" ht="53.5" customHeight="1">
      <c r="A1" s="17" t="s">
        <v>22</v>
      </c>
      <c r="B1" s="21" t="s">
        <v>23</v>
      </c>
      <c r="C1" s="21" t="s">
        <v>24</v>
      </c>
      <c r="D1" s="18" t="s">
        <v>25</v>
      </c>
      <c r="E1" s="17" t="s">
        <v>21</v>
      </c>
      <c r="F1" s="21" t="s">
        <v>18</v>
      </c>
      <c r="G1" s="21" t="s">
        <v>19</v>
      </c>
      <c r="H1" s="21" t="s">
        <v>20</v>
      </c>
      <c r="I1" s="17" t="s">
        <v>55</v>
      </c>
      <c r="J1" s="52" t="s">
        <v>56</v>
      </c>
      <c r="K1" s="19" t="s">
        <v>27</v>
      </c>
      <c r="L1" s="55" t="s">
        <v>58</v>
      </c>
      <c r="M1" s="22" t="s">
        <v>590</v>
      </c>
    </row>
    <row r="2" spans="1:16" ht="54.65" customHeight="1">
      <c r="A2" s="1" t="s">
        <v>354</v>
      </c>
      <c r="B2" s="23" t="s">
        <v>65</v>
      </c>
      <c r="C2" s="23" t="s">
        <v>66</v>
      </c>
      <c r="D2" s="15" t="s">
        <v>355</v>
      </c>
      <c r="E2" s="24" t="s">
        <v>381</v>
      </c>
      <c r="F2" s="23" t="s">
        <v>1</v>
      </c>
      <c r="G2" s="23" t="s">
        <v>28</v>
      </c>
      <c r="H2" s="23" t="s">
        <v>159</v>
      </c>
      <c r="I2" s="3" t="s">
        <v>32</v>
      </c>
      <c r="J2" s="53" t="s">
        <v>3</v>
      </c>
      <c r="K2" s="77" t="str">
        <f>HYPERLINK("mailto:"&amp;VLOOKUP(L2,'CONCAT Codes'!$A$14:$G$26,5,FALSE)&amp;"?subject="&amp;_xlfn.CONCAT(C2," - APPLICANT for ",A2)&amp;"&amp;cc="&amp;'CONCAT Codes'!$A$32&amp;"&amp;body="&amp;D2&amp;"%0A%0APlease see my resume and bio for the above tour.","Click HERE to apply")</f>
        <v>Click HERE to apply</v>
      </c>
      <c r="L2" s="57" t="s">
        <v>62</v>
      </c>
      <c r="M2" s="49"/>
    </row>
    <row r="3" spans="1:16" ht="54.65" customHeight="1">
      <c r="A3" s="63" t="s">
        <v>392</v>
      </c>
      <c r="B3" s="64" t="s">
        <v>65</v>
      </c>
      <c r="C3" s="64" t="s">
        <v>66</v>
      </c>
      <c r="D3" s="63" t="s">
        <v>393</v>
      </c>
      <c r="E3" s="24" t="s">
        <v>469</v>
      </c>
      <c r="F3" s="64" t="s">
        <v>1</v>
      </c>
      <c r="G3" s="64" t="s">
        <v>468</v>
      </c>
      <c r="H3" s="64" t="s">
        <v>159</v>
      </c>
      <c r="I3" s="65" t="s">
        <v>32</v>
      </c>
      <c r="J3" s="67" t="s">
        <v>3</v>
      </c>
      <c r="K3" s="77" t="str">
        <f>HYPERLINK("mailto:"&amp;VLOOKUP(L3,'CONCAT Codes'!$A$14:$G$26,5,FALSE)&amp;"?subject="&amp;_xlfn.CONCAT(C3," - APPLICANT for ",A3)&amp;"&amp;cc="&amp;'CONCAT Codes'!$A$32&amp;"&amp;body="&amp;D3&amp;"%0A%0APlease see my resume and bio for the above tour.","Click HERE to apply")</f>
        <v>Click HERE to apply</v>
      </c>
      <c r="L3" s="64" t="s">
        <v>62</v>
      </c>
      <c r="N3" s="26"/>
    </row>
    <row r="4" spans="1:16" ht="54.65" customHeight="1">
      <c r="A4" s="1" t="s">
        <v>478</v>
      </c>
      <c r="B4" s="23" t="s">
        <v>65</v>
      </c>
      <c r="C4" s="23" t="s">
        <v>66</v>
      </c>
      <c r="D4" s="15" t="s">
        <v>479</v>
      </c>
      <c r="E4" s="66" t="s">
        <v>487</v>
      </c>
      <c r="F4" s="23" t="s">
        <v>1</v>
      </c>
      <c r="G4" s="23" t="s">
        <v>480</v>
      </c>
      <c r="H4" s="23" t="s">
        <v>159</v>
      </c>
      <c r="I4" s="3" t="s">
        <v>32</v>
      </c>
      <c r="J4" s="53" t="s">
        <v>3</v>
      </c>
      <c r="K4" s="77" t="str">
        <f>HYPERLINK("mailto:"&amp;VLOOKUP(L4,'CONCAT Codes'!$A$14:$G$26,5,FALSE)&amp;"?subject="&amp;_xlfn.CONCAT(C4," - APPLICANT for ",A4)&amp;"&amp;cc="&amp;'CONCAT Codes'!$A$32&amp;"&amp;body="&amp;D4&amp;"%0A%0APlease see my resume and bio for the above tour.","Click HERE to apply")</f>
        <v>Click HERE to apply</v>
      </c>
      <c r="L4" s="57" t="s">
        <v>62</v>
      </c>
    </row>
    <row r="5" spans="1:16" ht="54.65" customHeight="1">
      <c r="A5" s="1" t="s">
        <v>491</v>
      </c>
      <c r="B5" s="23" t="s">
        <v>65</v>
      </c>
      <c r="C5" s="23" t="s">
        <v>66</v>
      </c>
      <c r="D5" s="1" t="s">
        <v>492</v>
      </c>
      <c r="E5" s="23" t="s">
        <v>508</v>
      </c>
      <c r="F5" s="24" t="s">
        <v>1</v>
      </c>
      <c r="G5" s="24" t="s">
        <v>29</v>
      </c>
      <c r="H5" s="24" t="s">
        <v>159</v>
      </c>
      <c r="I5" s="3" t="s">
        <v>32</v>
      </c>
      <c r="J5" s="62" t="s">
        <v>3</v>
      </c>
      <c r="K5" s="77" t="str">
        <f>HYPERLINK("mailto:"&amp;VLOOKUP(L5,'CONCAT Codes'!$A$14:$G$26,5,FALSE)&amp;"?subject="&amp;_xlfn.CONCAT(C5," - APPLICANT for ",A5)&amp;"&amp;cc="&amp;'CONCAT Codes'!$A$32&amp;"&amp;body="&amp;D5&amp;"%0A%0APlease see my resume and bio for the above tour.","Click HERE to apply")</f>
        <v>Click HERE to apply</v>
      </c>
      <c r="L5" s="24" t="s">
        <v>62</v>
      </c>
    </row>
    <row r="6" spans="1:16" ht="54.65" customHeight="1">
      <c r="A6" s="1" t="s">
        <v>493</v>
      </c>
      <c r="B6" s="23" t="s">
        <v>65</v>
      </c>
      <c r="C6" s="23" t="s">
        <v>66</v>
      </c>
      <c r="D6" s="1" t="s">
        <v>494</v>
      </c>
      <c r="E6" s="23" t="s">
        <v>523</v>
      </c>
      <c r="F6" s="24" t="s">
        <v>1</v>
      </c>
      <c r="G6" s="24" t="s">
        <v>223</v>
      </c>
      <c r="H6" s="24" t="s">
        <v>159</v>
      </c>
      <c r="I6" s="3" t="s">
        <v>32</v>
      </c>
      <c r="J6" s="62" t="s">
        <v>3</v>
      </c>
      <c r="K6" s="77" t="str">
        <f>HYPERLINK("mailto:"&amp;VLOOKUP(L6,'CONCAT Codes'!$A$14:$G$26,5,FALSE)&amp;"?subject="&amp;_xlfn.CONCAT(C6," - APPLICANT for ",A6)&amp;"&amp;cc="&amp;'CONCAT Codes'!$A$32&amp;"&amp;body="&amp;D6&amp;"%0A%0APlease see my resume and bio for the above tour.","Click HERE to apply")</f>
        <v>Click HERE to apply</v>
      </c>
      <c r="L6" s="24" t="s">
        <v>62</v>
      </c>
    </row>
    <row r="7" spans="1:16" ht="54.65" customHeight="1">
      <c r="A7" s="1" t="s">
        <v>506</v>
      </c>
      <c r="B7" s="23" t="s">
        <v>65</v>
      </c>
      <c r="C7" s="23" t="s">
        <v>66</v>
      </c>
      <c r="D7" s="1" t="s">
        <v>411</v>
      </c>
      <c r="E7" s="23" t="s">
        <v>509</v>
      </c>
      <c r="F7" s="24" t="s">
        <v>1</v>
      </c>
      <c r="G7" s="24" t="s">
        <v>507</v>
      </c>
      <c r="H7" s="24" t="s">
        <v>159</v>
      </c>
      <c r="I7" s="3" t="s">
        <v>32</v>
      </c>
      <c r="J7" s="62" t="s">
        <v>3</v>
      </c>
      <c r="K7" s="77" t="str">
        <f>HYPERLINK("mailto:"&amp;VLOOKUP(L7,'CONCAT Codes'!$A$14:$G$26,5,FALSE)&amp;"?subject="&amp;_xlfn.CONCAT(C7," - APPLICANT for ",A7)&amp;"&amp;cc="&amp;'CONCAT Codes'!$A$32&amp;"&amp;body="&amp;D7&amp;"%0A%0APlease see my resume and bio for the above tour.","Click HERE to apply")</f>
        <v>Click HERE to apply</v>
      </c>
      <c r="L7" s="24" t="s">
        <v>62</v>
      </c>
    </row>
    <row r="8" spans="1:16" ht="54.65" customHeight="1">
      <c r="A8" s="1" t="s">
        <v>532</v>
      </c>
      <c r="B8" s="23" t="s">
        <v>65</v>
      </c>
      <c r="C8" s="23" t="s">
        <v>66</v>
      </c>
      <c r="D8" s="15" t="s">
        <v>533</v>
      </c>
      <c r="E8" s="24" t="s">
        <v>537</v>
      </c>
      <c r="F8" s="23" t="s">
        <v>1</v>
      </c>
      <c r="G8" s="23" t="s">
        <v>167</v>
      </c>
      <c r="H8" s="23" t="s">
        <v>159</v>
      </c>
      <c r="I8" s="3" t="s">
        <v>32</v>
      </c>
      <c r="J8" s="53" t="s">
        <v>3</v>
      </c>
      <c r="K8" s="77" t="str">
        <f>HYPERLINK("mailto:"&amp;VLOOKUP(L8,'CONCAT Codes'!$A$14:$G$26,5,FALSE)&amp;"?subject="&amp;_xlfn.CONCAT(C8," - APPLICANT for ",A8)&amp;"&amp;cc="&amp;'CONCAT Codes'!$A$32&amp;"&amp;body="&amp;D8&amp;"%0A%0APlease see my resume and bio for the above tour.","Click HERE to apply")</f>
        <v>Click HERE to apply</v>
      </c>
      <c r="L8" s="57" t="s">
        <v>62</v>
      </c>
    </row>
    <row r="9" spans="1:16" ht="54.65" customHeight="1">
      <c r="A9" s="1" t="s">
        <v>598</v>
      </c>
      <c r="B9" s="23" t="s">
        <v>17</v>
      </c>
      <c r="C9" s="23" t="s">
        <v>30</v>
      </c>
      <c r="D9" s="15" t="s">
        <v>597</v>
      </c>
      <c r="E9" s="24" t="s">
        <v>599</v>
      </c>
      <c r="F9" s="23" t="s">
        <v>16</v>
      </c>
      <c r="G9" s="23" t="s">
        <v>497</v>
      </c>
      <c r="H9" s="23" t="s">
        <v>31</v>
      </c>
      <c r="I9" s="3" t="s">
        <v>32</v>
      </c>
      <c r="J9" s="53" t="s">
        <v>3</v>
      </c>
      <c r="K9" s="77" t="str">
        <f>HYPERLINK("mailto:"&amp;VLOOKUP(L9,'CONCAT Codes'!$A$14:$G$26,5,FALSE)&amp;"?subject="&amp;_xlfn.CONCAT(C9," - APPLICANT for ",A9)&amp;"&amp;cc="&amp;'CONCAT Codes'!$A$32&amp;"&amp;body="&amp;D9&amp;"%0A%0APlease see my resume and bio for the above tour.","Click HERE to apply")</f>
        <v>Click HERE to apply</v>
      </c>
      <c r="L9" s="57" t="s">
        <v>501</v>
      </c>
    </row>
    <row r="10" spans="1:16" ht="54.65" customHeight="1">
      <c r="A10" s="63" t="s">
        <v>615</v>
      </c>
      <c r="B10" s="64" t="s">
        <v>65</v>
      </c>
      <c r="C10" s="64" t="s">
        <v>66</v>
      </c>
      <c r="D10" s="63" t="s">
        <v>616</v>
      </c>
      <c r="E10" s="24" t="s">
        <v>635</v>
      </c>
      <c r="F10" s="24" t="s">
        <v>1</v>
      </c>
      <c r="G10" s="64" t="s">
        <v>29</v>
      </c>
      <c r="H10" s="64" t="s">
        <v>159</v>
      </c>
      <c r="I10" s="67" t="s">
        <v>32</v>
      </c>
      <c r="J10" s="67" t="s">
        <v>3</v>
      </c>
      <c r="K10" s="77" t="str">
        <f>HYPERLINK("mailto:"&amp;VLOOKUP(L10,'CONCAT Codes'!$A$14:$G$26,5,FALSE)&amp;"?subject="&amp;_xlfn.CONCAT(C10," - APPLICANT for ",A10)&amp;"&amp;cc="&amp;'CONCAT Codes'!$A$32&amp;"&amp;body="&amp;D10&amp;"%0A%0APlease see my resume and bio for the above tour.","Click HERE to apply")</f>
        <v>Click HERE to apply</v>
      </c>
      <c r="L10" s="64" t="s">
        <v>62</v>
      </c>
      <c r="P10" s="26"/>
    </row>
    <row r="11" spans="1:16" s="26" customFormat="1" ht="54.65" customHeight="1">
      <c r="A11" s="1" t="s">
        <v>457</v>
      </c>
      <c r="B11" s="23" t="s">
        <v>37</v>
      </c>
      <c r="C11" s="23" t="s">
        <v>458</v>
      </c>
      <c r="D11" s="15" t="s">
        <v>459</v>
      </c>
      <c r="E11" s="24" t="s">
        <v>562</v>
      </c>
      <c r="F11" s="23" t="s">
        <v>1</v>
      </c>
      <c r="G11" s="23" t="s">
        <v>460</v>
      </c>
      <c r="H11" s="23" t="s">
        <v>461</v>
      </c>
      <c r="I11" s="3" t="s">
        <v>7</v>
      </c>
      <c r="J11" s="53" t="s">
        <v>3</v>
      </c>
      <c r="K11" s="77" t="str">
        <f>HYPERLINK("mailto:"&amp;VLOOKUP(L11,'CONCAT Codes'!$A$14:$G$26,5,FALSE)&amp;"?subject="&amp;_xlfn.CONCAT(C11," - APPLICANT for ",A11)&amp;"&amp;cc="&amp;'CONCAT Codes'!$A$32&amp;"&amp;body="&amp;D11&amp;"%0A%0APlease see my resume and bio for the above tour.","Click HERE to apply")</f>
        <v>Click HERE to apply</v>
      </c>
      <c r="L11" s="57" t="s">
        <v>500</v>
      </c>
      <c r="M11" s="25"/>
      <c r="N11" s="25"/>
      <c r="O11" s="25"/>
      <c r="P11" s="25"/>
    </row>
    <row r="12" spans="1:16" ht="54.65" customHeight="1">
      <c r="A12" s="1" t="s">
        <v>462</v>
      </c>
      <c r="B12" s="23" t="s">
        <v>37</v>
      </c>
      <c r="C12" s="23" t="s">
        <v>458</v>
      </c>
      <c r="D12" s="15" t="s">
        <v>463</v>
      </c>
      <c r="E12" s="24" t="s">
        <v>467</v>
      </c>
      <c r="F12" s="23" t="s">
        <v>1</v>
      </c>
      <c r="G12" s="23" t="s">
        <v>166</v>
      </c>
      <c r="H12" s="23" t="s">
        <v>461</v>
      </c>
      <c r="I12" s="3" t="s">
        <v>7</v>
      </c>
      <c r="J12" s="53" t="s">
        <v>3</v>
      </c>
      <c r="K12" s="77" t="str">
        <f>HYPERLINK("mailto:"&amp;VLOOKUP(L12,'CONCAT Codes'!$A$14:$G$26,5,FALSE)&amp;"?subject="&amp;_xlfn.CONCAT(C12," - APPLICANT for ",A12)&amp;"&amp;cc="&amp;'CONCAT Codes'!$A$32&amp;"&amp;body="&amp;D12&amp;"%0A%0APlease see my resume and bio for the above tour.","Click HERE to apply")</f>
        <v>Click HERE to apply</v>
      </c>
      <c r="L12" s="57" t="s">
        <v>500</v>
      </c>
    </row>
    <row r="13" spans="1:16" ht="54.65" customHeight="1">
      <c r="A13" s="1" t="s">
        <v>190</v>
      </c>
      <c r="B13" s="23" t="s">
        <v>8</v>
      </c>
      <c r="C13" s="23" t="s">
        <v>48</v>
      </c>
      <c r="D13" s="15" t="s">
        <v>191</v>
      </c>
      <c r="E13" s="24" t="s">
        <v>332</v>
      </c>
      <c r="F13" s="23" t="s">
        <v>26</v>
      </c>
      <c r="G13" s="23" t="s">
        <v>40</v>
      </c>
      <c r="H13" s="23" t="s">
        <v>9</v>
      </c>
      <c r="I13" s="3" t="s">
        <v>7</v>
      </c>
      <c r="J13" s="53" t="s">
        <v>3</v>
      </c>
      <c r="K13" s="77" t="str">
        <f>HYPERLINK("mailto:"&amp;VLOOKUP(L13,'CONCAT Codes'!$A$14:$G$26,5,FALSE)&amp;"?subject="&amp;_xlfn.CONCAT(C13," - APPLICANT for ",A13)&amp;"&amp;cc="&amp;'CONCAT Codes'!$A$32&amp;"&amp;body="&amp;D13&amp;"%0A%0APlease see my resume and bio for the above tour.","Click HERE to apply")</f>
        <v>Click HERE to apply</v>
      </c>
      <c r="L13" s="57" t="s">
        <v>80</v>
      </c>
    </row>
    <row r="14" spans="1:16" ht="54.65" customHeight="1">
      <c r="A14" s="1" t="s">
        <v>200</v>
      </c>
      <c r="B14" s="23" t="s">
        <v>201</v>
      </c>
      <c r="C14" s="23" t="s">
        <v>202</v>
      </c>
      <c r="D14" s="15" t="s">
        <v>203</v>
      </c>
      <c r="E14" s="24" t="s">
        <v>205</v>
      </c>
      <c r="F14" s="23" t="s">
        <v>16</v>
      </c>
      <c r="G14" s="23" t="s">
        <v>67</v>
      </c>
      <c r="H14" s="23" t="s">
        <v>204</v>
      </c>
      <c r="I14" s="3" t="s">
        <v>11</v>
      </c>
      <c r="J14" s="53" t="s">
        <v>3</v>
      </c>
      <c r="K14" s="77" t="str">
        <f>HYPERLINK("mailto:"&amp;VLOOKUP(L14,'CONCAT Codes'!$A$14:$G$26,5,FALSE)&amp;"?subject="&amp;_xlfn.CONCAT(C14," - APPLICANT for ",A14)&amp;"&amp;cc="&amp;'CONCAT Codes'!$A$32&amp;"&amp;body="&amp;D14&amp;"%0A%0APlease see my resume and bio for the above tour.","Click HERE to apply")</f>
        <v>Click HERE to apply</v>
      </c>
      <c r="L14" s="57" t="s">
        <v>80</v>
      </c>
    </row>
    <row r="15" spans="1:16" ht="54.65" customHeight="1">
      <c r="A15" s="1" t="s">
        <v>266</v>
      </c>
      <c r="B15" s="23" t="s">
        <v>37</v>
      </c>
      <c r="C15" s="23" t="s">
        <v>267</v>
      </c>
      <c r="D15" s="15" t="s">
        <v>268</v>
      </c>
      <c r="E15" s="24" t="s">
        <v>276</v>
      </c>
      <c r="F15" s="23" t="s">
        <v>1</v>
      </c>
      <c r="G15" s="23" t="s">
        <v>40</v>
      </c>
      <c r="H15" s="23" t="s">
        <v>269</v>
      </c>
      <c r="I15" s="3" t="s">
        <v>11</v>
      </c>
      <c r="J15" s="53" t="s">
        <v>3</v>
      </c>
      <c r="K15" s="77" t="str">
        <f>HYPERLINK("mailto:"&amp;VLOOKUP(L15,'CONCAT Codes'!$A$14:$G$26,5,FALSE)&amp;"?subject="&amp;_xlfn.CONCAT(C15," - APPLICANT for ",A15)&amp;"&amp;cc="&amp;'CONCAT Codes'!$A$32&amp;"&amp;body="&amp;D15&amp;"%0A%0APlease see my resume and bio for the above tour.","Click HERE to apply")</f>
        <v>Click HERE to apply</v>
      </c>
      <c r="L15" s="57" t="s">
        <v>500</v>
      </c>
    </row>
    <row r="16" spans="1:16" ht="54.65" customHeight="1">
      <c r="A16" s="1" t="s">
        <v>283</v>
      </c>
      <c r="B16" s="23" t="s">
        <v>37</v>
      </c>
      <c r="C16" s="23" t="s">
        <v>267</v>
      </c>
      <c r="D16" s="15" t="s">
        <v>281</v>
      </c>
      <c r="E16" s="24" t="s">
        <v>288</v>
      </c>
      <c r="F16" s="23" t="s">
        <v>1</v>
      </c>
      <c r="G16" s="23" t="s">
        <v>284</v>
      </c>
      <c r="H16" s="23" t="s">
        <v>280</v>
      </c>
      <c r="I16" s="3" t="s">
        <v>11</v>
      </c>
      <c r="J16" s="53" t="s">
        <v>3</v>
      </c>
      <c r="K16" s="77" t="str">
        <f>HYPERLINK("mailto:"&amp;VLOOKUP(L16,'CONCAT Codes'!$A$14:$G$26,5,FALSE)&amp;"?subject="&amp;_xlfn.CONCAT(C16," - APPLICANT for ",A16)&amp;"&amp;cc="&amp;'CONCAT Codes'!$A$32&amp;"&amp;body="&amp;D16&amp;"%0A%0APlease see my resume and bio for the above tour.","Click HERE to apply")</f>
        <v>Click HERE to apply</v>
      </c>
      <c r="L16" s="57" t="s">
        <v>500</v>
      </c>
    </row>
    <row r="17" spans="1:14" ht="54.65" customHeight="1">
      <c r="A17" s="1" t="s">
        <v>285</v>
      </c>
      <c r="B17" s="23" t="s">
        <v>37</v>
      </c>
      <c r="C17" s="23" t="s">
        <v>267</v>
      </c>
      <c r="D17" s="15" t="s">
        <v>286</v>
      </c>
      <c r="E17" s="24" t="s">
        <v>289</v>
      </c>
      <c r="F17" s="23" t="s">
        <v>1</v>
      </c>
      <c r="G17" s="23" t="s">
        <v>282</v>
      </c>
      <c r="H17" s="23" t="s">
        <v>280</v>
      </c>
      <c r="I17" s="3" t="s">
        <v>11</v>
      </c>
      <c r="J17" s="53" t="s">
        <v>3</v>
      </c>
      <c r="K17" s="77" t="str">
        <f>HYPERLINK("mailto:"&amp;VLOOKUP(L17,'CONCAT Codes'!$A$14:$G$26,5,FALSE)&amp;"?subject="&amp;_xlfn.CONCAT(C17," - APPLICANT for ",A17)&amp;"&amp;cc="&amp;'CONCAT Codes'!$A$32&amp;"&amp;body="&amp;D17&amp;"%0A%0APlease see my resume and bio for the above tour.","Click HERE to apply")</f>
        <v>Click HERE to apply</v>
      </c>
      <c r="L17" s="57" t="s">
        <v>500</v>
      </c>
    </row>
    <row r="18" spans="1:14" ht="54.65" customHeight="1">
      <c r="A18" s="1" t="s">
        <v>579</v>
      </c>
      <c r="B18" s="23" t="s">
        <v>37</v>
      </c>
      <c r="C18" s="23" t="s">
        <v>267</v>
      </c>
      <c r="D18" s="15" t="s">
        <v>441</v>
      </c>
      <c r="E18" s="24" t="s">
        <v>593</v>
      </c>
      <c r="F18" s="23" t="s">
        <v>1</v>
      </c>
      <c r="G18" s="23" t="s">
        <v>580</v>
      </c>
      <c r="H18" s="23" t="s">
        <v>280</v>
      </c>
      <c r="I18" s="3" t="s">
        <v>11</v>
      </c>
      <c r="J18" s="53" t="s">
        <v>3</v>
      </c>
      <c r="K18" s="77" t="str">
        <f>HYPERLINK("mailto:"&amp;VLOOKUP(L18,'CONCAT Codes'!$A$14:$G$26,5,FALSE)&amp;"?subject="&amp;_xlfn.CONCAT(C18," - APPLICANT for ",A18)&amp;"&amp;cc="&amp;'CONCAT Codes'!$A$32&amp;"&amp;body="&amp;D18&amp;"%0A%0APlease see my resume and bio for the above tour.","Click HERE to apply")</f>
        <v>Click HERE to apply</v>
      </c>
      <c r="L18" s="57" t="s">
        <v>500</v>
      </c>
    </row>
    <row r="19" spans="1:14" ht="54.65" customHeight="1">
      <c r="A19" s="1" t="s">
        <v>502</v>
      </c>
      <c r="B19" s="23" t="s">
        <v>37</v>
      </c>
      <c r="C19" s="23" t="s">
        <v>503</v>
      </c>
      <c r="D19" s="1" t="s">
        <v>314</v>
      </c>
      <c r="E19" s="23" t="s">
        <v>600</v>
      </c>
      <c r="F19" s="24" t="s">
        <v>1</v>
      </c>
      <c r="G19" s="24" t="s">
        <v>53</v>
      </c>
      <c r="H19" s="24" t="s">
        <v>504</v>
      </c>
      <c r="I19" s="3" t="s">
        <v>505</v>
      </c>
      <c r="J19" s="62" t="s">
        <v>3</v>
      </c>
      <c r="K19" s="77" t="str">
        <f>HYPERLINK("mailto:"&amp;VLOOKUP(L19,'CONCAT Codes'!$A$14:$G$26,5,FALSE)&amp;"?subject="&amp;_xlfn.CONCAT(C19," - APPLICANT for ",A19)&amp;"&amp;cc="&amp;'CONCAT Codes'!$A$32&amp;"&amp;body="&amp;D19&amp;"%0A%0APlease see my resume and bio for the above tour.","Click HERE to apply")</f>
        <v>Click HERE to apply</v>
      </c>
      <c r="L19" s="24" t="s">
        <v>500</v>
      </c>
    </row>
    <row r="20" spans="1:14" ht="54.65" customHeight="1">
      <c r="A20" s="1" t="s">
        <v>434</v>
      </c>
      <c r="B20" s="23" t="s">
        <v>8</v>
      </c>
      <c r="C20" s="23" t="s">
        <v>435</v>
      </c>
      <c r="D20" s="15" t="s">
        <v>436</v>
      </c>
      <c r="E20" s="24" t="s">
        <v>449</v>
      </c>
      <c r="F20" s="23" t="s">
        <v>26</v>
      </c>
      <c r="G20" s="23" t="s">
        <v>231</v>
      </c>
      <c r="H20" s="23" t="s">
        <v>163</v>
      </c>
      <c r="I20" s="3" t="s">
        <v>164</v>
      </c>
      <c r="J20" s="53" t="s">
        <v>3</v>
      </c>
      <c r="K20" s="77" t="str">
        <f>HYPERLINK("mailto:"&amp;VLOOKUP(L20,'CONCAT Codes'!$A$14:$G$26,5,FALSE)&amp;"?subject="&amp;_xlfn.CONCAT(C20," - APPLICANT for ",A20)&amp;"&amp;cc="&amp;'CONCAT Codes'!$A$32&amp;"&amp;body="&amp;D20&amp;"%0A%0APlease see my resume and bio for the above tour.","Click HERE to apply")</f>
        <v>Click HERE to apply</v>
      </c>
      <c r="L20" s="57" t="s">
        <v>80</v>
      </c>
    </row>
    <row r="21" spans="1:14" ht="54.65" customHeight="1">
      <c r="A21" s="1" t="s">
        <v>495</v>
      </c>
      <c r="B21" s="23" t="s">
        <v>8</v>
      </c>
      <c r="C21" s="23" t="s">
        <v>246</v>
      </c>
      <c r="D21" s="1" t="s">
        <v>496</v>
      </c>
      <c r="E21" s="23" t="s">
        <v>521</v>
      </c>
      <c r="F21" s="24" t="s">
        <v>26</v>
      </c>
      <c r="G21" s="24" t="s">
        <v>497</v>
      </c>
      <c r="H21" s="24" t="s">
        <v>163</v>
      </c>
      <c r="I21" s="3" t="s">
        <v>164</v>
      </c>
      <c r="J21" s="62" t="s">
        <v>3</v>
      </c>
      <c r="K21" s="77" t="str">
        <f>HYPERLINK("mailto:"&amp;VLOOKUP(L21,'CONCAT Codes'!$A$14:$G$26,5,FALSE)&amp;"?subject="&amp;_xlfn.CONCAT(C21," - APPLICANT for ",A21)&amp;"&amp;cc="&amp;'CONCAT Codes'!$A$32&amp;"&amp;body="&amp;D21&amp;"%0A%0APlease see my resume and bio for the above tour.","Click HERE to apply")</f>
        <v>Click HERE to apply</v>
      </c>
      <c r="L21" s="24" t="s">
        <v>80</v>
      </c>
    </row>
    <row r="22" spans="1:14" ht="54.65" customHeight="1">
      <c r="A22" s="1" t="s">
        <v>498</v>
      </c>
      <c r="B22" s="23" t="s">
        <v>8</v>
      </c>
      <c r="C22" s="23" t="s">
        <v>246</v>
      </c>
      <c r="D22" s="1" t="s">
        <v>499</v>
      </c>
      <c r="E22" s="23" t="s">
        <v>522</v>
      </c>
      <c r="F22" s="24" t="s">
        <v>26</v>
      </c>
      <c r="G22" s="24" t="s">
        <v>223</v>
      </c>
      <c r="H22" s="24" t="s">
        <v>163</v>
      </c>
      <c r="I22" s="3" t="s">
        <v>164</v>
      </c>
      <c r="J22" s="62" t="s">
        <v>3</v>
      </c>
      <c r="K22" s="77" t="str">
        <f>HYPERLINK("mailto:"&amp;VLOOKUP(L22,'CONCAT Codes'!$A$14:$G$26,5,FALSE)&amp;"?subject="&amp;_xlfn.CONCAT(C22," - APPLICANT for ",A22)&amp;"&amp;cc="&amp;'CONCAT Codes'!$A$32&amp;"&amp;body="&amp;D22&amp;"%0A%0APlease see my resume and bio for the above tour.","Click HERE to apply")</f>
        <v>Click HERE to apply</v>
      </c>
      <c r="L22" s="24" t="s">
        <v>80</v>
      </c>
    </row>
    <row r="23" spans="1:14" ht="54.65" customHeight="1">
      <c r="A23" s="1" t="s">
        <v>319</v>
      </c>
      <c r="B23" s="23" t="s">
        <v>6</v>
      </c>
      <c r="C23" s="23" t="s">
        <v>318</v>
      </c>
      <c r="D23" s="15" t="s">
        <v>320</v>
      </c>
      <c r="E23" s="24" t="s">
        <v>563</v>
      </c>
      <c r="F23" s="23" t="s">
        <v>26</v>
      </c>
      <c r="G23" s="23" t="s">
        <v>29</v>
      </c>
      <c r="H23" s="23" t="s">
        <v>36</v>
      </c>
      <c r="I23" s="3" t="s">
        <v>2</v>
      </c>
      <c r="J23" s="53" t="s">
        <v>3</v>
      </c>
      <c r="K23" s="77" t="str">
        <f>HYPERLINK("mailto:"&amp;VLOOKUP(L23,'CONCAT Codes'!$A$14:$G$26,5,FALSE)&amp;"?subject="&amp;_xlfn.CONCAT(C23," - APPLICANT for ",A23)&amp;"&amp;cc="&amp;'CONCAT Codes'!$A$32&amp;"&amp;body="&amp;D23&amp;"%0A%0APlease see my resume and bio for the above tour.","Click HERE to apply")</f>
        <v>Click HERE to apply</v>
      </c>
      <c r="L23" s="57" t="s">
        <v>64</v>
      </c>
    </row>
    <row r="24" spans="1:14" ht="54.65" customHeight="1">
      <c r="A24" s="1" t="s">
        <v>321</v>
      </c>
      <c r="B24" s="23" t="s">
        <v>6</v>
      </c>
      <c r="C24" s="23" t="s">
        <v>318</v>
      </c>
      <c r="D24" s="15" t="s">
        <v>322</v>
      </c>
      <c r="E24" s="24" t="s">
        <v>333</v>
      </c>
      <c r="F24" s="23" t="s">
        <v>26</v>
      </c>
      <c r="G24" s="23" t="s">
        <v>323</v>
      </c>
      <c r="H24" s="23" t="s">
        <v>36</v>
      </c>
      <c r="I24" s="3" t="s">
        <v>2</v>
      </c>
      <c r="J24" s="53" t="s">
        <v>3</v>
      </c>
      <c r="K24" s="77" t="str">
        <f>HYPERLINK("mailto:"&amp;VLOOKUP(L24,'CONCAT Codes'!$A$14:$G$26,5,FALSE)&amp;"?subject="&amp;_xlfn.CONCAT(C24," - APPLICANT for ",A24)&amp;"&amp;cc="&amp;'CONCAT Codes'!$A$32&amp;"&amp;body="&amp;D24&amp;"%0A%0APlease see my resume and bio for the above tour.","Click HERE to apply")</f>
        <v>Click HERE to apply</v>
      </c>
      <c r="L24" s="57" t="s">
        <v>64</v>
      </c>
    </row>
    <row r="25" spans="1:14" ht="54.65" customHeight="1">
      <c r="A25" s="1" t="s">
        <v>336</v>
      </c>
      <c r="B25" s="23" t="s">
        <v>6</v>
      </c>
      <c r="C25" s="23" t="s">
        <v>318</v>
      </c>
      <c r="D25" s="15" t="s">
        <v>337</v>
      </c>
      <c r="E25" s="24" t="s">
        <v>338</v>
      </c>
      <c r="F25" s="23" t="s">
        <v>26</v>
      </c>
      <c r="G25" s="23" t="s">
        <v>323</v>
      </c>
      <c r="H25" s="23" t="s">
        <v>36</v>
      </c>
      <c r="I25" s="3" t="s">
        <v>2</v>
      </c>
      <c r="J25" s="53" t="s">
        <v>3</v>
      </c>
      <c r="K25" s="77" t="str">
        <f>HYPERLINK("mailto:"&amp;VLOOKUP(L25,'CONCAT Codes'!$A$14:$G$26,5,FALSE)&amp;"?subject="&amp;_xlfn.CONCAT(C25," - APPLICANT for ",A25)&amp;"&amp;cc="&amp;'CONCAT Codes'!$A$32&amp;"&amp;body="&amp;D25&amp;"%0A%0APlease see my resume and bio for the above tour.","Click HERE to apply")</f>
        <v>Click HERE to apply</v>
      </c>
      <c r="L25" s="57" t="s">
        <v>64</v>
      </c>
    </row>
    <row r="26" spans="1:14" ht="54.65" customHeight="1">
      <c r="A26" s="1" t="s">
        <v>361</v>
      </c>
      <c r="B26" s="23" t="s">
        <v>6</v>
      </c>
      <c r="C26" s="23" t="s">
        <v>318</v>
      </c>
      <c r="D26" s="15" t="s">
        <v>362</v>
      </c>
      <c r="E26" s="24" t="s">
        <v>373</v>
      </c>
      <c r="F26" s="23" t="s">
        <v>26</v>
      </c>
      <c r="G26" s="23" t="s">
        <v>363</v>
      </c>
      <c r="H26" s="23" t="s">
        <v>36</v>
      </c>
      <c r="I26" s="3" t="s">
        <v>2</v>
      </c>
      <c r="J26" s="53" t="s">
        <v>3</v>
      </c>
      <c r="K26" s="77" t="str">
        <f>HYPERLINK("mailto:"&amp;VLOOKUP(L26,'CONCAT Codes'!$A$14:$G$26,5,FALSE)&amp;"?subject="&amp;_xlfn.CONCAT(C26," - APPLICANT for ",A26)&amp;"&amp;cc="&amp;'CONCAT Codes'!$A$32&amp;"&amp;body="&amp;D26&amp;"%0A%0APlease see my resume and bio for the above tour.","Click HERE to apply")</f>
        <v>Click HERE to apply</v>
      </c>
      <c r="L26" s="57" t="s">
        <v>64</v>
      </c>
      <c r="N26" s="50"/>
    </row>
    <row r="27" spans="1:14" ht="54.65" customHeight="1">
      <c r="A27" s="1" t="s">
        <v>364</v>
      </c>
      <c r="B27" s="23" t="s">
        <v>6</v>
      </c>
      <c r="C27" s="23" t="s">
        <v>318</v>
      </c>
      <c r="D27" s="15" t="s">
        <v>365</v>
      </c>
      <c r="E27" s="24" t="s">
        <v>565</v>
      </c>
      <c r="F27" s="23" t="s">
        <v>26</v>
      </c>
      <c r="G27" s="23" t="s">
        <v>29</v>
      </c>
      <c r="H27" s="23" t="s">
        <v>36</v>
      </c>
      <c r="I27" s="3" t="s">
        <v>2</v>
      </c>
      <c r="J27" s="53" t="s">
        <v>3</v>
      </c>
      <c r="K27" s="77" t="str">
        <f>HYPERLINK("mailto:"&amp;VLOOKUP(L27,'CONCAT Codes'!$A$14:$G$26,5,FALSE)&amp;"?subject="&amp;_xlfn.CONCAT(C27," - APPLICANT for ",A27)&amp;"&amp;cc="&amp;'CONCAT Codes'!$A$32&amp;"&amp;body="&amp;D27&amp;"%0A%0APlease see my resume and bio for the above tour.","Click HERE to apply")</f>
        <v>Click HERE to apply</v>
      </c>
      <c r="L27" s="57" t="s">
        <v>64</v>
      </c>
      <c r="N27" s="50"/>
    </row>
    <row r="28" spans="1:14" ht="54.65" customHeight="1">
      <c r="A28" s="1" t="s">
        <v>366</v>
      </c>
      <c r="B28" s="23" t="s">
        <v>6</v>
      </c>
      <c r="C28" s="23" t="s">
        <v>318</v>
      </c>
      <c r="D28" s="15" t="s">
        <v>367</v>
      </c>
      <c r="E28" s="24" t="s">
        <v>374</v>
      </c>
      <c r="F28" s="23" t="s">
        <v>26</v>
      </c>
      <c r="G28" s="23" t="s">
        <v>29</v>
      </c>
      <c r="H28" s="23" t="s">
        <v>36</v>
      </c>
      <c r="I28" s="3" t="s">
        <v>2</v>
      </c>
      <c r="J28" s="53" t="s">
        <v>3</v>
      </c>
      <c r="K28" s="77" t="str">
        <f>HYPERLINK("mailto:"&amp;VLOOKUP(L28,'CONCAT Codes'!$A$14:$G$26,5,FALSE)&amp;"?subject="&amp;_xlfn.CONCAT(C28," - APPLICANT for ",A28)&amp;"&amp;cc="&amp;'CONCAT Codes'!$A$32&amp;"&amp;body="&amp;D28&amp;"%0A%0APlease see my resume and bio for the above tour.","Click HERE to apply")</f>
        <v>Click HERE to apply</v>
      </c>
      <c r="L28" s="57" t="s">
        <v>64</v>
      </c>
      <c r="N28" s="50"/>
    </row>
    <row r="29" spans="1:14" ht="54.65" customHeight="1">
      <c r="A29" s="1" t="s">
        <v>368</v>
      </c>
      <c r="B29" s="23" t="s">
        <v>6</v>
      </c>
      <c r="C29" s="23" t="s">
        <v>318</v>
      </c>
      <c r="D29" s="15" t="s">
        <v>527</v>
      </c>
      <c r="E29" s="24" t="s">
        <v>375</v>
      </c>
      <c r="F29" s="23" t="s">
        <v>26</v>
      </c>
      <c r="G29" s="23" t="s">
        <v>29</v>
      </c>
      <c r="H29" s="23" t="s">
        <v>36</v>
      </c>
      <c r="I29" s="3" t="s">
        <v>2</v>
      </c>
      <c r="J29" s="53" t="s">
        <v>3</v>
      </c>
      <c r="K29" s="77" t="str">
        <f>HYPERLINK("mailto:"&amp;VLOOKUP(L29,'CONCAT Codes'!$A$14:$G$26,5,FALSE)&amp;"?subject="&amp;_xlfn.CONCAT(C29," - APPLICANT for ",A29)&amp;"&amp;cc="&amp;'CONCAT Codes'!$A$32&amp;"&amp;body="&amp;D29&amp;"%0A%0APlease see my resume and bio for the above tour.","Click HERE to apply")</f>
        <v>Click HERE to apply</v>
      </c>
      <c r="L29" s="57" t="s">
        <v>64</v>
      </c>
      <c r="N29" s="50"/>
    </row>
    <row r="30" spans="1:14" ht="54.65" customHeight="1">
      <c r="A30" s="1" t="s">
        <v>369</v>
      </c>
      <c r="B30" s="23" t="s">
        <v>6</v>
      </c>
      <c r="C30" s="23" t="s">
        <v>318</v>
      </c>
      <c r="D30" s="15" t="s">
        <v>370</v>
      </c>
      <c r="E30" s="24" t="s">
        <v>566</v>
      </c>
      <c r="F30" s="23" t="s">
        <v>26</v>
      </c>
      <c r="G30" s="23" t="s">
        <v>29</v>
      </c>
      <c r="H30" s="23" t="s">
        <v>36</v>
      </c>
      <c r="I30" s="3" t="s">
        <v>2</v>
      </c>
      <c r="J30" s="53" t="s">
        <v>3</v>
      </c>
      <c r="K30" s="77" t="str">
        <f>HYPERLINK("mailto:"&amp;VLOOKUP(L30,'CONCAT Codes'!$A$14:$G$26,5,FALSE)&amp;"?subject="&amp;_xlfn.CONCAT(C30," - APPLICANT for ",A30)&amp;"&amp;cc="&amp;'CONCAT Codes'!$A$32&amp;"&amp;body="&amp;D30&amp;"%0A%0APlease see my resume and bio for the above tour.","Click HERE to apply")</f>
        <v>Click HERE to apply</v>
      </c>
      <c r="L30" s="57" t="s">
        <v>64</v>
      </c>
      <c r="N30" s="50"/>
    </row>
    <row r="31" spans="1:14" s="50" customFormat="1" ht="54.65" customHeight="1">
      <c r="A31" s="1" t="s">
        <v>371</v>
      </c>
      <c r="B31" s="23" t="s">
        <v>6</v>
      </c>
      <c r="C31" s="23" t="s">
        <v>318</v>
      </c>
      <c r="D31" s="15" t="s">
        <v>358</v>
      </c>
      <c r="E31" s="24" t="s">
        <v>568</v>
      </c>
      <c r="F31" s="23" t="s">
        <v>26</v>
      </c>
      <c r="G31" s="23" t="s">
        <v>363</v>
      </c>
      <c r="H31" s="23" t="s">
        <v>36</v>
      </c>
      <c r="I31" s="3" t="s">
        <v>2</v>
      </c>
      <c r="J31" s="53" t="s">
        <v>3</v>
      </c>
      <c r="K31" s="77" t="str">
        <f>HYPERLINK("mailto:"&amp;VLOOKUP(L31,'CONCAT Codes'!$A$14:$G$26,5,FALSE)&amp;"?subject="&amp;_xlfn.CONCAT(C31," - APPLICANT for ",A31)&amp;"&amp;cc="&amp;'CONCAT Codes'!$A$32&amp;"&amp;body="&amp;D31&amp;"%0A%0APlease see my resume and bio for the above tour.","Click HERE to apply")</f>
        <v>Click HERE to apply</v>
      </c>
      <c r="L31" s="57" t="s">
        <v>64</v>
      </c>
      <c r="M31" s="49"/>
    </row>
    <row r="32" spans="1:14" s="50" customFormat="1" ht="54.65" customHeight="1">
      <c r="A32" s="1" t="s">
        <v>455</v>
      </c>
      <c r="B32" s="23" t="s">
        <v>6</v>
      </c>
      <c r="C32" s="23" t="s">
        <v>318</v>
      </c>
      <c r="D32" s="15" t="s">
        <v>456</v>
      </c>
      <c r="E32" s="24" t="s">
        <v>567</v>
      </c>
      <c r="F32" s="23" t="s">
        <v>26</v>
      </c>
      <c r="G32" s="23" t="s">
        <v>29</v>
      </c>
      <c r="H32" s="23" t="s">
        <v>36</v>
      </c>
      <c r="I32" s="3" t="s">
        <v>2</v>
      </c>
      <c r="J32" s="53" t="s">
        <v>3</v>
      </c>
      <c r="K32" s="77" t="str">
        <f>HYPERLINK("mailto:"&amp;VLOOKUP(L32,'CONCAT Codes'!$A$14:$G$26,5,FALSE)&amp;"?subject="&amp;_xlfn.CONCAT(C32," - APPLICANT for ",A32)&amp;"&amp;cc="&amp;'CONCAT Codes'!$A$32&amp;"&amp;body="&amp;D32&amp;"%0A%0APlease see my resume and bio for the above tour.","Click HERE to apply")</f>
        <v>Click HERE to apply</v>
      </c>
      <c r="L32" s="57" t="s">
        <v>64</v>
      </c>
      <c r="M32" s="49"/>
    </row>
    <row r="33" spans="1:14" s="50" customFormat="1" ht="54.65" customHeight="1">
      <c r="A33" s="1" t="s">
        <v>316</v>
      </c>
      <c r="B33" s="23" t="s">
        <v>207</v>
      </c>
      <c r="C33" s="23" t="s">
        <v>528</v>
      </c>
      <c r="D33" s="15" t="s">
        <v>317</v>
      </c>
      <c r="E33" s="24" t="s">
        <v>331</v>
      </c>
      <c r="F33" s="23" t="s">
        <v>26</v>
      </c>
      <c r="G33" s="23" t="s">
        <v>28</v>
      </c>
      <c r="H33" s="23" t="s">
        <v>168</v>
      </c>
      <c r="I33" s="3" t="s">
        <v>2</v>
      </c>
      <c r="J33" s="53" t="s">
        <v>3</v>
      </c>
      <c r="K33" s="77" t="str">
        <f>HYPERLINK("mailto:"&amp;VLOOKUP(L33,'CONCAT Codes'!$A$14:$G$26,5,FALSE)&amp;"?subject="&amp;_xlfn.CONCAT(C33," - APPLICANT for ",A33)&amp;"&amp;cc="&amp;'CONCAT Codes'!$A$32&amp;"&amp;body="&amp;D33&amp;"%0A%0APlease see my resume and bio for the above tour.","Click HERE to apply")</f>
        <v>Click HERE to apply</v>
      </c>
      <c r="L33" s="57" t="s">
        <v>80</v>
      </c>
      <c r="M33" s="25"/>
      <c r="N33" s="25"/>
    </row>
    <row r="34" spans="1:14" s="50" customFormat="1" ht="54.65" customHeight="1">
      <c r="A34" s="1" t="s">
        <v>437</v>
      </c>
      <c r="B34" s="23" t="s">
        <v>207</v>
      </c>
      <c r="C34" s="23" t="s">
        <v>438</v>
      </c>
      <c r="D34" s="15" t="s">
        <v>439</v>
      </c>
      <c r="E34" s="24" t="s">
        <v>448</v>
      </c>
      <c r="F34" s="23" t="s">
        <v>26</v>
      </c>
      <c r="G34" s="23" t="s">
        <v>29</v>
      </c>
      <c r="H34" s="23" t="s">
        <v>168</v>
      </c>
      <c r="I34" s="3" t="s">
        <v>2</v>
      </c>
      <c r="J34" s="53" t="s">
        <v>3</v>
      </c>
      <c r="K34" s="77" t="str">
        <f>HYPERLINK("mailto:"&amp;VLOOKUP(L34,'CONCAT Codes'!$A$14:$G$26,5,FALSE)&amp;"?subject="&amp;_xlfn.CONCAT(C34," - APPLICANT for ",A34)&amp;"&amp;cc="&amp;'CONCAT Codes'!$A$32&amp;"&amp;body="&amp;D34&amp;"%0A%0APlease see my resume and bio for the above tour.","Click HERE to apply")</f>
        <v>Click HERE to apply</v>
      </c>
      <c r="L34" s="57" t="s">
        <v>80</v>
      </c>
      <c r="M34" s="25"/>
      <c r="N34" s="25"/>
    </row>
    <row r="35" spans="1:14" s="50" customFormat="1" ht="54.65" customHeight="1">
      <c r="A35" s="1" t="s">
        <v>470</v>
      </c>
      <c r="B35" s="23" t="s">
        <v>207</v>
      </c>
      <c r="C35" s="23" t="s">
        <v>471</v>
      </c>
      <c r="D35" s="15" t="s">
        <v>472</v>
      </c>
      <c r="E35" s="24" t="s">
        <v>485</v>
      </c>
      <c r="F35" s="23" t="s">
        <v>1</v>
      </c>
      <c r="G35" s="23" t="s">
        <v>223</v>
      </c>
      <c r="H35" s="23" t="s">
        <v>168</v>
      </c>
      <c r="I35" s="3" t="s">
        <v>2</v>
      </c>
      <c r="J35" s="53" t="s">
        <v>3</v>
      </c>
      <c r="K35" s="77" t="str">
        <f>HYPERLINK("mailto:"&amp;VLOOKUP(L35,'CONCAT Codes'!$A$14:$G$26,5,FALSE)&amp;"?subject="&amp;_xlfn.CONCAT(C35," - APPLICANT for ",A35)&amp;"&amp;cc="&amp;'CONCAT Codes'!$A$32&amp;"&amp;body="&amp;D35&amp;"%0A%0APlease see my resume and bio for the above tour.","Click HERE to apply")</f>
        <v>Click HERE to apply</v>
      </c>
      <c r="L35" s="57" t="s">
        <v>80</v>
      </c>
      <c r="M35" s="25"/>
      <c r="N35" s="25"/>
    </row>
    <row r="36" spans="1:14" ht="54.65" customHeight="1">
      <c r="A36" s="1" t="s">
        <v>350</v>
      </c>
      <c r="B36" s="23" t="s">
        <v>37</v>
      </c>
      <c r="C36" s="23" t="s">
        <v>351</v>
      </c>
      <c r="D36" s="15" t="s">
        <v>352</v>
      </c>
      <c r="E36" s="24" t="s">
        <v>378</v>
      </c>
      <c r="F36" s="23" t="s">
        <v>1</v>
      </c>
      <c r="G36" s="23" t="s">
        <v>353</v>
      </c>
      <c r="H36" s="23" t="s">
        <v>9</v>
      </c>
      <c r="I36" s="3" t="s">
        <v>229</v>
      </c>
      <c r="J36" s="53" t="s">
        <v>3</v>
      </c>
      <c r="K36" s="77" t="str">
        <f>HYPERLINK("mailto:"&amp;VLOOKUP(L36,'CONCAT Codes'!$A$14:$G$26,5,FALSE)&amp;"?subject="&amp;_xlfn.CONCAT(C36," - APPLICANT for ",A36)&amp;"&amp;cc="&amp;'CONCAT Codes'!$A$32&amp;"&amp;body="&amp;D36&amp;"%0A%0APlease see my resume and bio for the above tour.","Click HERE to apply")</f>
        <v>Click HERE to apply</v>
      </c>
      <c r="L36" s="57" t="s">
        <v>500</v>
      </c>
    </row>
    <row r="37" spans="1:14" ht="54.65" customHeight="1">
      <c r="A37" s="1" t="s">
        <v>408</v>
      </c>
      <c r="B37" s="23" t="s">
        <v>37</v>
      </c>
      <c r="C37" s="23" t="s">
        <v>351</v>
      </c>
      <c r="D37" s="15" t="s">
        <v>382</v>
      </c>
      <c r="E37" s="24" t="s">
        <v>423</v>
      </c>
      <c r="F37" s="23" t="s">
        <v>1</v>
      </c>
      <c r="G37" s="23" t="s">
        <v>40</v>
      </c>
      <c r="H37" s="23" t="s">
        <v>9</v>
      </c>
      <c r="I37" s="3" t="s">
        <v>229</v>
      </c>
      <c r="J37" s="53" t="s">
        <v>3</v>
      </c>
      <c r="K37" s="77" t="str">
        <f>HYPERLINK("mailto:"&amp;VLOOKUP(L37,'CONCAT Codes'!$A$14:$G$26,5,FALSE)&amp;"?subject="&amp;_xlfn.CONCAT(C37," - APPLICANT for ",A37)&amp;"&amp;cc="&amp;'CONCAT Codes'!$A$32&amp;"&amp;body="&amp;D37&amp;"%0A%0APlease see my resume and bio for the above tour.","Click HERE to apply")</f>
        <v>Click HERE to apply</v>
      </c>
      <c r="L37" s="57" t="s">
        <v>500</v>
      </c>
    </row>
    <row r="38" spans="1:14" ht="54.65" customHeight="1">
      <c r="A38" s="1" t="s">
        <v>225</v>
      </c>
      <c r="B38" s="23" t="s">
        <v>42</v>
      </c>
      <c r="C38" s="23" t="s">
        <v>226</v>
      </c>
      <c r="D38" s="15" t="s">
        <v>227</v>
      </c>
      <c r="E38" s="24" t="s">
        <v>230</v>
      </c>
      <c r="F38" s="23" t="s">
        <v>26</v>
      </c>
      <c r="G38" s="23" t="s">
        <v>223</v>
      </c>
      <c r="H38" s="23" t="s">
        <v>228</v>
      </c>
      <c r="I38" s="3" t="s">
        <v>229</v>
      </c>
      <c r="J38" s="53" t="s">
        <v>3</v>
      </c>
      <c r="K38" s="77" t="str">
        <f>HYPERLINK("mailto:"&amp;VLOOKUP(L38,'CONCAT Codes'!$A$14:$G$26,5,FALSE)&amp;"?subject="&amp;_xlfn.CONCAT(C38," - APPLICANT for ",A38)&amp;"&amp;cc="&amp;'CONCAT Codes'!$A$32&amp;"&amp;body="&amp;D38&amp;"%0A%0APlease see my resume and bio for the above tour.","Click HERE to apply")</f>
        <v>Click HERE to apply</v>
      </c>
      <c r="L38" s="57" t="s">
        <v>64</v>
      </c>
    </row>
    <row r="39" spans="1:14" ht="54.65" customHeight="1">
      <c r="A39" s="1" t="s">
        <v>413</v>
      </c>
      <c r="B39" s="23" t="s">
        <v>6</v>
      </c>
      <c r="C39" s="23" t="s">
        <v>414</v>
      </c>
      <c r="D39" s="15" t="s">
        <v>415</v>
      </c>
      <c r="E39" s="24" t="s">
        <v>426</v>
      </c>
      <c r="F39" s="23" t="s">
        <v>1</v>
      </c>
      <c r="G39" s="23" t="s">
        <v>231</v>
      </c>
      <c r="H39" s="23" t="s">
        <v>416</v>
      </c>
      <c r="I39" s="3" t="s">
        <v>14</v>
      </c>
      <c r="J39" s="53" t="s">
        <v>3</v>
      </c>
      <c r="K39" s="77" t="str">
        <f>HYPERLINK("mailto:"&amp;VLOOKUP(L39,'CONCAT Codes'!$A$14:$G$26,5,FALSE)&amp;"?subject="&amp;_xlfn.CONCAT(C39," - APPLICANT for ",A39)&amp;"&amp;cc="&amp;'CONCAT Codes'!$A$32&amp;"&amp;body="&amp;D39&amp;"%0A%0APlease see my resume and bio for the above tour.","Click HERE to apply")</f>
        <v>Click HERE to apply</v>
      </c>
      <c r="L39" s="57" t="s">
        <v>64</v>
      </c>
    </row>
    <row r="40" spans="1:14" ht="54.65" customHeight="1">
      <c r="A40" s="1" t="s">
        <v>428</v>
      </c>
      <c r="B40" s="23" t="s">
        <v>42</v>
      </c>
      <c r="C40" s="23" t="s">
        <v>429</v>
      </c>
      <c r="D40" s="15" t="s">
        <v>430</v>
      </c>
      <c r="E40" s="24" t="s">
        <v>490</v>
      </c>
      <c r="F40" s="23" t="s">
        <v>26</v>
      </c>
      <c r="G40" s="23" t="s">
        <v>323</v>
      </c>
      <c r="H40" s="23" t="s">
        <v>44</v>
      </c>
      <c r="I40" s="3" t="s">
        <v>14</v>
      </c>
      <c r="J40" s="53" t="s">
        <v>3</v>
      </c>
      <c r="K40" s="77" t="str">
        <f>HYPERLINK("mailto:"&amp;VLOOKUP(L40,'CONCAT Codes'!$A$14:$G$26,5,FALSE)&amp;"?subject="&amp;_xlfn.CONCAT(C40," - APPLICANT for ",A40)&amp;"&amp;cc="&amp;'CONCAT Codes'!$A$32&amp;"&amp;body="&amp;D40&amp;"%0A%0APlease see my resume and bio for the above tour.","Click HERE to apply")</f>
        <v>Click HERE to apply</v>
      </c>
      <c r="L40" s="57" t="s">
        <v>64</v>
      </c>
    </row>
    <row r="41" spans="1:14" ht="54.65" customHeight="1">
      <c r="A41" s="1" t="s">
        <v>256</v>
      </c>
      <c r="B41" s="23" t="s">
        <v>42</v>
      </c>
      <c r="C41" s="23" t="s">
        <v>169</v>
      </c>
      <c r="D41" s="15" t="s">
        <v>170</v>
      </c>
      <c r="E41" s="24" t="s">
        <v>260</v>
      </c>
      <c r="F41" s="23" t="s">
        <v>1</v>
      </c>
      <c r="G41" s="23" t="s">
        <v>33</v>
      </c>
      <c r="H41" s="23" t="s">
        <v>44</v>
      </c>
      <c r="I41" s="3" t="s">
        <v>14</v>
      </c>
      <c r="J41" s="53" t="s">
        <v>3</v>
      </c>
      <c r="K41" s="77" t="str">
        <f>HYPERLINK("mailto:"&amp;VLOOKUP(L41,'CONCAT Codes'!$A$14:$G$26,5,FALSE)&amp;"?subject="&amp;_xlfn.CONCAT(C41," - APPLICANT for ",A41)&amp;"&amp;cc="&amp;'CONCAT Codes'!$A$32&amp;"&amp;body="&amp;D41&amp;"%0A%0APlease see my resume and bio for the above tour.","Click HERE to apply")</f>
        <v>Click HERE to apply</v>
      </c>
      <c r="L41" s="57" t="s">
        <v>64</v>
      </c>
    </row>
    <row r="42" spans="1:14" ht="54.65" customHeight="1">
      <c r="A42" s="1" t="s">
        <v>181</v>
      </c>
      <c r="B42" s="23" t="s">
        <v>10</v>
      </c>
      <c r="C42" s="23" t="s">
        <v>43</v>
      </c>
      <c r="D42" s="15" t="s">
        <v>182</v>
      </c>
      <c r="E42" s="24" t="s">
        <v>185</v>
      </c>
      <c r="F42" s="23" t="s">
        <v>26</v>
      </c>
      <c r="G42" s="23" t="s">
        <v>183</v>
      </c>
      <c r="H42" s="23" t="s">
        <v>44</v>
      </c>
      <c r="I42" s="3" t="s">
        <v>14</v>
      </c>
      <c r="J42" s="53" t="s">
        <v>3</v>
      </c>
      <c r="K42" s="77" t="str">
        <f>HYPERLINK("mailto:"&amp;VLOOKUP(L42,'CONCAT Codes'!$A$14:$G$26,5,FALSE)&amp;"?subject="&amp;_xlfn.CONCAT(C42," - APPLICANT for ",A42)&amp;"&amp;cc="&amp;'CONCAT Codes'!$A$32&amp;"&amp;body="&amp;D42&amp;"%0A%0APlease see my resume and bio for the above tour.","Click HERE to apply")</f>
        <v>Click HERE to apply</v>
      </c>
      <c r="L42" s="57" t="s">
        <v>61</v>
      </c>
    </row>
    <row r="43" spans="1:14" ht="54.65" customHeight="1">
      <c r="A43" s="1" t="s">
        <v>277</v>
      </c>
      <c r="B43" s="23" t="s">
        <v>10</v>
      </c>
      <c r="C43" s="23" t="s">
        <v>278</v>
      </c>
      <c r="D43" s="15" t="s">
        <v>279</v>
      </c>
      <c r="E43" s="24" t="s">
        <v>287</v>
      </c>
      <c r="F43" s="23" t="s">
        <v>26</v>
      </c>
      <c r="G43" s="23" t="s">
        <v>28</v>
      </c>
      <c r="H43" s="23" t="s">
        <v>44</v>
      </c>
      <c r="I43" s="3" t="s">
        <v>14</v>
      </c>
      <c r="J43" s="53" t="s">
        <v>3</v>
      </c>
      <c r="K43" s="77" t="str">
        <f>HYPERLINK("mailto:"&amp;VLOOKUP(L43,'CONCAT Codes'!$A$14:$G$26,5,FALSE)&amp;"?subject="&amp;_xlfn.CONCAT(C43," - APPLICANT for ",A43)&amp;"&amp;cc="&amp;'CONCAT Codes'!$A$32&amp;"&amp;body="&amp;D43&amp;"%0A%0APlease see my resume and bio for the above tour.","Click HERE to apply")</f>
        <v>Click HERE to apply</v>
      </c>
      <c r="L43" s="57" t="s">
        <v>61</v>
      </c>
    </row>
    <row r="44" spans="1:14" ht="54.65" customHeight="1">
      <c r="A44" s="1" t="s">
        <v>262</v>
      </c>
      <c r="B44" s="23" t="s">
        <v>42</v>
      </c>
      <c r="C44" s="23" t="s">
        <v>263</v>
      </c>
      <c r="D44" s="15" t="s">
        <v>264</v>
      </c>
      <c r="E44" s="24" t="s">
        <v>274</v>
      </c>
      <c r="F44" s="23" t="s">
        <v>26</v>
      </c>
      <c r="G44" s="23" t="s">
        <v>265</v>
      </c>
      <c r="H44" s="23" t="s">
        <v>189</v>
      </c>
      <c r="I44" s="3" t="s">
        <v>275</v>
      </c>
      <c r="J44" s="53" t="s">
        <v>3</v>
      </c>
      <c r="K44" s="77" t="str">
        <f>HYPERLINK("mailto:"&amp;VLOOKUP(L44,'CONCAT Codes'!$A$14:$G$26,5,FALSE)&amp;"?subject="&amp;_xlfn.CONCAT(C44," - APPLICANT for ",A44)&amp;"&amp;cc="&amp;'CONCAT Codes'!$A$32&amp;"&amp;body="&amp;D44&amp;"%0A%0APlease see my resume and bio for the above tour.","Click HERE to apply")</f>
        <v>Click HERE to apply</v>
      </c>
      <c r="L44" s="57" t="s">
        <v>64</v>
      </c>
    </row>
    <row r="45" spans="1:14" ht="54.65" customHeight="1">
      <c r="A45" s="1" t="s">
        <v>313</v>
      </c>
      <c r="B45" s="23" t="s">
        <v>37</v>
      </c>
      <c r="C45" s="23" t="s">
        <v>219</v>
      </c>
      <c r="D45" s="15" t="s">
        <v>314</v>
      </c>
      <c r="E45" s="24" t="s">
        <v>334</v>
      </c>
      <c r="F45" s="23" t="s">
        <v>1</v>
      </c>
      <c r="G45" s="23" t="s">
        <v>315</v>
      </c>
      <c r="H45" s="23" t="s">
        <v>220</v>
      </c>
      <c r="I45" s="3" t="s">
        <v>221</v>
      </c>
      <c r="J45" s="53" t="s">
        <v>3</v>
      </c>
      <c r="K45" s="77" t="str">
        <f>HYPERLINK("mailto:"&amp;VLOOKUP(L45,'CONCAT Codes'!$A$14:$G$26,5,FALSE)&amp;"?subject="&amp;_xlfn.CONCAT(C45," - APPLICANT for ",A45)&amp;"&amp;cc="&amp;'CONCAT Codes'!$A$32&amp;"&amp;body="&amp;D45&amp;"%0A%0APlease see my resume and bio for the above tour.","Click HERE to apply")</f>
        <v>Click HERE to apply</v>
      </c>
      <c r="L45" s="57" t="s">
        <v>500</v>
      </c>
    </row>
    <row r="46" spans="1:14" ht="54.65" customHeight="1">
      <c r="A46" s="1" t="s">
        <v>445</v>
      </c>
      <c r="B46" s="23" t="s">
        <v>37</v>
      </c>
      <c r="C46" s="23" t="s">
        <v>446</v>
      </c>
      <c r="D46" s="15" t="s">
        <v>447</v>
      </c>
      <c r="E46" s="24" t="s">
        <v>453</v>
      </c>
      <c r="F46" s="23" t="s">
        <v>1</v>
      </c>
      <c r="G46" s="23" t="s">
        <v>40</v>
      </c>
      <c r="H46" s="23" t="s">
        <v>311</v>
      </c>
      <c r="I46" s="3" t="s">
        <v>312</v>
      </c>
      <c r="J46" s="53" t="s">
        <v>3</v>
      </c>
      <c r="K46" s="77" t="str">
        <f>HYPERLINK("mailto:"&amp;VLOOKUP(L46,'CONCAT Codes'!$A$14:$G$26,5,FALSE)&amp;"?subject="&amp;_xlfn.CONCAT(C46," - APPLICANT for ",A46)&amp;"&amp;cc="&amp;'CONCAT Codes'!$A$32&amp;"&amp;body="&amp;D46&amp;"%0A%0APlease see my resume and bio for the above tour.","Click HERE to apply")</f>
        <v>Click HERE to apply</v>
      </c>
      <c r="L46" s="57" t="s">
        <v>500</v>
      </c>
    </row>
    <row r="47" spans="1:14" ht="54.65" customHeight="1">
      <c r="A47" s="1" t="s">
        <v>305</v>
      </c>
      <c r="B47" s="23" t="s">
        <v>37</v>
      </c>
      <c r="C47" s="23" t="s">
        <v>306</v>
      </c>
      <c r="D47" s="15" t="s">
        <v>307</v>
      </c>
      <c r="E47" s="24" t="s">
        <v>310</v>
      </c>
      <c r="F47" s="23" t="s">
        <v>1</v>
      </c>
      <c r="G47" s="23" t="s">
        <v>41</v>
      </c>
      <c r="H47" s="23" t="s">
        <v>308</v>
      </c>
      <c r="I47" s="3" t="s">
        <v>309</v>
      </c>
      <c r="J47" s="53" t="s">
        <v>3</v>
      </c>
      <c r="K47" s="77" t="str">
        <f>HYPERLINK("mailto:"&amp;VLOOKUP(L47,'CONCAT Codes'!$A$14:$G$26,5,FALSE)&amp;"?subject="&amp;_xlfn.CONCAT(C47," - APPLICANT for ",A47)&amp;"&amp;cc="&amp;'CONCAT Codes'!$A$32&amp;"&amp;body="&amp;D47&amp;"%0A%0APlease see my resume and bio for the above tour.","Click HERE to apply")</f>
        <v>Click HERE to apply</v>
      </c>
      <c r="L47" s="57" t="s">
        <v>500</v>
      </c>
    </row>
    <row r="48" spans="1:14" ht="54.65" customHeight="1">
      <c r="A48" s="1" t="s">
        <v>538</v>
      </c>
      <c r="B48" s="23" t="s">
        <v>8</v>
      </c>
      <c r="C48" s="23" t="s">
        <v>246</v>
      </c>
      <c r="D48" s="15" t="s">
        <v>539</v>
      </c>
      <c r="E48" s="24" t="s">
        <v>556</v>
      </c>
      <c r="F48" s="23" t="s">
        <v>1</v>
      </c>
      <c r="G48" s="23" t="s">
        <v>33</v>
      </c>
      <c r="H48" s="23" t="s">
        <v>540</v>
      </c>
      <c r="I48" s="3" t="s">
        <v>309</v>
      </c>
      <c r="J48" s="53" t="s">
        <v>3</v>
      </c>
      <c r="K48" s="77" t="str">
        <f>HYPERLINK("mailto:"&amp;VLOOKUP(L48,'CONCAT Codes'!$A$14:$G$26,5,FALSE)&amp;"?subject="&amp;_xlfn.CONCAT(C48," - APPLICANT for ",A48)&amp;"&amp;cc="&amp;'CONCAT Codes'!$A$32&amp;"&amp;body="&amp;D48&amp;"%0A%0APlease see my resume and bio for the above tour.","Click HERE to apply")</f>
        <v>Click HERE to apply</v>
      </c>
      <c r="L48" s="57" t="s">
        <v>80</v>
      </c>
    </row>
    <row r="49" spans="1:13" ht="54.65" customHeight="1">
      <c r="A49" s="1" t="s">
        <v>573</v>
      </c>
      <c r="B49" s="23" t="s">
        <v>37</v>
      </c>
      <c r="C49" s="23" t="s">
        <v>574</v>
      </c>
      <c r="D49" s="15" t="s">
        <v>575</v>
      </c>
      <c r="E49" s="24" t="s">
        <v>592</v>
      </c>
      <c r="F49" s="23" t="s">
        <v>1</v>
      </c>
      <c r="G49" s="23" t="s">
        <v>576</v>
      </c>
      <c r="H49" s="23" t="s">
        <v>577</v>
      </c>
      <c r="I49" s="3" t="s">
        <v>578</v>
      </c>
      <c r="J49" s="53" t="s">
        <v>3</v>
      </c>
      <c r="K49" s="77" t="str">
        <f>HYPERLINK("mailto:"&amp;VLOOKUP(L49,'CONCAT Codes'!$A$14:$G$26,5,FALSE)&amp;"?subject="&amp;_xlfn.CONCAT(C49," - APPLICANT for ",A49)&amp;"&amp;cc="&amp;'CONCAT Codes'!$A$32&amp;"&amp;body="&amp;D49&amp;"%0A%0APlease see my resume and bio for the above tour.","Click HERE to apply")</f>
        <v>Click HERE to apply</v>
      </c>
      <c r="L49" s="57" t="s">
        <v>500</v>
      </c>
    </row>
    <row r="50" spans="1:13" ht="54.65" customHeight="1">
      <c r="A50" s="63" t="s">
        <v>607</v>
      </c>
      <c r="B50" s="64" t="s">
        <v>608</v>
      </c>
      <c r="C50" s="64" t="s">
        <v>609</v>
      </c>
      <c r="D50" s="63" t="s">
        <v>610</v>
      </c>
      <c r="E50" s="24" t="s">
        <v>633</v>
      </c>
      <c r="F50" s="24" t="s">
        <v>16</v>
      </c>
      <c r="G50" s="64" t="s">
        <v>231</v>
      </c>
      <c r="H50" s="64" t="s">
        <v>611</v>
      </c>
      <c r="I50" s="67" t="s">
        <v>612</v>
      </c>
      <c r="J50" s="67" t="s">
        <v>3</v>
      </c>
      <c r="K50" s="77" t="str">
        <f>HYPERLINK("mailto:"&amp;VLOOKUP(L50,'CONCAT Codes'!$A$14:$G$26,5,FALSE)&amp;"?subject="&amp;_xlfn.CONCAT(C50," - APPLICANT for ",A50)&amp;"&amp;cc="&amp;'CONCAT Codes'!$A$32&amp;"&amp;body="&amp;D50&amp;"%0A%0APlease see my resume and bio for the above tour.","Click HERE to apply")</f>
        <v>Click HERE to apply</v>
      </c>
      <c r="L50" s="64" t="s">
        <v>80</v>
      </c>
    </row>
    <row r="51" spans="1:13" ht="54.65" customHeight="1">
      <c r="A51" s="1" t="s">
        <v>171</v>
      </c>
      <c r="B51" s="23" t="s">
        <v>6</v>
      </c>
      <c r="C51" s="23" t="s">
        <v>160</v>
      </c>
      <c r="D51" s="15" t="s">
        <v>172</v>
      </c>
      <c r="E51" s="24" t="s">
        <v>174</v>
      </c>
      <c r="F51" s="23" t="s">
        <v>1</v>
      </c>
      <c r="G51" s="23" t="s">
        <v>173</v>
      </c>
      <c r="H51" s="23" t="s">
        <v>161</v>
      </c>
      <c r="I51" s="3" t="s">
        <v>34</v>
      </c>
      <c r="J51" s="53" t="s">
        <v>3</v>
      </c>
      <c r="K51" s="77" t="str">
        <f>HYPERLINK("mailto:"&amp;VLOOKUP(L51,'CONCAT Codes'!$A$14:$G$26,5,FALSE)&amp;"?subject="&amp;_xlfn.CONCAT(C51," - APPLICANT for ",A51)&amp;"&amp;cc="&amp;'CONCAT Codes'!$A$32&amp;"&amp;body="&amp;D51&amp;"%0A%0APlease see my resume and bio for the above tour.","Click HERE to apply")</f>
        <v>Click HERE to apply</v>
      </c>
      <c r="L51" s="87" t="s">
        <v>683</v>
      </c>
    </row>
    <row r="52" spans="1:13" ht="54.65" customHeight="1">
      <c r="A52" s="1" t="s">
        <v>383</v>
      </c>
      <c r="B52" s="23" t="s">
        <v>6</v>
      </c>
      <c r="C52" s="23" t="s">
        <v>160</v>
      </c>
      <c r="D52" s="15" t="s">
        <v>384</v>
      </c>
      <c r="E52" s="24" t="s">
        <v>385</v>
      </c>
      <c r="F52" s="23" t="s">
        <v>26</v>
      </c>
      <c r="G52" s="23" t="s">
        <v>29</v>
      </c>
      <c r="H52" s="23" t="s">
        <v>161</v>
      </c>
      <c r="I52" s="3" t="s">
        <v>34</v>
      </c>
      <c r="J52" s="62" t="s">
        <v>3</v>
      </c>
      <c r="K52" s="77" t="str">
        <f>HYPERLINK("mailto:"&amp;VLOOKUP(L52,'CONCAT Codes'!$A$14:$G$26,5,FALSE)&amp;"?subject="&amp;_xlfn.CONCAT(C52," - APPLICANT for ",A52)&amp;"&amp;cc="&amp;'CONCAT Codes'!$A$32&amp;"&amp;body="&amp;D52&amp;"%0A%0APlease see my resume and bio for the above tour.","Click HERE to apply")</f>
        <v>Click HERE to apply</v>
      </c>
      <c r="L52" s="87" t="s">
        <v>683</v>
      </c>
    </row>
    <row r="53" spans="1:13" ht="54.65" customHeight="1">
      <c r="A53" s="1" t="s">
        <v>177</v>
      </c>
      <c r="B53" s="23" t="s">
        <v>6</v>
      </c>
      <c r="C53" s="23" t="s">
        <v>49</v>
      </c>
      <c r="D53" s="15" t="s">
        <v>178</v>
      </c>
      <c r="E53" s="24" t="s">
        <v>180</v>
      </c>
      <c r="F53" s="23" t="s">
        <v>1</v>
      </c>
      <c r="G53" s="23" t="s">
        <v>179</v>
      </c>
      <c r="H53" s="23" t="s">
        <v>50</v>
      </c>
      <c r="I53" s="3" t="s">
        <v>34</v>
      </c>
      <c r="J53" s="53" t="s">
        <v>3</v>
      </c>
      <c r="K53" s="77" t="str">
        <f>HYPERLINK("mailto:"&amp;VLOOKUP(L53,'CONCAT Codes'!$A$14:$G$26,5,FALSE)&amp;"?subject="&amp;_xlfn.CONCAT(C53," - APPLICANT for ",A53)&amp;"&amp;cc="&amp;'CONCAT Codes'!$A$32&amp;"&amp;body="&amp;D53&amp;"%0A%0APlease see my resume and bio for the above tour.","Click HERE to apply")</f>
        <v>Click HERE to apply</v>
      </c>
      <c r="L53" s="57" t="s">
        <v>64</v>
      </c>
    </row>
    <row r="54" spans="1:13" ht="54.65" customHeight="1">
      <c r="A54" s="1" t="s">
        <v>247</v>
      </c>
      <c r="B54" s="23" t="s">
        <v>6</v>
      </c>
      <c r="C54" s="23" t="s">
        <v>49</v>
      </c>
      <c r="D54" s="15" t="s">
        <v>248</v>
      </c>
      <c r="E54" s="24" t="s">
        <v>249</v>
      </c>
      <c r="F54" s="23" t="s">
        <v>26</v>
      </c>
      <c r="G54" s="23" t="s">
        <v>179</v>
      </c>
      <c r="H54" s="23" t="s">
        <v>50</v>
      </c>
      <c r="I54" s="3" t="s">
        <v>34</v>
      </c>
      <c r="J54" s="53" t="s">
        <v>3</v>
      </c>
      <c r="K54" s="77" t="str">
        <f>HYPERLINK("mailto:"&amp;VLOOKUP(L54,'CONCAT Codes'!$A$14:$G$26,5,FALSE)&amp;"?subject="&amp;_xlfn.CONCAT(C54," - APPLICANT for ",A54)&amp;"&amp;cc="&amp;'CONCAT Codes'!$A$32&amp;"&amp;body="&amp;D54&amp;"%0A%0APlease see my resume and bio for the above tour.","Click HERE to apply")</f>
        <v>Click HERE to apply</v>
      </c>
      <c r="L54" s="57" t="s">
        <v>64</v>
      </c>
    </row>
    <row r="55" spans="1:13" ht="54.65" customHeight="1">
      <c r="A55" s="1" t="s">
        <v>290</v>
      </c>
      <c r="B55" s="23" t="s">
        <v>6</v>
      </c>
      <c r="C55" s="23" t="s">
        <v>49</v>
      </c>
      <c r="D55" s="15" t="s">
        <v>291</v>
      </c>
      <c r="E55" s="24" t="s">
        <v>304</v>
      </c>
      <c r="F55" s="23" t="s">
        <v>26</v>
      </c>
      <c r="G55" s="23" t="s">
        <v>78</v>
      </c>
      <c r="H55" s="23" t="s">
        <v>50</v>
      </c>
      <c r="I55" s="3" t="s">
        <v>34</v>
      </c>
      <c r="J55" s="53" t="s">
        <v>3</v>
      </c>
      <c r="K55" s="77" t="str">
        <f>HYPERLINK("mailto:"&amp;VLOOKUP(L55,'CONCAT Codes'!$A$14:$G$26,5,FALSE)&amp;"?subject="&amp;_xlfn.CONCAT(C55," - APPLICANT for ",A55)&amp;"&amp;cc="&amp;'CONCAT Codes'!$A$32&amp;"&amp;body="&amp;D55&amp;"%0A%0APlease see my resume and bio for the above tour.","Click HERE to apply")</f>
        <v>Click HERE to apply</v>
      </c>
      <c r="L55" s="57" t="s">
        <v>64</v>
      </c>
    </row>
    <row r="56" spans="1:13" ht="54.65" customHeight="1">
      <c r="A56" s="1" t="s">
        <v>297</v>
      </c>
      <c r="B56" s="23" t="s">
        <v>6</v>
      </c>
      <c r="C56" s="23" t="s">
        <v>49</v>
      </c>
      <c r="D56" s="15" t="s">
        <v>298</v>
      </c>
      <c r="E56" s="24" t="s">
        <v>303</v>
      </c>
      <c r="F56" s="23" t="s">
        <v>1</v>
      </c>
      <c r="G56" s="23" t="s">
        <v>179</v>
      </c>
      <c r="H56" s="23" t="s">
        <v>50</v>
      </c>
      <c r="I56" s="3" t="s">
        <v>34</v>
      </c>
      <c r="J56" s="53" t="s">
        <v>3</v>
      </c>
      <c r="K56" s="77" t="str">
        <f>HYPERLINK("mailto:"&amp;VLOOKUP(L56,'CONCAT Codes'!$A$14:$G$26,5,FALSE)&amp;"?subject="&amp;_xlfn.CONCAT(C56," - APPLICANT for ",A56)&amp;"&amp;cc="&amp;'CONCAT Codes'!$A$32&amp;"&amp;body="&amp;D56&amp;"%0A%0APlease see my resume and bio for the above tour.","Click HERE to apply")</f>
        <v>Click HERE to apply</v>
      </c>
      <c r="L56" s="57" t="s">
        <v>64</v>
      </c>
    </row>
    <row r="57" spans="1:13" ht="54.65" customHeight="1">
      <c r="A57" s="1" t="s">
        <v>417</v>
      </c>
      <c r="B57" s="23" t="s">
        <v>6</v>
      </c>
      <c r="C57" s="23" t="s">
        <v>49</v>
      </c>
      <c r="D57" s="15" t="s">
        <v>418</v>
      </c>
      <c r="E57" s="24" t="s">
        <v>425</v>
      </c>
      <c r="F57" s="23" t="s">
        <v>1</v>
      </c>
      <c r="G57" s="23" t="s">
        <v>419</v>
      </c>
      <c r="H57" s="23" t="s">
        <v>50</v>
      </c>
      <c r="I57" s="3" t="s">
        <v>34</v>
      </c>
      <c r="J57" s="53" t="s">
        <v>3</v>
      </c>
      <c r="K57" s="77" t="str">
        <f>HYPERLINK("mailto:"&amp;VLOOKUP(L57,'CONCAT Codes'!$A$14:$G$26,5,FALSE)&amp;"?subject="&amp;_xlfn.CONCAT(C57," - APPLICANT for ",A57)&amp;"&amp;cc="&amp;'CONCAT Codes'!$A$32&amp;"&amp;body="&amp;D57&amp;"%0A%0APlease see my resume and bio for the above tour.","Click HERE to apply")</f>
        <v>Click HERE to apply</v>
      </c>
      <c r="L57" s="57" t="s">
        <v>64</v>
      </c>
    </row>
    <row r="58" spans="1:13" ht="54.65" customHeight="1">
      <c r="A58" s="1" t="s">
        <v>420</v>
      </c>
      <c r="B58" s="23" t="s">
        <v>6</v>
      </c>
      <c r="C58" s="23" t="s">
        <v>49</v>
      </c>
      <c r="D58" s="15" t="s">
        <v>421</v>
      </c>
      <c r="E58" s="24" t="s">
        <v>424</v>
      </c>
      <c r="F58" s="23" t="s">
        <v>16</v>
      </c>
      <c r="G58" s="23" t="s">
        <v>419</v>
      </c>
      <c r="H58" s="23" t="s">
        <v>50</v>
      </c>
      <c r="I58" s="3" t="s">
        <v>34</v>
      </c>
      <c r="J58" s="53" t="s">
        <v>3</v>
      </c>
      <c r="K58" s="77" t="str">
        <f>HYPERLINK("mailto:"&amp;VLOOKUP(L58,'CONCAT Codes'!$A$14:$G$26,5,FALSE)&amp;"?subject="&amp;_xlfn.CONCAT(C58," - APPLICANT for ",A58)&amp;"&amp;cc="&amp;'CONCAT Codes'!$A$32&amp;"&amp;body="&amp;D58&amp;"%0A%0APlease see my resume and bio for the above tour.","Click HERE to apply")</f>
        <v>Click HERE to apply</v>
      </c>
      <c r="L58" s="57" t="s">
        <v>64</v>
      </c>
    </row>
    <row r="59" spans="1:13" ht="54.65" customHeight="1">
      <c r="A59" s="1" t="s">
        <v>257</v>
      </c>
      <c r="B59" s="23" t="s">
        <v>37</v>
      </c>
      <c r="C59" s="23" t="s">
        <v>198</v>
      </c>
      <c r="D59" s="15" t="s">
        <v>258</v>
      </c>
      <c r="E59" s="24" t="s">
        <v>261</v>
      </c>
      <c r="F59" s="23" t="s">
        <v>1</v>
      </c>
      <c r="G59" s="23" t="s">
        <v>259</v>
      </c>
      <c r="H59" s="23" t="s">
        <v>199</v>
      </c>
      <c r="I59" s="3" t="s">
        <v>34</v>
      </c>
      <c r="J59" s="53" t="s">
        <v>3</v>
      </c>
      <c r="K59" s="77" t="str">
        <f>HYPERLINK("mailto:"&amp;VLOOKUP(L59,'CONCAT Codes'!$A$14:$G$26,5,FALSE)&amp;"?subject="&amp;_xlfn.CONCAT(C59," - APPLICANT for ",A59)&amp;"&amp;cc="&amp;'CONCAT Codes'!$A$32&amp;"&amp;body="&amp;D59&amp;"%0A%0APlease see my resume and bio for the above tour.","Click HERE to apply")</f>
        <v>Click HERE to apply</v>
      </c>
      <c r="L59" s="57" t="s">
        <v>500</v>
      </c>
    </row>
    <row r="60" spans="1:13" ht="54.65" customHeight="1">
      <c r="A60" s="1" t="s">
        <v>328</v>
      </c>
      <c r="B60" s="23" t="s">
        <v>37</v>
      </c>
      <c r="C60" s="23" t="s">
        <v>198</v>
      </c>
      <c r="D60" s="15" t="s">
        <v>329</v>
      </c>
      <c r="E60" s="24" t="s">
        <v>335</v>
      </c>
      <c r="F60" s="23" t="s">
        <v>1</v>
      </c>
      <c r="G60" s="23" t="s">
        <v>167</v>
      </c>
      <c r="H60" s="23" t="s">
        <v>330</v>
      </c>
      <c r="I60" s="3" t="s">
        <v>34</v>
      </c>
      <c r="J60" s="53" t="s">
        <v>3</v>
      </c>
      <c r="K60" s="77" t="str">
        <f>HYPERLINK("mailto:"&amp;VLOOKUP(L60,'CONCAT Codes'!$A$14:$G$26,5,FALSE)&amp;"?subject="&amp;_xlfn.CONCAT(C60," - APPLICANT for ",A60)&amp;"&amp;cc="&amp;'CONCAT Codes'!$A$32&amp;"&amp;body="&amp;D60&amp;"%0A%0APlease see my resume and bio for the above tour.","Click HERE to apply")</f>
        <v>Click HERE to apply</v>
      </c>
      <c r="L60" s="57" t="s">
        <v>500</v>
      </c>
    </row>
    <row r="61" spans="1:13" ht="54.65" customHeight="1">
      <c r="A61" s="1" t="s">
        <v>551</v>
      </c>
      <c r="B61" s="23" t="s">
        <v>42</v>
      </c>
      <c r="C61" s="23" t="s">
        <v>245</v>
      </c>
      <c r="D61" s="15" t="s">
        <v>552</v>
      </c>
      <c r="E61" s="24" t="s">
        <v>559</v>
      </c>
      <c r="F61" s="23" t="s">
        <v>26</v>
      </c>
      <c r="G61" s="23" t="s">
        <v>553</v>
      </c>
      <c r="H61" s="23" t="s">
        <v>347</v>
      </c>
      <c r="I61" s="3" t="s">
        <v>34</v>
      </c>
      <c r="J61" s="53" t="s">
        <v>3</v>
      </c>
      <c r="K61" s="77" t="str">
        <f>HYPERLINK("mailto:"&amp;VLOOKUP(L61,'CONCAT Codes'!$A$14:$G$26,5,FALSE)&amp;"?subject="&amp;_xlfn.CONCAT(C61," - APPLICANT for ",A61)&amp;"&amp;cc="&amp;'CONCAT Codes'!$A$32&amp;"&amp;body="&amp;D61&amp;"%0A%0APlease see my resume and bio for the above tour.","Click HERE to apply")</f>
        <v>Click HERE to apply</v>
      </c>
      <c r="L61" s="57" t="s">
        <v>64</v>
      </c>
    </row>
    <row r="62" spans="1:13" ht="54.65" customHeight="1">
      <c r="A62" s="1" t="s">
        <v>431</v>
      </c>
      <c r="B62" s="23" t="s">
        <v>42</v>
      </c>
      <c r="C62" s="23" t="s">
        <v>263</v>
      </c>
      <c r="D62" s="15" t="s">
        <v>432</v>
      </c>
      <c r="E62" s="24" t="s">
        <v>452</v>
      </c>
      <c r="F62" s="23" t="s">
        <v>26</v>
      </c>
      <c r="G62" s="23" t="s">
        <v>433</v>
      </c>
      <c r="H62" s="23" t="s">
        <v>347</v>
      </c>
      <c r="I62" s="3" t="s">
        <v>34</v>
      </c>
      <c r="J62" s="53" t="s">
        <v>3</v>
      </c>
      <c r="K62" s="77" t="str">
        <f>HYPERLINK("mailto:"&amp;VLOOKUP(L62,'CONCAT Codes'!$A$14:$G$26,5,FALSE)&amp;"?subject="&amp;_xlfn.CONCAT(C62," - APPLICANT for ",A62)&amp;"&amp;cc="&amp;'CONCAT Codes'!$A$32&amp;"&amp;body="&amp;D62&amp;"%0A%0APlease see my resume and bio for the above tour.","Click HERE to apply")</f>
        <v>Click HERE to apply</v>
      </c>
      <c r="L62" s="57" t="s">
        <v>64</v>
      </c>
    </row>
    <row r="63" spans="1:13" ht="54.65" customHeight="1">
      <c r="A63" s="1" t="s">
        <v>588</v>
      </c>
      <c r="B63" s="23" t="s">
        <v>42</v>
      </c>
      <c r="C63" s="23" t="s">
        <v>549</v>
      </c>
      <c r="D63" s="15" t="s">
        <v>589</v>
      </c>
      <c r="E63" s="24" t="s">
        <v>594</v>
      </c>
      <c r="F63" s="23" t="s">
        <v>26</v>
      </c>
      <c r="G63" s="23" t="s">
        <v>33</v>
      </c>
      <c r="H63" s="23" t="s">
        <v>189</v>
      </c>
      <c r="I63" s="3" t="s">
        <v>524</v>
      </c>
      <c r="J63" s="53" t="s">
        <v>3</v>
      </c>
      <c r="K63" s="77" t="str">
        <f>HYPERLINK("mailto:"&amp;VLOOKUP(L63,'CONCAT Codes'!$A$14:$G$26,5,FALSE)&amp;"?subject="&amp;_xlfn.CONCAT(C63," - APPLICANT for ",A63)&amp;"&amp;cc="&amp;'CONCAT Codes'!$A$32&amp;"&amp;body="&amp;D63&amp;"%0A%0APlease see my resume and bio for the above tour.","Click HERE to apply")</f>
        <v>Click HERE to apply</v>
      </c>
      <c r="L63" s="57" t="s">
        <v>64</v>
      </c>
      <c r="M63" s="49"/>
    </row>
    <row r="64" spans="1:13" ht="54.65" customHeight="1">
      <c r="A64" s="1" t="s">
        <v>359</v>
      </c>
      <c r="B64" s="23" t="s">
        <v>42</v>
      </c>
      <c r="C64" s="23" t="s">
        <v>245</v>
      </c>
      <c r="D64" s="15" t="s">
        <v>360</v>
      </c>
      <c r="E64" s="24" t="s">
        <v>377</v>
      </c>
      <c r="F64" s="23" t="s">
        <v>26</v>
      </c>
      <c r="G64" s="23" t="s">
        <v>28</v>
      </c>
      <c r="H64" s="23" t="s">
        <v>189</v>
      </c>
      <c r="I64" s="3" t="s">
        <v>524</v>
      </c>
      <c r="J64" s="53" t="s">
        <v>3</v>
      </c>
      <c r="K64" s="77" t="str">
        <f>HYPERLINK("mailto:"&amp;VLOOKUP(L64,'CONCAT Codes'!$A$14:$G$26,5,FALSE)&amp;"?subject="&amp;_xlfn.CONCAT(C64," - APPLICANT for ",A64)&amp;"&amp;cc="&amp;'CONCAT Codes'!$A$32&amp;"&amp;body="&amp;D64&amp;"%0A%0APlease see my resume and bio for the above tour.","Click HERE to apply")</f>
        <v>Click HERE to apply</v>
      </c>
      <c r="L64" s="57" t="s">
        <v>64</v>
      </c>
    </row>
    <row r="65" spans="1:12" ht="54.65" customHeight="1">
      <c r="A65" s="1" t="s">
        <v>440</v>
      </c>
      <c r="B65" s="23" t="s">
        <v>42</v>
      </c>
      <c r="C65" s="23" t="s">
        <v>429</v>
      </c>
      <c r="D65" s="15" t="s">
        <v>441</v>
      </c>
      <c r="E65" s="24" t="s">
        <v>450</v>
      </c>
      <c r="F65" s="23" t="s">
        <v>26</v>
      </c>
      <c r="G65" s="23" t="s">
        <v>323</v>
      </c>
      <c r="H65" s="23" t="s">
        <v>189</v>
      </c>
      <c r="I65" s="3" t="s">
        <v>454</v>
      </c>
      <c r="J65" s="53" t="s">
        <v>3</v>
      </c>
      <c r="K65" s="77" t="str">
        <f>HYPERLINK("mailto:"&amp;VLOOKUP(L65,'CONCAT Codes'!$A$14:$G$26,5,FALSE)&amp;"?subject="&amp;_xlfn.CONCAT(C65," - APPLICANT for ",A65)&amp;"&amp;cc="&amp;'CONCAT Codes'!$A$32&amp;"&amp;body="&amp;D65&amp;"%0A%0APlease see my resume and bio for the above tour.","Click HERE to apply")</f>
        <v>Click HERE to apply</v>
      </c>
      <c r="L65" s="57" t="s">
        <v>64</v>
      </c>
    </row>
    <row r="66" spans="1:12" ht="54.65" customHeight="1">
      <c r="A66" s="1" t="s">
        <v>442</v>
      </c>
      <c r="B66" s="23" t="s">
        <v>42</v>
      </c>
      <c r="C66" s="23" t="s">
        <v>429</v>
      </c>
      <c r="D66" s="15" t="s">
        <v>443</v>
      </c>
      <c r="E66" s="24" t="s">
        <v>451</v>
      </c>
      <c r="F66" s="23" t="s">
        <v>26</v>
      </c>
      <c r="G66" s="23" t="s">
        <v>444</v>
      </c>
      <c r="H66" s="23" t="s">
        <v>189</v>
      </c>
      <c r="I66" s="3" t="s">
        <v>454</v>
      </c>
      <c r="J66" s="53" t="s">
        <v>3</v>
      </c>
      <c r="K66" s="77" t="str">
        <f>HYPERLINK("mailto:"&amp;VLOOKUP(L66,'CONCAT Codes'!$A$14:$G$26,5,FALSE)&amp;"?subject="&amp;_xlfn.CONCAT(C66," - APPLICANT for ",A66)&amp;"&amp;cc="&amp;'CONCAT Codes'!$A$32&amp;"&amp;body="&amp;D66&amp;"%0A%0APlease see my resume and bio for the above tour.","Click HERE to apply")</f>
        <v>Click HERE to apply</v>
      </c>
      <c r="L66" s="57" t="s">
        <v>64</v>
      </c>
    </row>
    <row r="67" spans="1:12" ht="54.65" customHeight="1">
      <c r="A67" s="1" t="s">
        <v>301</v>
      </c>
      <c r="B67" s="23" t="s">
        <v>37</v>
      </c>
      <c r="C67" s="23" t="s">
        <v>186</v>
      </c>
      <c r="D67" s="15" t="s">
        <v>187</v>
      </c>
      <c r="E67" s="24" t="s">
        <v>302</v>
      </c>
      <c r="F67" s="23" t="s">
        <v>1</v>
      </c>
      <c r="G67" s="23" t="s">
        <v>188</v>
      </c>
      <c r="H67" s="23" t="s">
        <v>299</v>
      </c>
      <c r="I67" s="3" t="s">
        <v>300</v>
      </c>
      <c r="J67" s="53" t="s">
        <v>3</v>
      </c>
      <c r="K67" s="77" t="str">
        <f>HYPERLINK("mailto:"&amp;VLOOKUP(L67,'CONCAT Codes'!$A$14:$G$26,5,FALSE)&amp;"?subject="&amp;_xlfn.CONCAT(C67," - APPLICANT for ",A67)&amp;"&amp;cc="&amp;'CONCAT Codes'!$A$32&amp;"&amp;body="&amp;D67&amp;"%0A%0APlease see my resume and bio for the above tour.","Click HERE to apply")</f>
        <v>Click HERE to apply</v>
      </c>
      <c r="L67" s="57" t="s">
        <v>500</v>
      </c>
    </row>
    <row r="68" spans="1:12" ht="54.65" customHeight="1">
      <c r="A68" s="63" t="s">
        <v>386</v>
      </c>
      <c r="B68" s="64" t="s">
        <v>37</v>
      </c>
      <c r="C68" s="64" t="s">
        <v>186</v>
      </c>
      <c r="D68" s="63" t="s">
        <v>387</v>
      </c>
      <c r="E68" s="24" t="s">
        <v>399</v>
      </c>
      <c r="F68" s="64" t="s">
        <v>1</v>
      </c>
      <c r="G68" s="64" t="s">
        <v>388</v>
      </c>
      <c r="H68" s="64" t="s">
        <v>389</v>
      </c>
      <c r="I68" s="65" t="s">
        <v>300</v>
      </c>
      <c r="J68" s="67" t="s">
        <v>3</v>
      </c>
      <c r="K68" s="77" t="str">
        <f>HYPERLINK("mailto:"&amp;VLOOKUP(L68,'CONCAT Codes'!$A$14:$G$26,5,FALSE)&amp;"?subject="&amp;_xlfn.CONCAT(C68," - APPLICANT for ",A68)&amp;"&amp;cc="&amp;'CONCAT Codes'!$A$32&amp;"&amp;body="&amp;D68&amp;"%0A%0APlease see my resume and bio for the above tour.","Click HERE to apply")</f>
        <v>Click HERE to apply</v>
      </c>
      <c r="L68" s="64" t="s">
        <v>500</v>
      </c>
    </row>
    <row r="69" spans="1:12" ht="54.65" customHeight="1">
      <c r="A69" s="63" t="s">
        <v>390</v>
      </c>
      <c r="B69" s="64" t="s">
        <v>37</v>
      </c>
      <c r="C69" s="64" t="s">
        <v>186</v>
      </c>
      <c r="D69" s="63" t="s">
        <v>391</v>
      </c>
      <c r="E69" s="24" t="s">
        <v>400</v>
      </c>
      <c r="F69" s="64" t="s">
        <v>1</v>
      </c>
      <c r="G69" s="64" t="s">
        <v>388</v>
      </c>
      <c r="H69" s="64" t="s">
        <v>389</v>
      </c>
      <c r="I69" s="65" t="s">
        <v>300</v>
      </c>
      <c r="J69" s="67" t="s">
        <v>3</v>
      </c>
      <c r="K69" s="77" t="str">
        <f>HYPERLINK("mailto:"&amp;VLOOKUP(L69,'CONCAT Codes'!$A$14:$G$26,5,FALSE)&amp;"?subject="&amp;_xlfn.CONCAT(C69," - APPLICANT for ",A69)&amp;"&amp;cc="&amp;'CONCAT Codes'!$A$32&amp;"&amp;body="&amp;D69&amp;"%0A%0APlease see my resume and bio for the above tour.","Click HERE to apply")</f>
        <v>Click HERE to apply</v>
      </c>
      <c r="L69" s="64" t="s">
        <v>500</v>
      </c>
    </row>
    <row r="70" spans="1:12" ht="54.65" customHeight="1">
      <c r="A70" s="1" t="s">
        <v>581</v>
      </c>
      <c r="B70" s="23" t="s">
        <v>37</v>
      </c>
      <c r="C70" s="23" t="s">
        <v>582</v>
      </c>
      <c r="D70" s="15" t="s">
        <v>314</v>
      </c>
      <c r="E70" s="24" t="s">
        <v>596</v>
      </c>
      <c r="F70" s="23" t="s">
        <v>1</v>
      </c>
      <c r="G70" s="23" t="s">
        <v>583</v>
      </c>
      <c r="H70" s="23" t="s">
        <v>584</v>
      </c>
      <c r="I70" s="3" t="s">
        <v>585</v>
      </c>
      <c r="J70" s="53" t="s">
        <v>3</v>
      </c>
      <c r="K70" s="77" t="str">
        <f>HYPERLINK("mailto:"&amp;VLOOKUP(L70,'CONCAT Codes'!$A$14:$G$26,5,FALSE)&amp;"?subject="&amp;_xlfn.CONCAT(C70," - APPLICANT for ",A70)&amp;"&amp;cc="&amp;'CONCAT Codes'!$A$32&amp;"&amp;body="&amp;D70&amp;"%0A%0APlease see my resume and bio for the above tour.","Click HERE to apply")</f>
        <v>Click HERE to apply</v>
      </c>
      <c r="L70" s="57" t="s">
        <v>500</v>
      </c>
    </row>
    <row r="71" spans="1:12" ht="54.65" customHeight="1">
      <c r="A71" s="1" t="s">
        <v>339</v>
      </c>
      <c r="B71" s="23" t="s">
        <v>6</v>
      </c>
      <c r="C71" s="23" t="s">
        <v>38</v>
      </c>
      <c r="D71" s="15" t="s">
        <v>340</v>
      </c>
      <c r="E71" s="24" t="s">
        <v>343</v>
      </c>
      <c r="F71" s="23" t="s">
        <v>1</v>
      </c>
      <c r="G71" s="23" t="s">
        <v>162</v>
      </c>
      <c r="H71" s="23" t="s">
        <v>12</v>
      </c>
      <c r="I71" s="3" t="s">
        <v>13</v>
      </c>
      <c r="J71" s="53" t="s">
        <v>3</v>
      </c>
      <c r="K71" s="77" t="str">
        <f>HYPERLINK("mailto:"&amp;VLOOKUP(L71,'CONCAT Codes'!$A$14:$G$26,5,FALSE)&amp;"?subject="&amp;_xlfn.CONCAT(C71," - APPLICANT for ",A71)&amp;"&amp;cc="&amp;'CONCAT Codes'!$A$32&amp;"&amp;body="&amp;D71&amp;"%0A%0APlease see my resume and bio for the above tour.","Click HERE to apply")</f>
        <v>Click HERE to apply</v>
      </c>
      <c r="L71" s="87" t="s">
        <v>683</v>
      </c>
    </row>
    <row r="72" spans="1:12" ht="54.65" customHeight="1">
      <c r="A72" s="1" t="s">
        <v>341</v>
      </c>
      <c r="B72" s="23" t="s">
        <v>6</v>
      </c>
      <c r="C72" s="23" t="s">
        <v>38</v>
      </c>
      <c r="D72" s="15" t="s">
        <v>342</v>
      </c>
      <c r="E72" s="24" t="s">
        <v>344</v>
      </c>
      <c r="F72" s="23" t="s">
        <v>1</v>
      </c>
      <c r="G72" s="23" t="s">
        <v>162</v>
      </c>
      <c r="H72" s="23" t="s">
        <v>12</v>
      </c>
      <c r="I72" s="3" t="s">
        <v>13</v>
      </c>
      <c r="J72" s="53" t="s">
        <v>3</v>
      </c>
      <c r="K72" s="77" t="str">
        <f>HYPERLINK("mailto:"&amp;VLOOKUP(L72,'CONCAT Codes'!$A$14:$G$26,5,FALSE)&amp;"?subject="&amp;_xlfn.CONCAT(C72," - APPLICANT for ",A72)&amp;"&amp;cc="&amp;'CONCAT Codes'!$A$32&amp;"&amp;body="&amp;D72&amp;"%0A%0APlease see my resume and bio for the above tour.","Click HERE to apply")</f>
        <v>Click HERE to apply</v>
      </c>
      <c r="L72" s="87" t="s">
        <v>683</v>
      </c>
    </row>
    <row r="73" spans="1:12" ht="54.65" customHeight="1">
      <c r="A73" s="1" t="s">
        <v>464</v>
      </c>
      <c r="B73" s="23" t="s">
        <v>6</v>
      </c>
      <c r="C73" s="23" t="s">
        <v>38</v>
      </c>
      <c r="D73" s="15" t="s">
        <v>465</v>
      </c>
      <c r="E73" s="24" t="s">
        <v>489</v>
      </c>
      <c r="F73" s="23" t="s">
        <v>1</v>
      </c>
      <c r="G73" s="23" t="s">
        <v>466</v>
      </c>
      <c r="H73" s="23" t="s">
        <v>12</v>
      </c>
      <c r="I73" s="3" t="s">
        <v>13</v>
      </c>
      <c r="J73" s="53" t="s">
        <v>3</v>
      </c>
      <c r="K73" s="77" t="str">
        <f>HYPERLINK("mailto:"&amp;VLOOKUP(L73,'CONCAT Codes'!$A$14:$G$26,5,FALSE)&amp;"?subject="&amp;_xlfn.CONCAT(C73," - APPLICANT for ",A73)&amp;"&amp;cc="&amp;'CONCAT Codes'!$A$32&amp;"&amp;body="&amp;D73&amp;"%0A%0APlease see my resume and bio for the above tour.","Click HERE to apply")</f>
        <v>Click HERE to apply</v>
      </c>
      <c r="L73" s="87" t="s">
        <v>683</v>
      </c>
    </row>
    <row r="74" spans="1:12" ht="54.65" customHeight="1">
      <c r="A74" s="1" t="s">
        <v>586</v>
      </c>
      <c r="B74" s="23" t="s">
        <v>0</v>
      </c>
      <c r="C74" s="23" t="s">
        <v>542</v>
      </c>
      <c r="D74" s="15" t="s">
        <v>587</v>
      </c>
      <c r="E74" s="24" t="s">
        <v>595</v>
      </c>
      <c r="F74" s="23" t="s">
        <v>26</v>
      </c>
      <c r="G74" s="23" t="s">
        <v>28</v>
      </c>
      <c r="H74" s="23" t="s">
        <v>572</v>
      </c>
      <c r="I74" s="3" t="s">
        <v>13</v>
      </c>
      <c r="J74" s="53" t="s">
        <v>3</v>
      </c>
      <c r="K74" s="77" t="str">
        <f>HYPERLINK("mailto:"&amp;VLOOKUP(L74,'CONCAT Codes'!$A$14:$G$26,5,FALSE)&amp;"?subject="&amp;_xlfn.CONCAT(C74," - APPLICANT for ",A74)&amp;"&amp;cc="&amp;'CONCAT Codes'!$A$32&amp;"&amp;body="&amp;D74&amp;"%0A%0APlease see my resume and bio for the above tour.","Click HERE to apply")</f>
        <v>Click HERE to apply</v>
      </c>
      <c r="L74" s="57" t="s">
        <v>501</v>
      </c>
    </row>
    <row r="75" spans="1:12" ht="54.65" customHeight="1">
      <c r="A75" s="1" t="s">
        <v>570</v>
      </c>
      <c r="B75" s="23" t="s">
        <v>0</v>
      </c>
      <c r="C75" s="23" t="s">
        <v>184</v>
      </c>
      <c r="D75" s="15" t="s">
        <v>571</v>
      </c>
      <c r="E75" s="24" t="s">
        <v>591</v>
      </c>
      <c r="F75" s="23" t="s">
        <v>26</v>
      </c>
      <c r="G75" s="23" t="s">
        <v>52</v>
      </c>
      <c r="H75" s="23" t="s">
        <v>572</v>
      </c>
      <c r="I75" s="3" t="s">
        <v>13</v>
      </c>
      <c r="J75" s="53" t="s">
        <v>3</v>
      </c>
      <c r="K75" s="77" t="str">
        <f>HYPERLINK("mailto:"&amp;VLOOKUP(L75,'CONCAT Codes'!$A$14:$G$26,5,FALSE)&amp;"?subject="&amp;_xlfn.CONCAT(C75," - APPLICANT for ",A75)&amp;"&amp;cc="&amp;'CONCAT Codes'!$A$32&amp;"&amp;body="&amp;D75&amp;"%0A%0APlease see my resume and bio for the above tour.","Click HERE to apply")</f>
        <v>Click HERE to apply</v>
      </c>
      <c r="L75" s="57" t="s">
        <v>501</v>
      </c>
    </row>
    <row r="76" spans="1:12" ht="54.65" customHeight="1">
      <c r="A76" s="63" t="s">
        <v>601</v>
      </c>
      <c r="B76" s="64" t="s">
        <v>42</v>
      </c>
      <c r="C76" s="64" t="s">
        <v>602</v>
      </c>
      <c r="D76" s="63" t="s">
        <v>603</v>
      </c>
      <c r="E76" s="24" t="s">
        <v>631</v>
      </c>
      <c r="F76" s="24" t="s">
        <v>26</v>
      </c>
      <c r="G76" s="64" t="s">
        <v>33</v>
      </c>
      <c r="H76" s="64" t="s">
        <v>604</v>
      </c>
      <c r="I76" s="67" t="s">
        <v>13</v>
      </c>
      <c r="J76" s="67" t="s">
        <v>3</v>
      </c>
      <c r="K76" s="77" t="str">
        <f>HYPERLINK("mailto:"&amp;VLOOKUP(L76,'CONCAT Codes'!$A$14:$G$26,5,FALSE)&amp;"?subject="&amp;_xlfn.CONCAT(C76," - APPLICANT for ",A76)&amp;"&amp;cc="&amp;'CONCAT Codes'!$A$32&amp;"&amp;body="&amp;D76&amp;"%0A%0APlease see my resume and bio for the above tour.","Click HERE to apply")</f>
        <v>Click HERE to apply</v>
      </c>
      <c r="L76" s="64" t="s">
        <v>64</v>
      </c>
    </row>
    <row r="77" spans="1:12" ht="54.65" customHeight="1">
      <c r="A77" s="63" t="s">
        <v>617</v>
      </c>
      <c r="B77" s="64" t="s">
        <v>0</v>
      </c>
      <c r="C77" s="64" t="s">
        <v>184</v>
      </c>
      <c r="D77" s="63" t="s">
        <v>618</v>
      </c>
      <c r="E77" s="24" t="s">
        <v>636</v>
      </c>
      <c r="F77" s="24" t="s">
        <v>1</v>
      </c>
      <c r="G77" s="64" t="s">
        <v>28</v>
      </c>
      <c r="H77" s="64" t="s">
        <v>619</v>
      </c>
      <c r="I77" s="67" t="s">
        <v>13</v>
      </c>
      <c r="J77" s="67" t="s">
        <v>3</v>
      </c>
      <c r="K77" s="77" t="str">
        <f>HYPERLINK("mailto:"&amp;VLOOKUP(L77,'CONCAT Codes'!$A$14:$G$26,5,FALSE)&amp;"?subject="&amp;_xlfn.CONCAT(C77," - APPLICANT for ",A77)&amp;"&amp;cc="&amp;'CONCAT Codes'!$A$32&amp;"&amp;body="&amp;D77&amp;"%0A%0APlease see my resume and bio for the above tour.","Click HERE to apply")</f>
        <v>Click HERE to apply</v>
      </c>
      <c r="L77" s="64" t="s">
        <v>501</v>
      </c>
    </row>
    <row r="78" spans="1:12" ht="54.65" customHeight="1">
      <c r="A78" s="1" t="s">
        <v>270</v>
      </c>
      <c r="B78" s="23" t="s">
        <v>17</v>
      </c>
      <c r="C78" s="23" t="s">
        <v>271</v>
      </c>
      <c r="D78" s="15" t="s">
        <v>272</v>
      </c>
      <c r="E78" s="24" t="s">
        <v>273</v>
      </c>
      <c r="F78" s="23" t="s">
        <v>16</v>
      </c>
      <c r="G78" s="23" t="s">
        <v>29</v>
      </c>
      <c r="H78" s="23" t="s">
        <v>45</v>
      </c>
      <c r="I78" s="3" t="s">
        <v>46</v>
      </c>
      <c r="J78" s="53" t="s">
        <v>3</v>
      </c>
      <c r="K78" s="77" t="str">
        <f>HYPERLINK("mailto:"&amp;VLOOKUP(L78,'CONCAT Codes'!$A$14:$G$26,5,FALSE)&amp;"?subject="&amp;_xlfn.CONCAT(C78," - APPLICANT for ",A78)&amp;"&amp;cc="&amp;'CONCAT Codes'!$A$32&amp;"&amp;body="&amp;D78&amp;"%0A%0APlease see my resume and bio for the above tour.","Click HERE to apply")</f>
        <v>Click HERE to apply</v>
      </c>
      <c r="L78" s="57" t="s">
        <v>60</v>
      </c>
    </row>
    <row r="79" spans="1:12" ht="54.65" customHeight="1">
      <c r="A79" s="63" t="s">
        <v>613</v>
      </c>
      <c r="B79" s="64" t="s">
        <v>6</v>
      </c>
      <c r="C79" s="64" t="s">
        <v>295</v>
      </c>
      <c r="D79" s="63" t="s">
        <v>614</v>
      </c>
      <c r="E79" s="24" t="s">
        <v>634</v>
      </c>
      <c r="F79" s="24" t="s">
        <v>26</v>
      </c>
      <c r="G79" s="64" t="s">
        <v>78</v>
      </c>
      <c r="H79" s="64" t="s">
        <v>296</v>
      </c>
      <c r="I79" s="67" t="s">
        <v>46</v>
      </c>
      <c r="J79" s="67" t="s">
        <v>3</v>
      </c>
      <c r="K79" s="77" t="str">
        <f>HYPERLINK("mailto:"&amp;VLOOKUP(L79,'CONCAT Codes'!$A$14:$G$26,5,FALSE)&amp;"?subject="&amp;_xlfn.CONCAT(C79," - APPLICANT for ",A79)&amp;"&amp;cc="&amp;'CONCAT Codes'!$A$32&amp;"&amp;body="&amp;D79&amp;"%0A%0APlease see my resume and bio for the above tour.","Click HERE to apply")</f>
        <v>Click HERE to apply</v>
      </c>
      <c r="L79" s="64" t="s">
        <v>64</v>
      </c>
    </row>
    <row r="80" spans="1:12" ht="54.65" customHeight="1">
      <c r="A80" s="63" t="s">
        <v>397</v>
      </c>
      <c r="B80" s="64" t="s">
        <v>42</v>
      </c>
      <c r="C80" s="64" t="s">
        <v>292</v>
      </c>
      <c r="D80" s="63" t="s">
        <v>398</v>
      </c>
      <c r="E80" s="24" t="s">
        <v>402</v>
      </c>
      <c r="F80" s="64" t="s">
        <v>26</v>
      </c>
      <c r="G80" s="64" t="s">
        <v>166</v>
      </c>
      <c r="H80" s="64" t="s">
        <v>189</v>
      </c>
      <c r="I80" s="65" t="s">
        <v>15</v>
      </c>
      <c r="J80" s="67" t="s">
        <v>3</v>
      </c>
      <c r="K80" s="77" t="str">
        <f>HYPERLINK("mailto:"&amp;VLOOKUP(L80,'CONCAT Codes'!$A$14:$G$26,5,FALSE)&amp;"?subject="&amp;_xlfn.CONCAT(C80," - APPLICANT for ",A80)&amp;"&amp;cc="&amp;'CONCAT Codes'!$A$32&amp;"&amp;body="&amp;D80&amp;"%0A%0APlease see my resume and bio for the above tour.","Click HERE to apply")</f>
        <v>Click HERE to apply</v>
      </c>
      <c r="L80" s="64" t="s">
        <v>64</v>
      </c>
    </row>
    <row r="81" spans="1:12" ht="54.65" customHeight="1">
      <c r="A81" s="1" t="s">
        <v>348</v>
      </c>
      <c r="B81" s="23" t="s">
        <v>42</v>
      </c>
      <c r="C81" s="23" t="s">
        <v>292</v>
      </c>
      <c r="D81" s="15" t="s">
        <v>349</v>
      </c>
      <c r="E81" s="24" t="s">
        <v>376</v>
      </c>
      <c r="F81" s="23" t="s">
        <v>26</v>
      </c>
      <c r="G81" s="23" t="s">
        <v>223</v>
      </c>
      <c r="H81" s="23" t="s">
        <v>293</v>
      </c>
      <c r="I81" s="3" t="s">
        <v>15</v>
      </c>
      <c r="J81" s="53" t="s">
        <v>3</v>
      </c>
      <c r="K81" s="77" t="str">
        <f>HYPERLINK("mailto:"&amp;VLOOKUP(L81,'CONCAT Codes'!$A$14:$G$26,5,FALSE)&amp;"?subject="&amp;_xlfn.CONCAT(C81," - APPLICANT for ",A81)&amp;"&amp;cc="&amp;'CONCAT Codes'!$A$32&amp;"&amp;body="&amp;D81&amp;"%0A%0APlease see my resume and bio for the above tour.","Click HERE to apply")</f>
        <v>Click HERE to apply</v>
      </c>
      <c r="L81" s="57" t="s">
        <v>64</v>
      </c>
    </row>
    <row r="82" spans="1:12" ht="54.65" customHeight="1">
      <c r="A82" s="63" t="s">
        <v>394</v>
      </c>
      <c r="B82" s="64" t="s">
        <v>42</v>
      </c>
      <c r="C82" s="64" t="s">
        <v>292</v>
      </c>
      <c r="D82" s="63" t="s">
        <v>395</v>
      </c>
      <c r="E82" s="24" t="s">
        <v>401</v>
      </c>
      <c r="F82" s="64" t="s">
        <v>26</v>
      </c>
      <c r="G82" s="64" t="s">
        <v>396</v>
      </c>
      <c r="H82" s="64" t="s">
        <v>293</v>
      </c>
      <c r="I82" s="65" t="s">
        <v>15</v>
      </c>
      <c r="J82" s="67" t="s">
        <v>3</v>
      </c>
      <c r="K82" s="77" t="str">
        <f>HYPERLINK("mailto:"&amp;VLOOKUP(L82,'CONCAT Codes'!$A$14:$G$26,5,FALSE)&amp;"?subject="&amp;_xlfn.CONCAT(C82," - APPLICANT for ",A82)&amp;"&amp;cc="&amp;'CONCAT Codes'!$A$32&amp;"&amp;body="&amp;D82&amp;"%0A%0APlease see my resume and bio for the above tour.","Click HERE to apply")</f>
        <v>Click HERE to apply</v>
      </c>
      <c r="L82" s="64" t="s">
        <v>64</v>
      </c>
    </row>
    <row r="83" spans="1:12" ht="54.65" customHeight="1">
      <c r="A83" s="1" t="s">
        <v>473</v>
      </c>
      <c r="B83" s="23" t="s">
        <v>42</v>
      </c>
      <c r="C83" s="23" t="s">
        <v>474</v>
      </c>
      <c r="D83" s="15" t="s">
        <v>227</v>
      </c>
      <c r="E83" s="24" t="s">
        <v>488</v>
      </c>
      <c r="F83" s="23" t="s">
        <v>26</v>
      </c>
      <c r="G83" s="23" t="s">
        <v>223</v>
      </c>
      <c r="H83" s="23" t="s">
        <v>475</v>
      </c>
      <c r="I83" s="3" t="s">
        <v>15</v>
      </c>
      <c r="J83" s="53" t="s">
        <v>3</v>
      </c>
      <c r="K83" s="77" t="str">
        <f>HYPERLINK("mailto:"&amp;VLOOKUP(L83,'CONCAT Codes'!$A$14:$G$26,5,FALSE)&amp;"?subject="&amp;_xlfn.CONCAT(C83," - APPLICANT for ",A83)&amp;"&amp;cc="&amp;'CONCAT Codes'!$A$32&amp;"&amp;body="&amp;D83&amp;"%0A%0APlease see my resume and bio for the above tour.","Click HERE to apply")</f>
        <v>Click HERE to apply</v>
      </c>
      <c r="L83" s="57" t="s">
        <v>64</v>
      </c>
    </row>
    <row r="84" spans="1:12" ht="54.65" customHeight="1">
      <c r="A84" s="1" t="s">
        <v>476</v>
      </c>
      <c r="B84" s="23" t="s">
        <v>42</v>
      </c>
      <c r="C84" s="23" t="s">
        <v>474</v>
      </c>
      <c r="D84" s="15" t="s">
        <v>477</v>
      </c>
      <c r="E84" s="24" t="s">
        <v>486</v>
      </c>
      <c r="F84" s="23" t="s">
        <v>1</v>
      </c>
      <c r="G84" s="23" t="s">
        <v>28</v>
      </c>
      <c r="H84" s="23" t="s">
        <v>475</v>
      </c>
      <c r="I84" s="3" t="s">
        <v>15</v>
      </c>
      <c r="J84" s="53" t="s">
        <v>3</v>
      </c>
      <c r="K84" s="77" t="str">
        <f>HYPERLINK("mailto:"&amp;VLOOKUP(L84,'CONCAT Codes'!$A$14:$G$26,5,FALSE)&amp;"?subject="&amp;_xlfn.CONCAT(C84," - APPLICANT for ",A84)&amp;"&amp;cc="&amp;'CONCAT Codes'!$A$32&amp;"&amp;body="&amp;D84&amp;"%0A%0APlease see my resume and bio for the above tour.","Click HERE to apply")</f>
        <v>Click HERE to apply</v>
      </c>
      <c r="L84" s="57" t="s">
        <v>64</v>
      </c>
    </row>
    <row r="85" spans="1:12" ht="54.65" customHeight="1">
      <c r="A85" s="1" t="s">
        <v>548</v>
      </c>
      <c r="B85" s="23" t="s">
        <v>42</v>
      </c>
      <c r="C85" s="23" t="s">
        <v>549</v>
      </c>
      <c r="D85" s="15" t="s">
        <v>550</v>
      </c>
      <c r="E85" s="24" t="s">
        <v>560</v>
      </c>
      <c r="F85" s="23" t="s">
        <v>26</v>
      </c>
      <c r="G85" s="23" t="s">
        <v>33</v>
      </c>
      <c r="H85" s="23" t="s">
        <v>293</v>
      </c>
      <c r="I85" s="3" t="s">
        <v>15</v>
      </c>
      <c r="J85" s="53" t="s">
        <v>3</v>
      </c>
      <c r="K85" s="77" t="str">
        <f>HYPERLINK("mailto:"&amp;VLOOKUP(L85,'CONCAT Codes'!$A$14:$G$26,5,FALSE)&amp;"?subject="&amp;_xlfn.CONCAT(C85," - APPLICANT for ",A85)&amp;"&amp;cc="&amp;'CONCAT Codes'!$A$32&amp;"&amp;body="&amp;D85&amp;"%0A%0APlease see my resume and bio for the above tour.","Click HERE to apply")</f>
        <v>Click HERE to apply</v>
      </c>
      <c r="L85" s="57" t="s">
        <v>64</v>
      </c>
    </row>
    <row r="86" spans="1:12" ht="54.65" customHeight="1">
      <c r="A86" s="1" t="s">
        <v>554</v>
      </c>
      <c r="B86" s="23" t="s">
        <v>42</v>
      </c>
      <c r="C86" s="23" t="s">
        <v>549</v>
      </c>
      <c r="D86" s="15" t="s">
        <v>555</v>
      </c>
      <c r="E86" s="24" t="s">
        <v>558</v>
      </c>
      <c r="F86" s="23" t="s">
        <v>26</v>
      </c>
      <c r="G86" s="23" t="s">
        <v>166</v>
      </c>
      <c r="H86" s="23" t="s">
        <v>293</v>
      </c>
      <c r="I86" s="3" t="s">
        <v>15</v>
      </c>
      <c r="J86" s="53" t="s">
        <v>3</v>
      </c>
      <c r="K86" s="77" t="str">
        <f>HYPERLINK("mailto:"&amp;VLOOKUP(L86,'CONCAT Codes'!$A$14:$G$26,5,FALSE)&amp;"?subject="&amp;_xlfn.CONCAT(C86," - APPLICANT for ",A86)&amp;"&amp;cc="&amp;'CONCAT Codes'!$A$32&amp;"&amp;body="&amp;D86&amp;"%0A%0APlease see my resume and bio for the above tour.","Click HERE to apply")</f>
        <v>Click HERE to apply</v>
      </c>
      <c r="L86" s="57" t="s">
        <v>64</v>
      </c>
    </row>
    <row r="87" spans="1:12" ht="54.65" customHeight="1">
      <c r="A87" s="71" t="s">
        <v>545</v>
      </c>
      <c r="B87" s="72" t="s">
        <v>42</v>
      </c>
      <c r="C87" s="72" t="s">
        <v>546</v>
      </c>
      <c r="D87" s="73" t="s">
        <v>195</v>
      </c>
      <c r="E87" s="74" t="s">
        <v>557</v>
      </c>
      <c r="F87" s="72" t="s">
        <v>26</v>
      </c>
      <c r="G87" s="72" t="s">
        <v>547</v>
      </c>
      <c r="H87" s="72" t="s">
        <v>293</v>
      </c>
      <c r="I87" s="75" t="s">
        <v>15</v>
      </c>
      <c r="J87" s="78" t="s">
        <v>3</v>
      </c>
      <c r="K87" s="77" t="str">
        <f>HYPERLINK("mailto:"&amp;VLOOKUP(L87,'CONCAT Codes'!$A$14:$G$26,5,FALSE)&amp;"?subject="&amp;_xlfn.CONCAT(C87," - APPLICANT for ",A87)&amp;"&amp;cc="&amp;'CONCAT Codes'!$A$32&amp;"&amp;body="&amp;D87&amp;"%0A%0APlease see my resume and bio for the above tour.","Click HERE to apply")</f>
        <v>Click HERE to apply</v>
      </c>
      <c r="L87" s="79" t="s">
        <v>64</v>
      </c>
    </row>
    <row r="88" spans="1:12" ht="54.65" customHeight="1">
      <c r="A88" s="1" t="s">
        <v>481</v>
      </c>
      <c r="B88" s="23" t="s">
        <v>0</v>
      </c>
      <c r="C88" s="23" t="s">
        <v>482</v>
      </c>
      <c r="D88" s="15" t="s">
        <v>483</v>
      </c>
      <c r="E88" s="24" t="s">
        <v>484</v>
      </c>
      <c r="F88" s="23" t="s">
        <v>26</v>
      </c>
      <c r="G88" s="23" t="s">
        <v>167</v>
      </c>
      <c r="H88" s="23" t="s">
        <v>35</v>
      </c>
      <c r="I88" s="3" t="s">
        <v>15</v>
      </c>
      <c r="J88" s="53" t="s">
        <v>3</v>
      </c>
      <c r="K88" s="77" t="str">
        <f>HYPERLINK("mailto:"&amp;VLOOKUP(L88,'CONCAT Codes'!$A$14:$G$26,5,FALSE)&amp;"?subject="&amp;_xlfn.CONCAT(C88," - APPLICANT for ",A88)&amp;"&amp;cc="&amp;'CONCAT Codes'!$A$32&amp;"&amp;body="&amp;D88&amp;"%0A%0APlease see my resume and bio for the above tour.","Click HERE to apply")</f>
        <v>Click HERE to apply</v>
      </c>
      <c r="L88" s="57" t="s">
        <v>61</v>
      </c>
    </row>
    <row r="89" spans="1:12" ht="54.65" customHeight="1">
      <c r="A89" s="1" t="s">
        <v>534</v>
      </c>
      <c r="B89" s="23" t="s">
        <v>0</v>
      </c>
      <c r="C89" s="23" t="s">
        <v>482</v>
      </c>
      <c r="D89" s="15" t="s">
        <v>535</v>
      </c>
      <c r="E89" s="24" t="s">
        <v>536</v>
      </c>
      <c r="F89" s="23" t="s">
        <v>26</v>
      </c>
      <c r="G89" s="23" t="s">
        <v>231</v>
      </c>
      <c r="H89" s="23" t="s">
        <v>35</v>
      </c>
      <c r="I89" s="3" t="s">
        <v>15</v>
      </c>
      <c r="J89" s="53" t="s">
        <v>3</v>
      </c>
      <c r="K89" s="77" t="str">
        <f>HYPERLINK("mailto:"&amp;VLOOKUP(L89,'CONCAT Codes'!$A$14:$G$26,5,FALSE)&amp;"?subject="&amp;_xlfn.CONCAT(C89," - APPLICANT for ",A89)&amp;"&amp;cc="&amp;'CONCAT Codes'!$A$32&amp;"&amp;body="&amp;D89&amp;"%0A%0APlease see my resume and bio for the above tour.","Click HERE to apply")</f>
        <v>Click HERE to apply</v>
      </c>
      <c r="L89" s="57" t="s">
        <v>61</v>
      </c>
    </row>
    <row r="90" spans="1:12" ht="54.65" customHeight="1">
      <c r="A90" s="1" t="s">
        <v>541</v>
      </c>
      <c r="B90" s="23" t="s">
        <v>0</v>
      </c>
      <c r="C90" s="23" t="s">
        <v>542</v>
      </c>
      <c r="D90" s="15" t="s">
        <v>543</v>
      </c>
      <c r="E90" s="24" t="s">
        <v>561</v>
      </c>
      <c r="F90" s="23" t="s">
        <v>26</v>
      </c>
      <c r="G90" s="23" t="s">
        <v>544</v>
      </c>
      <c r="H90" s="23" t="s">
        <v>35</v>
      </c>
      <c r="I90" s="3" t="s">
        <v>15</v>
      </c>
      <c r="J90" s="53" t="s">
        <v>3</v>
      </c>
      <c r="K90" s="77" t="str">
        <f>HYPERLINK("mailto:"&amp;VLOOKUP(L90,'CONCAT Codes'!$A$14:$G$26,5,FALSE)&amp;"?subject="&amp;_xlfn.CONCAT(C90," - APPLICANT for ",A90)&amp;"&amp;cc="&amp;'CONCAT Codes'!$A$32&amp;"&amp;body="&amp;D90&amp;"%0A%0APlease see my resume and bio for the above tour.","Click HERE to apply")</f>
        <v>Click HERE to apply</v>
      </c>
      <c r="L90" s="57" t="s">
        <v>501</v>
      </c>
    </row>
    <row r="91" spans="1:12" ht="54.65" customHeight="1">
      <c r="A91" s="1" t="s">
        <v>192</v>
      </c>
      <c r="B91" s="51" t="s">
        <v>193</v>
      </c>
      <c r="C91" s="51" t="s">
        <v>194</v>
      </c>
      <c r="D91" s="1" t="s">
        <v>195</v>
      </c>
      <c r="E91" s="51" t="s">
        <v>197</v>
      </c>
      <c r="F91" s="51" t="s">
        <v>16</v>
      </c>
      <c r="G91" s="51" t="s">
        <v>40</v>
      </c>
      <c r="H91" s="51" t="s">
        <v>196</v>
      </c>
      <c r="I91" s="3" t="s">
        <v>15</v>
      </c>
      <c r="J91" s="53" t="s">
        <v>3</v>
      </c>
      <c r="K91" s="77" t="str">
        <f>HYPERLINK("mailto:"&amp;VLOOKUP(L91,'CONCAT Codes'!$A$14:$G$26,5,FALSE)&amp;"?subject="&amp;_xlfn.CONCAT(C91," - APPLICANT for ",A91)&amp;"&amp;cc="&amp;'CONCAT Codes'!$A$32&amp;"&amp;body="&amp;D91&amp;"%0A%0APlease see my resume and bio for the above tour.","Click HERE to apply")</f>
        <v>Click HERE to apply</v>
      </c>
      <c r="L91" s="56" t="s">
        <v>80</v>
      </c>
    </row>
    <row r="92" spans="1:12" ht="54.65" customHeight="1">
      <c r="A92" s="63" t="s">
        <v>605</v>
      </c>
      <c r="B92" s="64" t="s">
        <v>42</v>
      </c>
      <c r="C92" s="64" t="s">
        <v>245</v>
      </c>
      <c r="D92" s="63" t="s">
        <v>358</v>
      </c>
      <c r="E92" s="24" t="s">
        <v>632</v>
      </c>
      <c r="F92" s="24" t="s">
        <v>26</v>
      </c>
      <c r="G92" s="64" t="s">
        <v>606</v>
      </c>
      <c r="H92" s="64" t="s">
        <v>293</v>
      </c>
      <c r="I92" s="67" t="s">
        <v>15</v>
      </c>
      <c r="J92" s="67" t="s">
        <v>3</v>
      </c>
      <c r="K92" s="77" t="str">
        <f>HYPERLINK("mailto:"&amp;VLOOKUP(L92,'CONCAT Codes'!$A$14:$G$26,5,FALSE)&amp;"?subject="&amp;_xlfn.CONCAT(C92," - APPLICANT for ",A92)&amp;"&amp;cc="&amp;'CONCAT Codes'!$A$32&amp;"&amp;body="&amp;D92&amp;"%0A%0APlease see my resume and bio for the above tour.","Click HERE to apply")</f>
        <v>Click HERE to apply</v>
      </c>
      <c r="L92" s="64" t="s">
        <v>64</v>
      </c>
    </row>
    <row r="93" spans="1:12" ht="54.65" customHeight="1">
      <c r="A93" s="1" t="s">
        <v>405</v>
      </c>
      <c r="B93" s="23" t="s">
        <v>42</v>
      </c>
      <c r="C93" s="23" t="s">
        <v>406</v>
      </c>
      <c r="D93" s="15" t="s">
        <v>407</v>
      </c>
      <c r="E93" s="24" t="s">
        <v>427</v>
      </c>
      <c r="F93" s="23" t="s">
        <v>26</v>
      </c>
      <c r="G93" s="23" t="s">
        <v>28</v>
      </c>
      <c r="H93" s="23" t="s">
        <v>189</v>
      </c>
      <c r="I93" s="3" t="s">
        <v>525</v>
      </c>
      <c r="J93" s="53" t="s">
        <v>3</v>
      </c>
      <c r="K93" s="77" t="str">
        <f>HYPERLINK("mailto:"&amp;VLOOKUP(L93,'CONCAT Codes'!$A$14:$G$26,5,FALSE)&amp;"?subject="&amp;_xlfn.CONCAT(C93," - APPLICANT for ",A93)&amp;"&amp;cc="&amp;'CONCAT Codes'!$A$32&amp;"&amp;body="&amp;D93&amp;"%0A%0APlease see my resume and bio for the above tour.","Click HERE to apply")</f>
        <v>Click HERE to apply</v>
      </c>
      <c r="L93" s="57" t="s">
        <v>64</v>
      </c>
    </row>
    <row r="94" spans="1:12" ht="54.65" customHeight="1">
      <c r="A94" s="1" t="s">
        <v>409</v>
      </c>
      <c r="B94" s="23" t="s">
        <v>37</v>
      </c>
      <c r="C94" s="23" t="s">
        <v>410</v>
      </c>
      <c r="D94" s="15" t="s">
        <v>411</v>
      </c>
      <c r="E94" s="24" t="s">
        <v>422</v>
      </c>
      <c r="F94" s="23" t="s">
        <v>1</v>
      </c>
      <c r="G94" s="23" t="s">
        <v>52</v>
      </c>
      <c r="H94" s="23" t="s">
        <v>412</v>
      </c>
      <c r="I94" s="3" t="s">
        <v>47</v>
      </c>
      <c r="J94" s="53" t="s">
        <v>3</v>
      </c>
      <c r="K94" s="77" t="str">
        <f>HYPERLINK("mailto:"&amp;VLOOKUP(L94,'CONCAT Codes'!$A$14:$G$26,5,FALSE)&amp;"?subject="&amp;_xlfn.CONCAT(C94," - APPLICANT for ",A94)&amp;"&amp;cc="&amp;'CONCAT Codes'!$A$32&amp;"&amp;body="&amp;D94&amp;"%0A%0APlease see my resume and bio for the above tour.","Click HERE to apply")</f>
        <v>Click HERE to apply</v>
      </c>
      <c r="L94" s="57" t="s">
        <v>500</v>
      </c>
    </row>
    <row r="95" spans="1:12" ht="54.65" customHeight="1">
      <c r="A95" s="1" t="s">
        <v>529</v>
      </c>
      <c r="B95" s="23" t="s">
        <v>6</v>
      </c>
      <c r="C95" s="23" t="s">
        <v>39</v>
      </c>
      <c r="D95" s="15" t="s">
        <v>530</v>
      </c>
      <c r="E95" s="24" t="s">
        <v>531</v>
      </c>
      <c r="F95" s="23" t="s">
        <v>1</v>
      </c>
      <c r="G95" s="23" t="s">
        <v>41</v>
      </c>
      <c r="H95" s="23" t="s">
        <v>4</v>
      </c>
      <c r="I95" s="3"/>
      <c r="J95" s="53" t="s">
        <v>5</v>
      </c>
      <c r="K95" s="77" t="str">
        <f>HYPERLINK("mailto:"&amp;VLOOKUP(L95,'CONCAT Codes'!$A$14:$G$26,5,FALSE)&amp;"?subject="&amp;_xlfn.CONCAT(C95," - APPLICANT for ",A95)&amp;"&amp;cc="&amp;'CONCAT Codes'!$A$32&amp;"&amp;body="&amp;D95&amp;"%0A%0APlease see my resume and bio for the above tour.","Click HERE to apply")</f>
        <v>Click HERE to apply</v>
      </c>
      <c r="L95" s="57" t="s">
        <v>62</v>
      </c>
    </row>
    <row r="96" spans="1:12" ht="54.65" customHeight="1">
      <c r="A96" s="1" t="s">
        <v>175</v>
      </c>
      <c r="B96" s="23" t="s">
        <v>6</v>
      </c>
      <c r="C96" s="23" t="s">
        <v>39</v>
      </c>
      <c r="D96" s="15" t="s">
        <v>176</v>
      </c>
      <c r="E96" s="24" t="s">
        <v>206</v>
      </c>
      <c r="F96" s="23" t="s">
        <v>1</v>
      </c>
      <c r="G96" s="23" t="s">
        <v>51</v>
      </c>
      <c r="H96" s="23" t="s">
        <v>4</v>
      </c>
      <c r="I96" s="3"/>
      <c r="J96" s="53" t="s">
        <v>5</v>
      </c>
      <c r="K96" s="77" t="str">
        <f>HYPERLINK("mailto:"&amp;VLOOKUP(L96,'CONCAT Codes'!$A$14:$G$26,5,FALSE)&amp;"?subject="&amp;_xlfn.CONCAT(C96," - APPLICANT for ",A96)&amp;"&amp;cc="&amp;'CONCAT Codes'!$A$32&amp;"&amp;body="&amp;D96&amp;"%0A%0APlease see my resume and bio for the above tour.","Click HERE to apply")</f>
        <v>Click HERE to apply</v>
      </c>
      <c r="L96" s="57" t="s">
        <v>62</v>
      </c>
    </row>
    <row r="97" spans="1:12" ht="54.65" customHeight="1">
      <c r="A97" s="1" t="s">
        <v>232</v>
      </c>
      <c r="B97" s="23" t="s">
        <v>6</v>
      </c>
      <c r="C97" s="23" t="s">
        <v>39</v>
      </c>
      <c r="D97" s="15" t="s">
        <v>233</v>
      </c>
      <c r="E97" s="24" t="s">
        <v>250</v>
      </c>
      <c r="F97" s="23" t="s">
        <v>1</v>
      </c>
      <c r="G97" s="23" t="s">
        <v>231</v>
      </c>
      <c r="H97" s="23" t="s">
        <v>4</v>
      </c>
      <c r="I97" s="3"/>
      <c r="J97" s="53" t="s">
        <v>5</v>
      </c>
      <c r="K97" s="77" t="str">
        <f>HYPERLINK("mailto:"&amp;VLOOKUP(L97,'CONCAT Codes'!$A$14:$G$26,5,FALSE)&amp;"?subject="&amp;_xlfn.CONCAT(C97," - APPLICANT for ",A97)&amp;"&amp;cc="&amp;'CONCAT Codes'!$A$32&amp;"&amp;body="&amp;D97&amp;"%0A%0APlease see my resume and bio for the above tour.","Click HERE to apply")</f>
        <v>Click HERE to apply</v>
      </c>
      <c r="L97" s="57" t="s">
        <v>62</v>
      </c>
    </row>
    <row r="98" spans="1:12" ht="54.65" customHeight="1">
      <c r="A98" s="1" t="s">
        <v>234</v>
      </c>
      <c r="B98" s="23" t="s">
        <v>6</v>
      </c>
      <c r="C98" s="23" t="s">
        <v>39</v>
      </c>
      <c r="D98" s="15" t="s">
        <v>158</v>
      </c>
      <c r="E98" s="24" t="s">
        <v>255</v>
      </c>
      <c r="F98" s="23" t="s">
        <v>1</v>
      </c>
      <c r="G98" s="23" t="s">
        <v>40</v>
      </c>
      <c r="H98" s="23" t="s">
        <v>4</v>
      </c>
      <c r="I98" s="3"/>
      <c r="J98" s="53" t="s">
        <v>5</v>
      </c>
      <c r="K98" s="77" t="str">
        <f>HYPERLINK("mailto:"&amp;VLOOKUP(L98,'CONCAT Codes'!$A$14:$G$26,5,FALSE)&amp;"?subject="&amp;_xlfn.CONCAT(C98," - APPLICANT for ",A98)&amp;"&amp;cc="&amp;'CONCAT Codes'!$A$32&amp;"&amp;body="&amp;D98&amp;"%0A%0APlease see my resume and bio for the above tour.","Click HERE to apply")</f>
        <v>Click HERE to apply</v>
      </c>
      <c r="L98" s="57" t="s">
        <v>62</v>
      </c>
    </row>
    <row r="99" spans="1:12" ht="54.65" customHeight="1">
      <c r="A99" s="1" t="s">
        <v>235</v>
      </c>
      <c r="B99" s="23" t="s">
        <v>6</v>
      </c>
      <c r="C99" s="23" t="s">
        <v>39</v>
      </c>
      <c r="D99" s="15" t="s">
        <v>236</v>
      </c>
      <c r="E99" s="24" t="s">
        <v>254</v>
      </c>
      <c r="F99" s="23" t="s">
        <v>1</v>
      </c>
      <c r="G99" s="23" t="s">
        <v>41</v>
      </c>
      <c r="H99" s="23" t="s">
        <v>4</v>
      </c>
      <c r="I99" s="3"/>
      <c r="J99" s="53" t="s">
        <v>5</v>
      </c>
      <c r="K99" s="77" t="str">
        <f>HYPERLINK("mailto:"&amp;VLOOKUP(L99,'CONCAT Codes'!$A$14:$G$26,5,FALSE)&amp;"?subject="&amp;_xlfn.CONCAT(C99," - APPLICANT for ",A99)&amp;"&amp;cc="&amp;'CONCAT Codes'!$A$32&amp;"&amp;body="&amp;D99&amp;"%0A%0APlease see my resume and bio for the above tour.","Click HERE to apply")</f>
        <v>Click HERE to apply</v>
      </c>
      <c r="L99" s="57" t="s">
        <v>62</v>
      </c>
    </row>
    <row r="100" spans="1:12" ht="54.65" customHeight="1">
      <c r="A100" s="1" t="s">
        <v>237</v>
      </c>
      <c r="B100" s="23" t="s">
        <v>6</v>
      </c>
      <c r="C100" s="23" t="s">
        <v>39</v>
      </c>
      <c r="D100" s="15" t="s">
        <v>238</v>
      </c>
      <c r="E100" s="24" t="s">
        <v>253</v>
      </c>
      <c r="F100" s="23" t="s">
        <v>1</v>
      </c>
      <c r="G100" s="23" t="s">
        <v>41</v>
      </c>
      <c r="H100" s="23" t="s">
        <v>4</v>
      </c>
      <c r="I100" s="3"/>
      <c r="J100" s="53" t="s">
        <v>5</v>
      </c>
      <c r="K100" s="77" t="str">
        <f>HYPERLINK("mailto:"&amp;VLOOKUP(L100,'CONCAT Codes'!$A$14:$G$26,5,FALSE)&amp;"?subject="&amp;_xlfn.CONCAT(C100," - APPLICANT for ",A100)&amp;"&amp;cc="&amp;'CONCAT Codes'!$A$32&amp;"&amp;body="&amp;D100&amp;"%0A%0APlease see my resume and bio for the above tour.","Click HERE to apply")</f>
        <v>Click HERE to apply</v>
      </c>
      <c r="L100" s="57" t="s">
        <v>62</v>
      </c>
    </row>
    <row r="101" spans="1:12" ht="54.65" customHeight="1">
      <c r="A101" s="1" t="s">
        <v>239</v>
      </c>
      <c r="B101" s="23" t="s">
        <v>6</v>
      </c>
      <c r="C101" s="23" t="s">
        <v>39</v>
      </c>
      <c r="D101" s="15" t="s">
        <v>240</v>
      </c>
      <c r="E101" s="24" t="s">
        <v>252</v>
      </c>
      <c r="F101" s="23" t="s">
        <v>1</v>
      </c>
      <c r="G101" s="23" t="s">
        <v>41</v>
      </c>
      <c r="H101" s="23" t="s">
        <v>4</v>
      </c>
      <c r="I101" s="3"/>
      <c r="J101" s="53" t="s">
        <v>5</v>
      </c>
      <c r="K101" s="77" t="str">
        <f>HYPERLINK("mailto:"&amp;VLOOKUP(L101,'CONCAT Codes'!$A$14:$G$26,5,FALSE)&amp;"?subject="&amp;_xlfn.CONCAT(C101," - APPLICANT for ",A101)&amp;"&amp;cc="&amp;'CONCAT Codes'!$A$32&amp;"&amp;body="&amp;D101&amp;"%0A%0APlease see my resume and bio for the above tour.","Click HERE to apply")</f>
        <v>Click HERE to apply</v>
      </c>
      <c r="L101" s="57" t="s">
        <v>62</v>
      </c>
    </row>
    <row r="102" spans="1:12" ht="54.65" customHeight="1">
      <c r="A102" s="1" t="s">
        <v>241</v>
      </c>
      <c r="B102" s="23" t="s">
        <v>6</v>
      </c>
      <c r="C102" s="23" t="s">
        <v>39</v>
      </c>
      <c r="D102" s="15" t="s">
        <v>242</v>
      </c>
      <c r="E102" s="24" t="s">
        <v>251</v>
      </c>
      <c r="F102" s="23" t="s">
        <v>1</v>
      </c>
      <c r="G102" s="23" t="s">
        <v>41</v>
      </c>
      <c r="H102" s="23" t="s">
        <v>4</v>
      </c>
      <c r="I102" s="3"/>
      <c r="J102" s="53" t="s">
        <v>5</v>
      </c>
      <c r="K102" s="77" t="str">
        <f>HYPERLINK("mailto:"&amp;VLOOKUP(L102,'CONCAT Codes'!$A$14:$G$26,5,FALSE)&amp;"?subject="&amp;_xlfn.CONCAT(C102," - APPLICANT for ",A102)&amp;"&amp;cc="&amp;'CONCAT Codes'!$A$32&amp;"&amp;body="&amp;D102&amp;"%0A%0APlease see my resume and bio for the above tour.","Click HERE to apply")</f>
        <v>Click HERE to apply</v>
      </c>
      <c r="L102" s="57" t="s">
        <v>62</v>
      </c>
    </row>
    <row r="103" spans="1:12" ht="54.65" customHeight="1">
      <c r="A103" s="1" t="s">
        <v>243</v>
      </c>
      <c r="B103" s="23" t="s">
        <v>6</v>
      </c>
      <c r="C103" s="23" t="s">
        <v>39</v>
      </c>
      <c r="D103" s="15" t="s">
        <v>244</v>
      </c>
      <c r="E103" s="24" t="s">
        <v>372</v>
      </c>
      <c r="F103" s="23" t="s">
        <v>1</v>
      </c>
      <c r="G103" s="23" t="s">
        <v>41</v>
      </c>
      <c r="H103" s="23" t="s">
        <v>4</v>
      </c>
      <c r="I103" s="3"/>
      <c r="J103" s="53" t="s">
        <v>5</v>
      </c>
      <c r="K103" s="77" t="str">
        <f>HYPERLINK("mailto:"&amp;VLOOKUP(L103,'CONCAT Codes'!$A$14:$G$26,5,FALSE)&amp;"?subject="&amp;_xlfn.CONCAT(C103," - APPLICANT for ",A103)&amp;"&amp;cc="&amp;'CONCAT Codes'!$A$32&amp;"&amp;body="&amp;D103&amp;"%0A%0APlease see my resume and bio for the above tour.","Click HERE to apply")</f>
        <v>Click HERE to apply</v>
      </c>
      <c r="L103" s="57" t="s">
        <v>62</v>
      </c>
    </row>
    <row r="104" spans="1:12" ht="54.65" customHeight="1">
      <c r="A104" s="1" t="s">
        <v>356</v>
      </c>
      <c r="B104" s="23" t="s">
        <v>6</v>
      </c>
      <c r="C104" s="23" t="s">
        <v>39</v>
      </c>
      <c r="D104" s="15" t="s">
        <v>281</v>
      </c>
      <c r="E104" s="24" t="s">
        <v>379</v>
      </c>
      <c r="F104" s="23" t="s">
        <v>16</v>
      </c>
      <c r="G104" s="23" t="s">
        <v>40</v>
      </c>
      <c r="H104" s="23" t="s">
        <v>4</v>
      </c>
      <c r="I104" s="3"/>
      <c r="J104" s="53" t="s">
        <v>5</v>
      </c>
      <c r="K104" s="77" t="str">
        <f>HYPERLINK("mailto:"&amp;VLOOKUP(L104,'CONCAT Codes'!$A$14:$G$26,5,FALSE)&amp;"?subject="&amp;_xlfn.CONCAT(C104," - APPLICANT for ",A104)&amp;"&amp;cc="&amp;'CONCAT Codes'!$A$32&amp;"&amp;body="&amp;D104&amp;"%0A%0APlease see my resume and bio for the above tour.","Click HERE to apply")</f>
        <v>Click HERE to apply</v>
      </c>
      <c r="L104" s="57" t="s">
        <v>62</v>
      </c>
    </row>
    <row r="105" spans="1:12" ht="54.65" customHeight="1">
      <c r="A105" s="1" t="s">
        <v>357</v>
      </c>
      <c r="B105" s="23" t="s">
        <v>6</v>
      </c>
      <c r="C105" s="23" t="s">
        <v>39</v>
      </c>
      <c r="D105" s="15" t="s">
        <v>327</v>
      </c>
      <c r="E105" s="24" t="s">
        <v>380</v>
      </c>
      <c r="F105" s="23" t="s">
        <v>16</v>
      </c>
      <c r="G105" s="23" t="s">
        <v>28</v>
      </c>
      <c r="H105" s="23" t="s">
        <v>4</v>
      </c>
      <c r="I105" s="3"/>
      <c r="J105" s="53" t="s">
        <v>5</v>
      </c>
      <c r="K105" s="77" t="str">
        <f>HYPERLINK("mailto:"&amp;VLOOKUP(L105,'CONCAT Codes'!$A$14:$G$26,5,FALSE)&amp;"?subject="&amp;_xlfn.CONCAT(C105," - APPLICANT for ",A105)&amp;"&amp;cc="&amp;'CONCAT Codes'!$A$32&amp;"&amp;body="&amp;D105&amp;"%0A%0APlease see my resume and bio for the above tour.","Click HERE to apply")</f>
        <v>Click HERE to apply</v>
      </c>
      <c r="L105" s="57" t="s">
        <v>62</v>
      </c>
    </row>
    <row r="106" spans="1:12" ht="54.65" customHeight="1">
      <c r="A106" s="63" t="s">
        <v>620</v>
      </c>
      <c r="B106" s="64" t="s">
        <v>6</v>
      </c>
      <c r="C106" s="64" t="s">
        <v>621</v>
      </c>
      <c r="D106" s="63" t="s">
        <v>622</v>
      </c>
      <c r="E106" s="24" t="s">
        <v>637</v>
      </c>
      <c r="F106" s="24" t="s">
        <v>1</v>
      </c>
      <c r="G106" s="64" t="s">
        <v>623</v>
      </c>
      <c r="H106" s="64" t="s">
        <v>624</v>
      </c>
      <c r="I106" s="67"/>
      <c r="J106" s="67" t="s">
        <v>624</v>
      </c>
      <c r="K106" s="77" t="str">
        <f>HYPERLINK("mailto:"&amp;VLOOKUP(L106,'CONCAT Codes'!$A$14:$G$26,5,FALSE)&amp;"?subject="&amp;_xlfn.CONCAT(C106," - APPLICANT for ",A106)&amp;"&amp;cc="&amp;'CONCAT Codes'!$A$32&amp;"&amp;body="&amp;D106&amp;"%0A%0APlease see my resume and bio for the above tour.","Click HERE to apply")</f>
        <v>Click HERE to apply</v>
      </c>
      <c r="L106" s="64" t="s">
        <v>62</v>
      </c>
    </row>
    <row r="107" spans="1:12" ht="54.65" customHeight="1">
      <c r="A107" s="63" t="s">
        <v>625</v>
      </c>
      <c r="B107" s="64" t="s">
        <v>6</v>
      </c>
      <c r="C107" s="64" t="s">
        <v>39</v>
      </c>
      <c r="D107" s="63" t="s">
        <v>626</v>
      </c>
      <c r="E107" s="24" t="s">
        <v>638</v>
      </c>
      <c r="F107" s="24" t="s">
        <v>1</v>
      </c>
      <c r="G107" s="64" t="s">
        <v>40</v>
      </c>
      <c r="H107" s="64" t="s">
        <v>4</v>
      </c>
      <c r="I107" s="67"/>
      <c r="J107" s="67" t="s">
        <v>5</v>
      </c>
      <c r="K107" s="77" t="str">
        <f>HYPERLINK("mailto:"&amp;VLOOKUP(L107,'CONCAT Codes'!$A$14:$G$26,5,FALSE)&amp;"?subject="&amp;_xlfn.CONCAT(C107," - APPLICANT for ",A107)&amp;"&amp;cc="&amp;'CONCAT Codes'!$A$32&amp;"&amp;body="&amp;D107&amp;"%0A%0APlease see my resume and bio for the above tour.","Click HERE to apply")</f>
        <v>Click HERE to apply</v>
      </c>
      <c r="L107" s="64" t="s">
        <v>62</v>
      </c>
    </row>
    <row r="108" spans="1:12" ht="54.65" customHeight="1">
      <c r="A108" s="63" t="s">
        <v>627</v>
      </c>
      <c r="B108" s="64" t="s">
        <v>6</v>
      </c>
      <c r="C108" s="64" t="s">
        <v>39</v>
      </c>
      <c r="D108" s="63" t="s">
        <v>628</v>
      </c>
      <c r="E108" s="24" t="s">
        <v>639</v>
      </c>
      <c r="F108" s="24" t="s">
        <v>1</v>
      </c>
      <c r="G108" s="64" t="s">
        <v>40</v>
      </c>
      <c r="H108" s="64" t="s">
        <v>4</v>
      </c>
      <c r="I108" s="67"/>
      <c r="J108" s="67" t="s">
        <v>5</v>
      </c>
      <c r="K108" s="77" t="str">
        <f>HYPERLINK("mailto:"&amp;VLOOKUP(L108,'CONCAT Codes'!$A$14:$G$26,5,FALSE)&amp;"?subject="&amp;_xlfn.CONCAT(C108," - APPLICANT for ",A108)&amp;"&amp;cc="&amp;'CONCAT Codes'!$A$32&amp;"&amp;body="&amp;D108&amp;"%0A%0APlease see my resume and bio for the above tour.","Click HERE to apply")</f>
        <v>Click HERE to apply</v>
      </c>
      <c r="L108" s="64" t="s">
        <v>62</v>
      </c>
    </row>
    <row r="109" spans="1:12" ht="54.65" customHeight="1">
      <c r="A109" s="63" t="s">
        <v>629</v>
      </c>
      <c r="B109" s="64" t="s">
        <v>6</v>
      </c>
      <c r="C109" s="64" t="s">
        <v>39</v>
      </c>
      <c r="D109" s="63" t="s">
        <v>630</v>
      </c>
      <c r="E109" s="24" t="s">
        <v>640</v>
      </c>
      <c r="F109" s="24" t="s">
        <v>1</v>
      </c>
      <c r="G109" s="64" t="s">
        <v>40</v>
      </c>
      <c r="H109" s="64" t="s">
        <v>4</v>
      </c>
      <c r="I109" s="67"/>
      <c r="J109" s="67" t="s">
        <v>5</v>
      </c>
      <c r="K109" s="77" t="str">
        <f>HYPERLINK("mailto:"&amp;VLOOKUP(L109,'CONCAT Codes'!$A$14:$G$26,5,FALSE)&amp;"?subject="&amp;_xlfn.CONCAT(C109," - APPLICANT for ",A109)&amp;"&amp;cc="&amp;'CONCAT Codes'!$A$32&amp;"&amp;body="&amp;D109&amp;"%0A%0APlease see my resume and bio for the above tour.","Click HERE to apply")</f>
        <v>Click HERE to apply</v>
      </c>
      <c r="L109" s="64" t="s">
        <v>62</v>
      </c>
    </row>
    <row r="110" spans="1:12" ht="54.65" customHeight="1">
      <c r="A110" s="1" t="s">
        <v>646</v>
      </c>
      <c r="B110" s="23" t="s">
        <v>0</v>
      </c>
      <c r="C110" s="23" t="s">
        <v>647</v>
      </c>
      <c r="D110" s="15" t="s">
        <v>648</v>
      </c>
      <c r="E110" s="24" t="s">
        <v>655</v>
      </c>
      <c r="F110" s="23" t="s">
        <v>26</v>
      </c>
      <c r="G110" s="23" t="s">
        <v>544</v>
      </c>
      <c r="H110" s="23" t="s">
        <v>35</v>
      </c>
      <c r="I110" s="3" t="s">
        <v>15</v>
      </c>
      <c r="J110" s="53" t="s">
        <v>3</v>
      </c>
      <c r="K110" s="77" t="str">
        <f>HYPERLINK("mailto:"&amp;VLOOKUP(L110,'CONCAT Codes'!$A$14:$G$26,5,FALSE)&amp;"?subject="&amp;_xlfn.CONCAT(C110," - APPLICANT for ",A110)&amp;"&amp;cc="&amp;'CONCAT Codes'!$A$32&amp;"&amp;body="&amp;D110&amp;"%0A%0APlease see my resume and bio for the above tour.","Click HERE to apply")</f>
        <v>Click HERE to apply</v>
      </c>
      <c r="L110" s="57" t="s">
        <v>63</v>
      </c>
    </row>
    <row r="111" spans="1:12" ht="54.65" customHeight="1">
      <c r="A111" s="1" t="s">
        <v>649</v>
      </c>
      <c r="B111" s="23" t="s">
        <v>6</v>
      </c>
      <c r="C111" s="23" t="s">
        <v>160</v>
      </c>
      <c r="D111" s="15" t="s">
        <v>650</v>
      </c>
      <c r="E111" s="24" t="s">
        <v>656</v>
      </c>
      <c r="F111" s="23" t="s">
        <v>1</v>
      </c>
      <c r="G111" s="23" t="s">
        <v>651</v>
      </c>
      <c r="H111" s="23" t="s">
        <v>161</v>
      </c>
      <c r="I111" s="3" t="s">
        <v>34</v>
      </c>
      <c r="J111" s="53" t="s">
        <v>3</v>
      </c>
      <c r="K111" s="77" t="str">
        <f>HYPERLINK("mailto:"&amp;VLOOKUP(L111,'CONCAT Codes'!$A$14:$G$26,5,FALSE)&amp;"?subject="&amp;_xlfn.CONCAT(C111," - APPLICANT for ",A111)&amp;"&amp;cc="&amp;'CONCAT Codes'!$A$32&amp;"&amp;body="&amp;D111&amp;"%0A%0APlease see my resume and bio for the above tour.","Click HERE to apply")</f>
        <v>Click HERE to apply</v>
      </c>
      <c r="L111" s="87" t="s">
        <v>683</v>
      </c>
    </row>
    <row r="112" spans="1:12" ht="54.65" customHeight="1">
      <c r="A112" s="1" t="s">
        <v>652</v>
      </c>
      <c r="B112" s="23" t="s">
        <v>6</v>
      </c>
      <c r="C112" s="23" t="s">
        <v>160</v>
      </c>
      <c r="D112" s="15" t="s">
        <v>653</v>
      </c>
      <c r="E112" s="24" t="s">
        <v>657</v>
      </c>
      <c r="F112" s="23" t="s">
        <v>26</v>
      </c>
      <c r="G112" s="23" t="s">
        <v>654</v>
      </c>
      <c r="H112" s="23" t="s">
        <v>161</v>
      </c>
      <c r="I112" s="3" t="s">
        <v>34</v>
      </c>
      <c r="J112" s="53" t="s">
        <v>3</v>
      </c>
      <c r="K112" s="77" t="str">
        <f>HYPERLINK("mailto:"&amp;VLOOKUP(L112,'CONCAT Codes'!$A$14:$G$26,5,FALSE)&amp;"?subject="&amp;_xlfn.CONCAT(C112," - APPLICANT for ",A112)&amp;"&amp;cc="&amp;'CONCAT Codes'!$A$32&amp;"&amp;body="&amp;D112&amp;"%0A%0APlease see my resume and bio for the above tour.","Click HERE to apply")</f>
        <v>Click HERE to apply</v>
      </c>
      <c r="L112" s="87" t="s">
        <v>683</v>
      </c>
    </row>
    <row r="113" spans="1:12" ht="54.65" customHeight="1">
      <c r="A113" s="1" t="s">
        <v>658</v>
      </c>
      <c r="B113" s="23" t="s">
        <v>37</v>
      </c>
      <c r="C113" s="23" t="s">
        <v>659</v>
      </c>
      <c r="D113" s="15" t="s">
        <v>660</v>
      </c>
      <c r="E113" s="24" t="s">
        <v>687</v>
      </c>
      <c r="F113" s="23" t="s">
        <v>1</v>
      </c>
      <c r="G113" s="23" t="s">
        <v>661</v>
      </c>
      <c r="H113" s="23" t="s">
        <v>662</v>
      </c>
      <c r="I113" s="3" t="s">
        <v>7</v>
      </c>
      <c r="J113" s="53" t="s">
        <v>3</v>
      </c>
      <c r="K113" s="77" t="str">
        <f>HYPERLINK("mailto:"&amp;VLOOKUP(L113,'CONCAT Codes'!$A$14:$G$26,5,FALSE)&amp;"?subject="&amp;_xlfn.CONCAT(C113," - APPLICANT for ",A113)&amp;"&amp;cc="&amp;'CONCAT Codes'!$A$32&amp;"&amp;body="&amp;D113&amp;"%0A%0APlease see my resume and bio for the above tour.","Click HERE to apply")</f>
        <v>Click HERE to apply</v>
      </c>
      <c r="L113" s="57" t="s">
        <v>500</v>
      </c>
    </row>
    <row r="114" spans="1:12" ht="54.65" customHeight="1">
      <c r="A114" s="1" t="s">
        <v>663</v>
      </c>
      <c r="B114" s="23" t="s">
        <v>37</v>
      </c>
      <c r="C114" s="23" t="s">
        <v>351</v>
      </c>
      <c r="D114" s="15" t="s">
        <v>664</v>
      </c>
      <c r="E114" s="24" t="s">
        <v>679</v>
      </c>
      <c r="F114" s="23" t="s">
        <v>1</v>
      </c>
      <c r="G114" s="23" t="s">
        <v>353</v>
      </c>
      <c r="H114" s="23" t="s">
        <v>9</v>
      </c>
      <c r="I114" s="3" t="s">
        <v>229</v>
      </c>
      <c r="J114" s="53" t="s">
        <v>3</v>
      </c>
      <c r="K114" s="77" t="str">
        <f>HYPERLINK("mailto:"&amp;VLOOKUP(L114,'CONCAT Codes'!$A$14:$G$26,5,FALSE)&amp;"?subject="&amp;_xlfn.CONCAT(C114," - APPLICANT for ",A114)&amp;"&amp;cc="&amp;'CONCAT Codes'!$A$32&amp;"&amp;body="&amp;D114&amp;"%0A%0APlease see my resume and bio for the above tour.","Click HERE to apply")</f>
        <v>Click HERE to apply</v>
      </c>
      <c r="L114" s="57" t="s">
        <v>500</v>
      </c>
    </row>
    <row r="115" spans="1:12" ht="54.65" customHeight="1">
      <c r="A115" s="1" t="s">
        <v>665</v>
      </c>
      <c r="B115" s="23" t="s">
        <v>37</v>
      </c>
      <c r="C115" s="23" t="s">
        <v>666</v>
      </c>
      <c r="D115" s="15" t="s">
        <v>667</v>
      </c>
      <c r="E115" s="24" t="s">
        <v>680</v>
      </c>
      <c r="F115" s="23" t="s">
        <v>1</v>
      </c>
      <c r="G115" s="23" t="s">
        <v>668</v>
      </c>
      <c r="H115" s="23" t="s">
        <v>669</v>
      </c>
      <c r="I115" s="3" t="s">
        <v>670</v>
      </c>
      <c r="J115" s="53" t="s">
        <v>3</v>
      </c>
      <c r="K115" s="77" t="str">
        <f>HYPERLINK("mailto:"&amp;VLOOKUP(L115,'CONCAT Codes'!$A$14:$G$26,5,FALSE)&amp;"?subject="&amp;_xlfn.CONCAT(C115," - APPLICANT for ",A115)&amp;"&amp;cc="&amp;'CONCAT Codes'!$A$32&amp;"&amp;body="&amp;D115&amp;"%0A%0APlease see my resume and bio for the above tour.","Click HERE to apply")</f>
        <v>Click HERE to apply</v>
      </c>
      <c r="L115" s="57" t="s">
        <v>500</v>
      </c>
    </row>
    <row r="116" spans="1:12" ht="54.65" customHeight="1">
      <c r="A116" s="1" t="s">
        <v>671</v>
      </c>
      <c r="B116" s="23" t="s">
        <v>37</v>
      </c>
      <c r="C116" s="23" t="s">
        <v>672</v>
      </c>
      <c r="D116" s="15" t="s">
        <v>673</v>
      </c>
      <c r="E116" s="24" t="s">
        <v>685</v>
      </c>
      <c r="F116" s="23" t="s">
        <v>1</v>
      </c>
      <c r="G116" s="23" t="s">
        <v>674</v>
      </c>
      <c r="H116" s="23" t="s">
        <v>675</v>
      </c>
      <c r="I116" s="3" t="s">
        <v>7</v>
      </c>
      <c r="J116" s="53" t="s">
        <v>3</v>
      </c>
      <c r="K116" s="77" t="str">
        <f>HYPERLINK("mailto:"&amp;VLOOKUP(L116,'CONCAT Codes'!$A$14:$G$26,5,FALSE)&amp;"?subject="&amp;_xlfn.CONCAT(C116," - APPLICANT for ",A116)&amp;"&amp;cc="&amp;'CONCAT Codes'!$A$32&amp;"&amp;body="&amp;D116&amp;"%0A%0APlease see my resume and bio for the above tour.","Click HERE to apply")</f>
        <v>Click HERE to apply</v>
      </c>
      <c r="L116" s="57" t="s">
        <v>500</v>
      </c>
    </row>
    <row r="117" spans="1:12" ht="176.5" customHeight="1">
      <c r="A117" s="1" t="s">
        <v>676</v>
      </c>
      <c r="B117" s="23" t="s">
        <v>37</v>
      </c>
      <c r="C117" s="23" t="s">
        <v>672</v>
      </c>
      <c r="D117" s="15" t="s">
        <v>677</v>
      </c>
      <c r="E117" s="24" t="s">
        <v>684</v>
      </c>
      <c r="F117" s="23" t="s">
        <v>1</v>
      </c>
      <c r="G117" s="23" t="s">
        <v>661</v>
      </c>
      <c r="H117" s="23" t="s">
        <v>682</v>
      </c>
      <c r="I117" s="3" t="s">
        <v>7</v>
      </c>
      <c r="J117" s="53" t="s">
        <v>3</v>
      </c>
      <c r="K117" s="77" t="str">
        <f>HYPERLINK("mailto:"&amp;VLOOKUP(L117,'CONCAT Codes'!$A$14:$G$26,5,FALSE)&amp;"?subject="&amp;_xlfn.CONCAT(C117," - APPLICANT for ",A117)&amp;"&amp;cc="&amp;'CONCAT Codes'!$A$32&amp;"&amp;body="&amp;D117&amp;"%0A%0APlease see my resume and bio for the above tour.","Click HERE to apply")</f>
        <v>Click HERE to apply</v>
      </c>
      <c r="L117" s="57" t="s">
        <v>500</v>
      </c>
    </row>
    <row r="118" spans="1:12" ht="170" customHeight="1">
      <c r="A118" s="1" t="s">
        <v>678</v>
      </c>
      <c r="B118" s="23" t="s">
        <v>37</v>
      </c>
      <c r="C118" s="23" t="s">
        <v>672</v>
      </c>
      <c r="D118" s="15" t="s">
        <v>677</v>
      </c>
      <c r="E118" s="24" t="s">
        <v>686</v>
      </c>
      <c r="F118" s="23" t="s">
        <v>1</v>
      </c>
      <c r="G118" s="23" t="s">
        <v>661</v>
      </c>
      <c r="H118" s="23" t="s">
        <v>681</v>
      </c>
      <c r="I118" s="3" t="s">
        <v>7</v>
      </c>
      <c r="J118" s="53" t="s">
        <v>3</v>
      </c>
      <c r="K118" s="77" t="str">
        <f>HYPERLINK("mailto:"&amp;VLOOKUP(L118,'CONCAT Codes'!$A$14:$G$26,5,FALSE)&amp;"?subject="&amp;_xlfn.CONCAT(C118," - APPLICANT for ",A118)&amp;"&amp;cc="&amp;'CONCAT Codes'!$A$32&amp;"&amp;body="&amp;D118&amp;"%0A%0APlease see my resume and bio for the above tour.","Click HERE to apply")</f>
        <v>Click HERE to apply</v>
      </c>
      <c r="L118" s="57" t="s">
        <v>500</v>
      </c>
    </row>
  </sheetData>
  <autoFilter ref="A1:L118" xr:uid="{00000000-0001-0000-0000-000000000000}">
    <sortState xmlns:xlrd2="http://schemas.microsoft.com/office/spreadsheetml/2017/richdata2" ref="A2:L109">
      <sortCondition ref="I1:I99"/>
    </sortState>
  </autoFilter>
  <sortState xmlns:xlrd2="http://schemas.microsoft.com/office/spreadsheetml/2017/richdata2" ref="A2:M96">
    <sortCondition ref="M2:M96"/>
    <sortCondition ref="B2:B96"/>
    <sortCondition ref="C2:C96"/>
  </sortState>
  <conditionalFormatting sqref="A1:A1048576">
    <cfRule type="duplicateValues" dxfId="28" priority="1"/>
  </conditionalFormatting>
  <conditionalFormatting sqref="K1:K1048576">
    <cfRule type="containsText" dxfId="27" priority="3" operator="containsText" text="Click HERE to apply">
      <formula>NOT(ISERROR(SEARCH("Click HERE to apply",K1)))</formula>
    </cfRule>
  </conditionalFormatting>
  <pageMargins left="0.25" right="0.25" top="0.75" bottom="0.75" header="0.3" footer="0.3"/>
  <pageSetup scale="61" fitToHeight="0" orientation="landscape" horizontalDpi="1200" verticalDpi="1200" r:id="rId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N77"/>
  <sheetViews>
    <sheetView zoomScale="90" zoomScaleNormal="90" workbookViewId="0">
      <selection activeCell="A4" sqref="A4:M4"/>
    </sheetView>
  </sheetViews>
  <sheetFormatPr defaultRowHeight="56.4" customHeight="1"/>
  <cols>
    <col min="2" max="2" width="27.1796875" customWidth="1"/>
    <col min="3" max="3" width="28.1796875" customWidth="1"/>
    <col min="4" max="4" width="21.54296875" customWidth="1"/>
    <col min="5" max="5" width="44.453125" customWidth="1"/>
    <col min="6" max="6" width="9.81640625" customWidth="1"/>
    <col min="7" max="7" width="13.1796875" customWidth="1"/>
    <col min="8" max="8" width="12.81640625" customWidth="1"/>
    <col min="10" max="10" width="11.81640625" customWidth="1"/>
    <col min="11" max="11" width="18.1796875" customWidth="1"/>
    <col min="12" max="12" width="20.54296875" customWidth="1"/>
    <col min="13" max="13" width="40.81640625" customWidth="1"/>
  </cols>
  <sheetData>
    <row r="1" spans="1:14" s="8" customFormat="1" ht="56.4" customHeight="1">
      <c r="A1" s="6" t="s">
        <v>22</v>
      </c>
      <c r="B1" s="7" t="s">
        <v>23</v>
      </c>
      <c r="C1" s="7" t="s">
        <v>24</v>
      </c>
      <c r="D1" s="6" t="s">
        <v>25</v>
      </c>
      <c r="E1" s="6" t="s">
        <v>21</v>
      </c>
      <c r="F1" s="7" t="s">
        <v>18</v>
      </c>
      <c r="G1" s="7" t="s">
        <v>19</v>
      </c>
      <c r="H1" s="7" t="s">
        <v>20</v>
      </c>
      <c r="I1" s="6" t="s">
        <v>55</v>
      </c>
      <c r="J1" s="7" t="s">
        <v>56</v>
      </c>
      <c r="K1" s="5" t="s">
        <v>27</v>
      </c>
      <c r="L1" s="7" t="s">
        <v>58</v>
      </c>
    </row>
    <row r="2" spans="1:14" s="25" customFormat="1" ht="56.4" customHeight="1">
      <c r="A2" s="1" t="s">
        <v>215</v>
      </c>
      <c r="B2" s="23" t="s">
        <v>0</v>
      </c>
      <c r="C2" s="23" t="s">
        <v>184</v>
      </c>
      <c r="D2" s="15" t="s">
        <v>216</v>
      </c>
      <c r="E2" s="23" t="s">
        <v>222</v>
      </c>
      <c r="F2" s="24" t="s">
        <v>16</v>
      </c>
      <c r="G2" s="23" t="s">
        <v>54</v>
      </c>
      <c r="H2" s="23" t="s">
        <v>217</v>
      </c>
      <c r="I2" s="3" t="s">
        <v>218</v>
      </c>
      <c r="J2" s="53" t="s">
        <v>3</v>
      </c>
      <c r="K2" s="82" t="str">
        <f>HYPERLINK("mailto:"&amp;VLOOKUP(L2,'CONCAT Codes'!$A$14:$G$25,5,FALSE)&amp;"?subject="&amp;_xlfn.CONCAT(C2," - APPLICANT for ",A2)&amp;"&amp;cc="&amp;'CONCAT Codes'!$A$32&amp;"&amp;body="&amp;D2&amp;"%0A%0APlease see my resume and bio for the above tour.","Click HERE to apply")</f>
        <v>Click HERE to apply</v>
      </c>
      <c r="L2" s="57" t="s">
        <v>501</v>
      </c>
    </row>
    <row r="3" spans="1:14" ht="56.4" customHeight="1">
      <c r="A3" s="1" t="s">
        <v>324</v>
      </c>
      <c r="B3" s="23" t="s">
        <v>6</v>
      </c>
      <c r="C3" s="23" t="s">
        <v>318</v>
      </c>
      <c r="D3" s="15" t="s">
        <v>325</v>
      </c>
      <c r="E3" s="24" t="s">
        <v>564</v>
      </c>
      <c r="F3" s="23" t="s">
        <v>26</v>
      </c>
      <c r="G3" s="23" t="s">
        <v>326</v>
      </c>
      <c r="H3" s="23" t="s">
        <v>36</v>
      </c>
      <c r="I3" s="3" t="s">
        <v>2</v>
      </c>
      <c r="J3" s="53" t="s">
        <v>3</v>
      </c>
      <c r="K3" s="82" t="str">
        <f>HYPERLINK("mailto:"&amp;VLOOKUP(L3,'CONCAT Codes'!$A$14:$G$25,5,FALSE)&amp;"?subject="&amp;_xlfn.CONCAT(C3," - APPLICANT for ",A3)&amp;"&amp;cc="&amp;'CONCAT Codes'!$A$32&amp;"&amp;body="&amp;D3&amp;"%0A%0APlease see my resume and bio for the above tour.","Click HERE to apply")</f>
        <v>Click HERE to apply</v>
      </c>
      <c r="L3" s="57" t="s">
        <v>64</v>
      </c>
      <c r="M3" s="25"/>
    </row>
    <row r="4" spans="1:14" s="25" customFormat="1" ht="56.4" customHeight="1">
      <c r="A4" s="1" t="s">
        <v>294</v>
      </c>
      <c r="B4" s="23" t="s">
        <v>6</v>
      </c>
      <c r="C4" s="23" t="s">
        <v>295</v>
      </c>
      <c r="D4" s="15" t="s">
        <v>403</v>
      </c>
      <c r="E4" s="24" t="s">
        <v>346</v>
      </c>
      <c r="F4" s="23" t="s">
        <v>26</v>
      </c>
      <c r="G4" s="23" t="s">
        <v>345</v>
      </c>
      <c r="H4" s="23" t="s">
        <v>296</v>
      </c>
      <c r="I4" s="3" t="s">
        <v>46</v>
      </c>
      <c r="J4" s="53" t="s">
        <v>3</v>
      </c>
      <c r="K4" s="82" t="str">
        <f>HYPERLINK("mailto:"&amp;VLOOKUP(L4,'CONCAT Codes'!$A$14:$G$25,5,FALSE)&amp;"?subject="&amp;_xlfn.CONCAT(C4," - APPLICANT for ",A4)&amp;"&amp;cc="&amp;'CONCAT Codes'!$A$32&amp;"&amp;body="&amp;D4&amp;"%0A%0APlease see my resume and bio for the above tour.","Click HERE to apply")</f>
        <v>Click HERE to apply</v>
      </c>
      <c r="L4" s="57" t="s">
        <v>64</v>
      </c>
    </row>
    <row r="5" spans="1:14" s="25" customFormat="1" ht="56.4" customHeight="1">
      <c r="A5" s="1"/>
      <c r="B5" s="23"/>
      <c r="C5" s="23"/>
      <c r="D5" s="15"/>
      <c r="E5" s="24"/>
      <c r="F5" s="23"/>
      <c r="G5" s="23"/>
      <c r="H5" s="23"/>
      <c r="I5" s="3"/>
      <c r="J5" s="53"/>
      <c r="K5" s="83"/>
      <c r="L5" s="57"/>
    </row>
    <row r="6" spans="1:14" s="25" customFormat="1" ht="56.4" customHeight="1">
      <c r="A6" s="1"/>
      <c r="B6" s="23"/>
      <c r="C6" s="23"/>
      <c r="D6" s="15"/>
      <c r="E6" s="24"/>
      <c r="F6" s="23"/>
      <c r="G6" s="23"/>
      <c r="H6" s="23"/>
      <c r="I6" s="3"/>
      <c r="J6" s="53"/>
      <c r="K6" s="77"/>
      <c r="L6" s="57"/>
    </row>
    <row r="7" spans="1:14" s="25" customFormat="1" ht="56.4" customHeight="1">
      <c r="A7" s="1"/>
      <c r="B7" s="23"/>
      <c r="C7" s="23"/>
      <c r="D7" s="15"/>
      <c r="E7" s="24"/>
      <c r="F7" s="23"/>
      <c r="G7" s="23"/>
      <c r="H7" s="23"/>
      <c r="I7" s="3"/>
      <c r="J7" s="53"/>
      <c r="K7" s="77"/>
      <c r="L7" s="57"/>
    </row>
    <row r="8" spans="1:14" s="25" customFormat="1" ht="56.4" customHeight="1">
      <c r="A8" s="1"/>
      <c r="B8" s="23"/>
      <c r="C8" s="23"/>
      <c r="D8" s="15"/>
      <c r="E8" s="24"/>
      <c r="F8" s="23"/>
      <c r="G8" s="23"/>
      <c r="H8" s="23"/>
      <c r="I8" s="3"/>
      <c r="J8" s="53"/>
      <c r="K8" s="77"/>
      <c r="L8" s="57"/>
    </row>
    <row r="9" spans="1:14" s="25" customFormat="1" ht="56.4" customHeight="1">
      <c r="A9" s="1"/>
      <c r="B9" s="23"/>
      <c r="C9" s="23"/>
      <c r="D9" s="15"/>
      <c r="E9" s="24"/>
      <c r="F9" s="23"/>
      <c r="G9" s="23"/>
      <c r="H9" s="23"/>
      <c r="I9" s="3"/>
      <c r="J9" s="53"/>
      <c r="K9" s="77"/>
      <c r="L9" s="57"/>
    </row>
    <row r="10" spans="1:14" s="25" customFormat="1" ht="56.4" customHeight="1">
      <c r="A10" s="1"/>
      <c r="B10" s="23"/>
      <c r="C10" s="23"/>
      <c r="D10" s="15"/>
      <c r="E10" s="24"/>
      <c r="F10" s="23"/>
      <c r="G10" s="23"/>
      <c r="H10" s="23"/>
      <c r="I10" s="3"/>
      <c r="J10" s="53"/>
      <c r="K10" s="77"/>
      <c r="L10" s="57"/>
    </row>
    <row r="11" spans="1:14" s="50" customFormat="1" ht="56.4" customHeight="1">
      <c r="A11" s="1"/>
      <c r="B11" s="23"/>
      <c r="C11" s="23"/>
      <c r="D11" s="15"/>
      <c r="E11" s="24"/>
      <c r="F11" s="23"/>
      <c r="G11" s="23"/>
      <c r="H11" s="23"/>
      <c r="I11" s="3"/>
      <c r="J11" s="53"/>
      <c r="K11" s="70"/>
      <c r="L11" s="57"/>
      <c r="M11" s="25"/>
      <c r="N11" s="25"/>
    </row>
    <row r="12" spans="1:14" s="50" customFormat="1" ht="56.4" customHeight="1">
      <c r="A12" s="1"/>
      <c r="B12" s="23"/>
      <c r="C12" s="23"/>
      <c r="D12" s="15"/>
      <c r="E12" s="24"/>
      <c r="F12" s="23"/>
      <c r="G12" s="23"/>
      <c r="H12" s="23"/>
      <c r="I12" s="3"/>
      <c r="J12" s="53"/>
      <c r="K12" s="70"/>
      <c r="L12" s="57"/>
      <c r="M12" s="25"/>
      <c r="N12" s="25"/>
    </row>
    <row r="13" spans="1:14" s="25" customFormat="1" ht="56.4" customHeight="1">
      <c r="A13" s="1"/>
      <c r="B13" s="23"/>
      <c r="C13" s="23"/>
      <c r="D13" s="1"/>
      <c r="E13" s="23"/>
      <c r="F13" s="23"/>
      <c r="G13" s="23"/>
      <c r="H13" s="23"/>
      <c r="I13" s="3"/>
      <c r="J13" s="53"/>
      <c r="K13" s="70"/>
      <c r="L13" s="56"/>
    </row>
    <row r="14" spans="1:14" s="25" customFormat="1" ht="56.4" customHeight="1">
      <c r="A14" s="1"/>
      <c r="B14" s="23"/>
      <c r="C14" s="23"/>
      <c r="D14" s="15"/>
      <c r="E14" s="24"/>
      <c r="F14" s="23"/>
      <c r="G14" s="23"/>
      <c r="H14" s="23"/>
      <c r="I14" s="3"/>
      <c r="J14" s="53"/>
      <c r="K14" s="70"/>
      <c r="L14" s="57"/>
    </row>
    <row r="15" spans="1:14" s="25" customFormat="1" ht="56.4" customHeight="1">
      <c r="A15" s="1"/>
      <c r="B15" s="23"/>
      <c r="C15" s="23"/>
      <c r="D15" s="15"/>
      <c r="E15" s="24"/>
      <c r="F15" s="23"/>
      <c r="G15" s="23"/>
      <c r="H15" s="23"/>
      <c r="I15" s="3"/>
      <c r="J15" s="53"/>
      <c r="K15" s="70"/>
      <c r="L15" s="57"/>
    </row>
    <row r="16" spans="1:14" s="25" customFormat="1" ht="56.4" customHeight="1">
      <c r="A16" s="1"/>
      <c r="B16" s="23"/>
      <c r="C16" s="23"/>
      <c r="D16" s="15"/>
      <c r="E16" s="24"/>
      <c r="F16" s="23"/>
      <c r="G16" s="23"/>
      <c r="H16" s="23"/>
      <c r="I16" s="3"/>
      <c r="J16" s="53"/>
      <c r="K16" s="70"/>
      <c r="L16" s="57"/>
    </row>
    <row r="17" spans="1:13" s="25" customFormat="1" ht="56.4" customHeight="1">
      <c r="A17" s="1"/>
      <c r="B17" s="23"/>
      <c r="C17" s="23"/>
      <c r="D17" s="15"/>
      <c r="E17" s="24"/>
      <c r="F17" s="23"/>
      <c r="G17" s="23"/>
      <c r="H17" s="23"/>
      <c r="I17" s="3"/>
      <c r="J17" s="53"/>
      <c r="K17" s="70"/>
      <c r="L17" s="57"/>
    </row>
    <row r="18" spans="1:13" s="25" customFormat="1" ht="56.4" customHeight="1">
      <c r="A18" s="1"/>
      <c r="B18" s="23"/>
      <c r="C18" s="23"/>
      <c r="D18" s="15"/>
      <c r="E18" s="24"/>
      <c r="F18" s="23"/>
      <c r="G18" s="23"/>
      <c r="H18" s="23"/>
      <c r="I18" s="3"/>
      <c r="J18" s="53"/>
      <c r="K18" s="70"/>
      <c r="L18" s="57"/>
    </row>
    <row r="19" spans="1:13" s="25" customFormat="1" ht="56.4" customHeight="1">
      <c r="A19" s="63"/>
      <c r="B19" s="64"/>
      <c r="C19" s="64"/>
      <c r="D19" s="63"/>
      <c r="E19" s="24"/>
      <c r="F19" s="23"/>
      <c r="G19" s="64"/>
      <c r="H19" s="64"/>
      <c r="I19" s="65"/>
      <c r="J19" s="67"/>
      <c r="K19" s="70"/>
      <c r="L19" s="64"/>
    </row>
    <row r="20" spans="1:13" s="25" customFormat="1" ht="56.4" customHeight="1">
      <c r="A20" s="63"/>
      <c r="B20" s="64"/>
      <c r="C20" s="64"/>
      <c r="D20" s="63"/>
      <c r="E20" s="24"/>
      <c r="F20" s="64"/>
      <c r="G20" s="64"/>
      <c r="H20" s="64"/>
      <c r="I20" s="65"/>
      <c r="J20" s="67"/>
      <c r="K20" s="70"/>
      <c r="L20" s="64"/>
    </row>
    <row r="21" spans="1:13" s="25" customFormat="1" ht="56.4" customHeight="1">
      <c r="A21" s="1"/>
      <c r="B21" s="23"/>
      <c r="C21" s="23"/>
      <c r="D21" s="15"/>
      <c r="E21" s="24"/>
      <c r="F21" s="23"/>
      <c r="G21" s="23"/>
      <c r="H21" s="23"/>
      <c r="I21" s="3"/>
      <c r="J21" s="53"/>
      <c r="K21" s="70"/>
      <c r="L21" s="57"/>
      <c r="M21" s="49"/>
    </row>
    <row r="22" spans="1:13" s="25" customFormat="1" ht="56.4" customHeight="1">
      <c r="A22" s="1"/>
      <c r="B22" s="23"/>
      <c r="C22" s="23"/>
      <c r="D22" s="15"/>
      <c r="E22" s="24"/>
      <c r="F22" s="23"/>
      <c r="G22" s="23"/>
      <c r="H22" s="23"/>
      <c r="I22" s="3"/>
      <c r="J22" s="53"/>
      <c r="K22" s="77"/>
      <c r="L22" s="57"/>
      <c r="M22" s="50"/>
    </row>
    <row r="23" spans="1:13" s="25" customFormat="1" ht="56.4" customHeight="1">
      <c r="A23" s="1"/>
      <c r="B23" s="23"/>
      <c r="C23" s="23"/>
      <c r="D23" s="15"/>
      <c r="E23" s="24"/>
      <c r="F23" s="23"/>
      <c r="G23" s="23"/>
      <c r="H23" s="23"/>
      <c r="I23" s="3"/>
      <c r="J23" s="53"/>
      <c r="K23" s="77"/>
      <c r="L23" s="57"/>
    </row>
    <row r="24" spans="1:13" s="25" customFormat="1" ht="56.4" customHeight="1">
      <c r="A24" s="1"/>
      <c r="B24" s="23"/>
      <c r="C24" s="23"/>
      <c r="D24" s="15"/>
      <c r="E24" s="24"/>
      <c r="F24" s="23"/>
      <c r="G24" s="23"/>
      <c r="H24" s="23"/>
      <c r="I24" s="3"/>
      <c r="J24" s="53"/>
      <c r="K24" s="70"/>
      <c r="L24" s="57"/>
    </row>
    <row r="25" spans="1:13" s="25" customFormat="1" ht="56.4" customHeight="1">
      <c r="A25" s="1"/>
      <c r="B25" s="23"/>
      <c r="C25" s="23"/>
      <c r="D25" s="1"/>
      <c r="E25" s="23"/>
      <c r="F25" s="23"/>
      <c r="G25" s="23"/>
      <c r="H25" s="23"/>
      <c r="I25" s="3"/>
      <c r="J25" s="53"/>
      <c r="K25" s="70"/>
      <c r="L25" s="56"/>
    </row>
    <row r="26" spans="1:13" s="25" customFormat="1" ht="56.4" customHeight="1">
      <c r="A26" s="1"/>
      <c r="B26" s="23"/>
      <c r="C26" s="23"/>
      <c r="D26" s="15"/>
      <c r="E26" s="24"/>
      <c r="F26" s="23"/>
      <c r="G26" s="23"/>
      <c r="H26" s="23"/>
      <c r="I26" s="3"/>
      <c r="J26" s="53"/>
      <c r="K26" s="70"/>
      <c r="L26" s="57"/>
    </row>
    <row r="27" spans="1:13" s="25" customFormat="1" ht="56.4" customHeight="1">
      <c r="A27" s="1"/>
      <c r="B27" s="23"/>
      <c r="C27" s="23"/>
      <c r="D27" s="15"/>
      <c r="E27" s="24"/>
      <c r="F27" s="23"/>
      <c r="G27" s="23"/>
      <c r="H27" s="23"/>
      <c r="I27" s="3"/>
      <c r="J27" s="53"/>
      <c r="K27" s="77"/>
      <c r="L27" s="57"/>
    </row>
    <row r="28" spans="1:13" s="25" customFormat="1" ht="56.4" customHeight="1">
      <c r="A28" s="1"/>
      <c r="B28" s="23"/>
      <c r="C28" s="23"/>
      <c r="D28" s="15"/>
      <c r="E28" s="24"/>
      <c r="F28" s="23"/>
      <c r="G28" s="23"/>
      <c r="H28" s="23"/>
      <c r="I28" s="3"/>
      <c r="J28" s="53"/>
      <c r="K28" s="70"/>
      <c r="L28" s="57"/>
    </row>
    <row r="29" spans="1:13" s="25" customFormat="1" ht="56.4" customHeight="1">
      <c r="A29" s="1"/>
      <c r="B29" s="23"/>
      <c r="C29" s="23"/>
      <c r="D29" s="15"/>
      <c r="E29" s="24"/>
      <c r="F29" s="23"/>
      <c r="G29" s="23"/>
      <c r="H29" s="23"/>
      <c r="I29" s="3"/>
      <c r="J29" s="53"/>
      <c r="K29" s="70"/>
      <c r="L29" s="57"/>
    </row>
    <row r="30" spans="1:13" s="25" customFormat="1" ht="56.4" customHeight="1">
      <c r="A30" s="1"/>
      <c r="B30" s="23"/>
      <c r="C30" s="23"/>
      <c r="D30" s="15"/>
      <c r="E30" s="24"/>
      <c r="F30" s="23"/>
      <c r="G30" s="23"/>
      <c r="H30" s="23"/>
      <c r="I30" s="3"/>
      <c r="J30" s="53"/>
      <c r="K30" s="77"/>
      <c r="L30" s="57"/>
    </row>
    <row r="31" spans="1:13" s="25" customFormat="1" ht="56.4" customHeight="1">
      <c r="A31" s="1"/>
      <c r="B31" s="23"/>
      <c r="C31" s="23"/>
      <c r="D31" s="15"/>
      <c r="E31" s="24"/>
      <c r="F31" s="23"/>
      <c r="G31" s="23"/>
      <c r="H31" s="23"/>
      <c r="I31" s="3"/>
      <c r="J31" s="53"/>
      <c r="K31" s="70"/>
      <c r="L31" s="57"/>
    </row>
    <row r="32" spans="1:13" s="25" customFormat="1" ht="56.4" customHeight="1">
      <c r="A32" s="1"/>
      <c r="B32" s="23"/>
      <c r="C32" s="23"/>
      <c r="D32" s="15"/>
      <c r="E32" s="24"/>
      <c r="F32" s="23"/>
      <c r="G32" s="23"/>
      <c r="H32" s="23"/>
      <c r="I32" s="3"/>
      <c r="J32" s="53"/>
      <c r="K32" s="70"/>
      <c r="L32" s="57"/>
    </row>
    <row r="33" spans="1:12" s="25" customFormat="1" ht="56.4" customHeight="1">
      <c r="A33" s="1"/>
      <c r="B33" s="23"/>
      <c r="C33" s="23"/>
      <c r="D33" s="15"/>
      <c r="E33" s="24"/>
      <c r="F33" s="23"/>
      <c r="G33" s="23"/>
      <c r="H33" s="23"/>
      <c r="I33" s="3"/>
      <c r="J33" s="53"/>
      <c r="K33" s="70"/>
      <c r="L33" s="57"/>
    </row>
    <row r="34" spans="1:12" s="25" customFormat="1" ht="56.4" customHeight="1">
      <c r="A34" s="1"/>
      <c r="B34" s="23"/>
      <c r="C34" s="23"/>
      <c r="D34" s="15"/>
      <c r="E34" s="24"/>
      <c r="F34" s="23"/>
      <c r="G34" s="23"/>
      <c r="H34" s="23"/>
      <c r="I34" s="3"/>
      <c r="J34" s="53"/>
      <c r="K34" s="70"/>
      <c r="L34" s="57"/>
    </row>
    <row r="35" spans="1:12" s="25" customFormat="1" ht="56.4" customHeight="1">
      <c r="A35" s="1"/>
      <c r="B35" s="23"/>
      <c r="C35" s="23"/>
      <c r="D35" s="15"/>
      <c r="E35" s="24"/>
      <c r="F35" s="23"/>
      <c r="G35" s="23"/>
      <c r="H35" s="23"/>
      <c r="I35" s="3"/>
      <c r="J35" s="53"/>
      <c r="K35" s="70"/>
      <c r="L35" s="57"/>
    </row>
    <row r="36" spans="1:12" s="25" customFormat="1" ht="56.4" customHeight="1">
      <c r="A36" s="23"/>
      <c r="B36" s="23"/>
      <c r="C36" s="23"/>
      <c r="D36" s="1"/>
      <c r="E36" s="23"/>
      <c r="F36" s="24"/>
      <c r="G36" s="24"/>
      <c r="H36" s="24"/>
      <c r="I36" s="3"/>
      <c r="J36" s="62"/>
      <c r="K36" s="70"/>
      <c r="L36" s="24"/>
    </row>
    <row r="37" spans="1:12" s="25" customFormat="1" ht="56.4" customHeight="1">
      <c r="A37" s="1"/>
      <c r="B37" s="23"/>
      <c r="C37" s="23"/>
      <c r="D37" s="15"/>
      <c r="E37" s="24"/>
      <c r="F37" s="23"/>
      <c r="G37" s="23"/>
      <c r="H37" s="23"/>
      <c r="I37" s="3"/>
      <c r="J37" s="53"/>
      <c r="K37" s="77"/>
      <c r="L37" s="57"/>
    </row>
    <row r="38" spans="1:12" s="25" customFormat="1" ht="56.4" customHeight="1">
      <c r="A38" s="1"/>
      <c r="B38" s="23"/>
      <c r="C38" s="23"/>
      <c r="D38" s="15"/>
      <c r="E38" s="24"/>
      <c r="F38" s="23"/>
      <c r="G38" s="23"/>
      <c r="H38" s="23"/>
      <c r="I38" s="3"/>
      <c r="J38" s="53"/>
      <c r="K38" s="77"/>
      <c r="L38" s="57"/>
    </row>
    <row r="39" spans="1:12" s="25" customFormat="1" ht="56.4" customHeight="1">
      <c r="A39" s="1"/>
      <c r="B39" s="23"/>
      <c r="C39" s="23"/>
      <c r="D39" s="15"/>
      <c r="E39" s="24"/>
      <c r="F39" s="23"/>
      <c r="G39" s="23"/>
      <c r="H39" s="23"/>
      <c r="I39" s="3"/>
      <c r="J39" s="53"/>
      <c r="K39" s="77"/>
      <c r="L39" s="57"/>
    </row>
    <row r="40" spans="1:12" s="25" customFormat="1" ht="56.4" customHeight="1">
      <c r="A40" s="1"/>
      <c r="B40" s="23"/>
      <c r="C40" s="23"/>
      <c r="D40" s="15"/>
      <c r="E40" s="24"/>
      <c r="F40" s="23"/>
      <c r="G40" s="23"/>
      <c r="H40" s="23"/>
      <c r="I40" s="3"/>
      <c r="J40" s="53"/>
      <c r="K40" s="77"/>
      <c r="L40" s="57"/>
    </row>
    <row r="41" spans="1:12" s="25" customFormat="1" ht="56.4" customHeight="1">
      <c r="A41" s="1"/>
      <c r="B41" s="23"/>
      <c r="C41" s="23"/>
      <c r="D41" s="15"/>
      <c r="E41" s="24"/>
      <c r="F41" s="23"/>
      <c r="G41" s="23"/>
      <c r="H41" s="23"/>
      <c r="I41" s="3"/>
      <c r="J41" s="53"/>
      <c r="K41" s="77"/>
      <c r="L41" s="57"/>
    </row>
    <row r="42" spans="1:12" s="25" customFormat="1" ht="56.4" customHeight="1">
      <c r="A42" s="23"/>
      <c r="B42" s="23"/>
      <c r="C42" s="23"/>
      <c r="D42" s="1"/>
      <c r="E42" s="23"/>
      <c r="F42" s="24"/>
      <c r="G42" s="24"/>
      <c r="H42" s="24"/>
      <c r="I42" s="3"/>
      <c r="J42" s="62"/>
      <c r="K42" s="70"/>
      <c r="L42" s="24"/>
    </row>
    <row r="43" spans="1:12" s="25" customFormat="1" ht="54.65" customHeight="1">
      <c r="A43" s="1"/>
      <c r="B43" s="23"/>
      <c r="C43" s="23"/>
      <c r="D43" s="15"/>
      <c r="E43" s="24"/>
      <c r="F43" s="23"/>
      <c r="G43" s="23"/>
      <c r="H43" s="23"/>
      <c r="I43" s="3"/>
      <c r="J43" s="53"/>
      <c r="K43" s="77"/>
      <c r="L43" s="57"/>
    </row>
    <row r="44" spans="1:12" s="25" customFormat="1" ht="54.65" customHeight="1">
      <c r="A44" s="1"/>
      <c r="B44" s="23"/>
      <c r="C44" s="23"/>
      <c r="D44" s="15"/>
      <c r="E44" s="24"/>
      <c r="F44" s="23"/>
      <c r="G44" s="23"/>
      <c r="H44" s="23"/>
      <c r="I44" s="3"/>
      <c r="J44" s="53"/>
      <c r="K44" s="77"/>
      <c r="L44" s="57"/>
    </row>
    <row r="45" spans="1:12" s="25" customFormat="1" ht="54.65" customHeight="1">
      <c r="A45" s="1"/>
      <c r="B45" s="23"/>
      <c r="C45" s="23"/>
      <c r="D45" s="15"/>
      <c r="E45" s="24"/>
      <c r="F45" s="23"/>
      <c r="G45" s="23"/>
      <c r="H45" s="23"/>
      <c r="I45" s="3"/>
      <c r="J45" s="53"/>
      <c r="K45" s="77"/>
      <c r="L45" s="57"/>
    </row>
    <row r="46" spans="1:12" s="25" customFormat="1" ht="54.65" customHeight="1">
      <c r="A46" s="1"/>
      <c r="B46" s="23"/>
      <c r="C46" s="23"/>
      <c r="D46" s="15"/>
      <c r="E46" s="24"/>
      <c r="F46" s="23"/>
      <c r="G46" s="23"/>
      <c r="H46" s="23"/>
      <c r="I46" s="3"/>
      <c r="J46" s="53"/>
      <c r="K46" s="77"/>
      <c r="L46" s="57"/>
    </row>
    <row r="47" spans="1:12" s="25" customFormat="1" ht="54.65" customHeight="1">
      <c r="A47" s="1"/>
      <c r="B47" s="23"/>
      <c r="C47" s="23"/>
      <c r="D47" s="15"/>
      <c r="E47" s="24"/>
      <c r="F47" s="23"/>
      <c r="G47" s="23"/>
      <c r="H47" s="23"/>
      <c r="I47" s="3"/>
      <c r="J47" s="53"/>
      <c r="K47" s="77"/>
      <c r="L47" s="57"/>
    </row>
    <row r="48" spans="1:12" s="25" customFormat="1" ht="54.65" customHeight="1">
      <c r="A48" s="1"/>
      <c r="B48" s="23"/>
      <c r="C48" s="23"/>
      <c r="D48" s="15"/>
      <c r="E48" s="24"/>
      <c r="F48" s="23"/>
      <c r="G48" s="23"/>
      <c r="H48" s="23"/>
      <c r="I48" s="3"/>
      <c r="J48" s="53"/>
      <c r="K48" s="77"/>
      <c r="L48" s="57"/>
    </row>
    <row r="49" spans="1:12" s="25" customFormat="1" ht="54.65" customHeight="1">
      <c r="A49" s="1"/>
      <c r="B49" s="23"/>
      <c r="C49" s="23"/>
      <c r="D49" s="15"/>
      <c r="E49" s="24"/>
      <c r="F49" s="23"/>
      <c r="G49" s="23"/>
      <c r="H49" s="23"/>
      <c r="I49" s="3"/>
      <c r="J49" s="53"/>
      <c r="K49" s="77"/>
      <c r="L49" s="57"/>
    </row>
    <row r="50" spans="1:12" s="25" customFormat="1" ht="54.65" customHeight="1">
      <c r="A50" s="23"/>
      <c r="B50" s="23"/>
      <c r="C50" s="23"/>
      <c r="D50" s="1"/>
      <c r="E50" s="23"/>
      <c r="F50" s="24"/>
      <c r="G50" s="24"/>
      <c r="H50" s="24"/>
      <c r="I50" s="3"/>
      <c r="J50" s="62"/>
      <c r="K50" s="70"/>
      <c r="L50" s="24"/>
    </row>
    <row r="51" spans="1:12" s="25" customFormat="1" ht="54.65" customHeight="1">
      <c r="A51" s="1"/>
      <c r="B51" s="23"/>
      <c r="C51" s="23"/>
      <c r="D51" s="15"/>
      <c r="E51" s="24"/>
      <c r="F51" s="23"/>
      <c r="G51" s="23"/>
      <c r="H51" s="23"/>
      <c r="I51" s="3"/>
      <c r="J51" s="53"/>
      <c r="K51" s="70"/>
      <c r="L51" s="57"/>
    </row>
    <row r="52" spans="1:12" s="25" customFormat="1" ht="54.65" customHeight="1">
      <c r="A52" s="1"/>
      <c r="B52" s="23"/>
      <c r="C52" s="23"/>
      <c r="D52" s="15"/>
      <c r="E52" s="24"/>
      <c r="F52" s="23"/>
      <c r="G52" s="23"/>
      <c r="H52" s="23"/>
      <c r="I52" s="3"/>
      <c r="J52" s="53"/>
      <c r="K52" s="77"/>
      <c r="L52" s="57"/>
    </row>
    <row r="53" spans="1:12" s="25" customFormat="1" ht="54.65" customHeight="1">
      <c r="A53" s="1"/>
      <c r="B53" s="23"/>
      <c r="C53" s="23"/>
      <c r="D53" s="15"/>
      <c r="E53" s="66"/>
      <c r="F53" s="23"/>
      <c r="G53" s="23"/>
      <c r="H53" s="23"/>
      <c r="I53" s="3"/>
      <c r="J53" s="53"/>
      <c r="K53" s="70"/>
      <c r="L53" s="57"/>
    </row>
    <row r="54" spans="1:12" s="25" customFormat="1" ht="54.65" customHeight="1">
      <c r="A54" s="1"/>
      <c r="B54" s="23"/>
      <c r="C54" s="23"/>
      <c r="D54" s="15"/>
      <c r="E54" s="24"/>
      <c r="F54" s="23"/>
      <c r="G54" s="23"/>
      <c r="H54" s="23"/>
      <c r="I54" s="3"/>
      <c r="J54" s="53"/>
      <c r="K54" s="76"/>
      <c r="L54" s="57"/>
    </row>
    <row r="55" spans="1:12" s="25" customFormat="1" ht="54.65" customHeight="1">
      <c r="A55" s="1"/>
      <c r="B55" s="23"/>
      <c r="C55" s="23"/>
      <c r="D55" s="15"/>
      <c r="E55" s="24"/>
      <c r="F55" s="23"/>
      <c r="G55" s="23"/>
      <c r="H55" s="23"/>
      <c r="I55" s="3"/>
      <c r="J55" s="53"/>
      <c r="K55" s="76"/>
      <c r="L55" s="57"/>
    </row>
    <row r="56" spans="1:12" s="25" customFormat="1" ht="54.65" customHeight="1">
      <c r="A56" s="1"/>
      <c r="B56" s="23"/>
      <c r="C56" s="23"/>
      <c r="D56" s="15"/>
      <c r="E56" s="24"/>
      <c r="F56" s="23"/>
      <c r="G56" s="23"/>
      <c r="H56" s="23"/>
      <c r="I56" s="3"/>
      <c r="J56" s="53"/>
      <c r="K56" s="76"/>
      <c r="L56" s="57"/>
    </row>
    <row r="57" spans="1:12" s="25" customFormat="1" ht="54.65" customHeight="1">
      <c r="A57" s="1"/>
      <c r="B57" s="23"/>
      <c r="C57" s="23"/>
      <c r="D57" s="15"/>
      <c r="E57" s="24"/>
      <c r="F57" s="23"/>
      <c r="G57" s="23"/>
      <c r="H57" s="23"/>
      <c r="I57" s="3"/>
      <c r="J57" s="53"/>
      <c r="K57" s="76"/>
      <c r="L57" s="57"/>
    </row>
    <row r="58" spans="1:12" s="25" customFormat="1" ht="54.65" customHeight="1">
      <c r="A58" s="1"/>
      <c r="B58" s="23"/>
      <c r="C58" s="23"/>
      <c r="D58" s="15"/>
      <c r="E58" s="24"/>
      <c r="F58" s="23"/>
      <c r="G58" s="23"/>
      <c r="H58" s="23"/>
      <c r="I58" s="3"/>
      <c r="J58" s="53"/>
      <c r="K58" s="76"/>
      <c r="L58" s="57"/>
    </row>
    <row r="59" spans="1:12" s="25" customFormat="1" ht="54.65" customHeight="1">
      <c r="A59" s="1"/>
      <c r="B59" s="51"/>
      <c r="C59" s="51"/>
      <c r="D59" s="1"/>
      <c r="E59" s="51"/>
      <c r="F59" s="51"/>
      <c r="G59" s="51"/>
      <c r="H59" s="51"/>
      <c r="I59" s="3"/>
      <c r="J59" s="53"/>
      <c r="K59" s="76"/>
      <c r="L59" s="56"/>
    </row>
    <row r="60" spans="1:12" s="25" customFormat="1" ht="54.65" customHeight="1">
      <c r="A60" s="1"/>
      <c r="B60" s="23"/>
      <c r="C60" s="23"/>
      <c r="D60" s="1"/>
      <c r="E60" s="23"/>
      <c r="F60" s="23"/>
      <c r="G60" s="23"/>
      <c r="H60" s="23"/>
      <c r="I60" s="3"/>
      <c r="J60" s="53"/>
      <c r="K60" s="76"/>
      <c r="L60" s="56"/>
    </row>
    <row r="61" spans="1:12" s="25" customFormat="1" ht="54.65" customHeight="1">
      <c r="A61" s="1"/>
      <c r="B61" s="23"/>
      <c r="C61" s="23"/>
      <c r="D61" s="1"/>
      <c r="E61" s="23"/>
      <c r="F61" s="23"/>
      <c r="G61" s="23"/>
      <c r="H61" s="23"/>
      <c r="I61" s="3"/>
      <c r="J61" s="53"/>
      <c r="K61" s="76"/>
      <c r="L61" s="56"/>
    </row>
    <row r="62" spans="1:12" s="25" customFormat="1" ht="54.65" customHeight="1">
      <c r="A62" s="1"/>
      <c r="B62" s="23"/>
      <c r="C62" s="23"/>
      <c r="D62" s="15"/>
      <c r="E62" s="23"/>
      <c r="F62" s="24"/>
      <c r="G62" s="23"/>
      <c r="H62" s="23"/>
      <c r="I62" s="3"/>
      <c r="J62" s="53"/>
      <c r="K62" s="76"/>
      <c r="L62" s="56"/>
    </row>
    <row r="63" spans="1:12" s="25" customFormat="1" ht="54.65" customHeight="1">
      <c r="A63" s="1"/>
      <c r="B63" s="23"/>
      <c r="C63" s="23"/>
      <c r="D63" s="15"/>
      <c r="E63" s="24"/>
      <c r="F63" s="23"/>
      <c r="G63" s="23"/>
      <c r="H63" s="23"/>
      <c r="I63" s="3"/>
      <c r="J63" s="53"/>
      <c r="K63" s="76"/>
      <c r="L63" s="57"/>
    </row>
    <row r="64" spans="1:12" s="25" customFormat="1" ht="54.65" customHeight="1">
      <c r="A64" s="1"/>
      <c r="B64" s="23"/>
      <c r="C64" s="23"/>
      <c r="D64" s="15"/>
      <c r="E64" s="23"/>
      <c r="F64" s="24"/>
      <c r="G64" s="23"/>
      <c r="H64" s="23"/>
      <c r="I64" s="3"/>
      <c r="J64" s="53"/>
      <c r="K64" s="76"/>
      <c r="L64" s="56"/>
    </row>
    <row r="65" spans="1:13" s="25" customFormat="1" ht="54.65" customHeight="1">
      <c r="A65" s="1"/>
      <c r="B65" s="23"/>
      <c r="C65" s="23"/>
      <c r="D65" s="15"/>
      <c r="E65" s="24"/>
      <c r="F65" s="23"/>
      <c r="G65" s="23"/>
      <c r="H65" s="23"/>
      <c r="I65" s="3"/>
      <c r="J65" s="53"/>
      <c r="K65" s="76"/>
      <c r="L65" s="57"/>
    </row>
    <row r="66" spans="1:13" s="25" customFormat="1" ht="54.65" customHeight="1">
      <c r="A66" s="1"/>
      <c r="B66" s="23"/>
      <c r="C66" s="23"/>
      <c r="D66" s="15"/>
      <c r="E66" s="24"/>
      <c r="F66" s="23"/>
      <c r="G66" s="23"/>
      <c r="H66" s="23"/>
      <c r="I66" s="3"/>
      <c r="J66" s="53"/>
      <c r="K66" s="76"/>
      <c r="L66" s="57"/>
    </row>
    <row r="67" spans="1:13" s="25" customFormat="1" ht="54.65" customHeight="1">
      <c r="A67" s="1"/>
      <c r="B67" s="23"/>
      <c r="C67" s="23"/>
      <c r="D67" s="15"/>
      <c r="E67" s="24"/>
      <c r="F67" s="23"/>
      <c r="G67" s="23"/>
      <c r="H67" s="23"/>
      <c r="I67" s="3"/>
      <c r="J67" s="53"/>
      <c r="K67" s="76"/>
      <c r="L67" s="57"/>
    </row>
    <row r="68" spans="1:13" s="25" customFormat="1" ht="54.65" customHeight="1">
      <c r="A68" s="1"/>
      <c r="B68" s="23"/>
      <c r="C68" s="23"/>
      <c r="D68" s="15"/>
      <c r="E68" s="24"/>
      <c r="F68" s="23"/>
      <c r="G68" s="23"/>
      <c r="H68" s="23"/>
      <c r="I68" s="3"/>
      <c r="J68" s="53"/>
      <c r="K68" s="76"/>
      <c r="L68" s="57"/>
    </row>
    <row r="69" spans="1:13" s="25" customFormat="1" ht="54.65" customHeight="1">
      <c r="A69" s="1"/>
      <c r="B69" s="23"/>
      <c r="C69" s="23"/>
      <c r="D69" s="15"/>
      <c r="E69" s="24"/>
      <c r="F69" s="23"/>
      <c r="G69" s="23"/>
      <c r="H69" s="23"/>
      <c r="I69" s="3"/>
      <c r="J69" s="53"/>
      <c r="K69" s="76"/>
      <c r="L69" s="57"/>
      <c r="M69" s="49"/>
    </row>
    <row r="70" spans="1:13" s="25" customFormat="1" ht="54.65" customHeight="1">
      <c r="A70" s="1"/>
      <c r="B70" s="23"/>
      <c r="C70" s="23"/>
      <c r="D70" s="15"/>
      <c r="E70" s="24"/>
      <c r="F70" s="23"/>
      <c r="G70" s="23"/>
      <c r="H70" s="23"/>
      <c r="I70" s="3"/>
      <c r="J70" s="53"/>
      <c r="K70" s="76"/>
      <c r="L70" s="57"/>
    </row>
    <row r="71" spans="1:13" s="25" customFormat="1" ht="54.65" customHeight="1">
      <c r="A71" s="1"/>
      <c r="B71" s="23"/>
      <c r="C71" s="23"/>
      <c r="D71" s="15"/>
      <c r="E71" s="24"/>
      <c r="F71" s="23"/>
      <c r="G71" s="23"/>
      <c r="H71" s="23"/>
      <c r="I71" s="3"/>
      <c r="J71" s="62"/>
      <c r="K71" s="76"/>
      <c r="L71" s="24"/>
    </row>
    <row r="72" spans="1:13" s="25" customFormat="1" ht="54.65" customHeight="1">
      <c r="A72" s="1"/>
      <c r="B72" s="23"/>
      <c r="C72" s="23"/>
      <c r="D72" s="15"/>
      <c r="E72" s="24"/>
      <c r="F72" s="23"/>
      <c r="G72" s="23"/>
      <c r="H72" s="23"/>
      <c r="I72" s="3"/>
      <c r="J72" s="62"/>
      <c r="K72" s="76"/>
      <c r="L72" s="24"/>
    </row>
    <row r="73" spans="1:13" s="25" customFormat="1" ht="54.65" customHeight="1">
      <c r="A73" s="1"/>
      <c r="B73" s="23"/>
      <c r="C73" s="23"/>
      <c r="D73" s="15"/>
      <c r="E73" s="24"/>
      <c r="F73" s="23"/>
      <c r="G73" s="23"/>
      <c r="H73" s="23"/>
      <c r="I73" s="3"/>
      <c r="J73" s="62"/>
      <c r="K73" s="76"/>
      <c r="L73" s="24"/>
    </row>
    <row r="74" spans="1:13" s="25" customFormat="1" ht="54.65" customHeight="1">
      <c r="A74" s="63"/>
      <c r="B74" s="64"/>
      <c r="C74" s="64"/>
      <c r="D74" s="63"/>
      <c r="E74" s="24"/>
      <c r="F74" s="64"/>
      <c r="G74" s="64"/>
      <c r="H74" s="64"/>
      <c r="I74" s="65"/>
      <c r="J74" s="67"/>
      <c r="K74" s="76"/>
      <c r="L74" s="64"/>
    </row>
    <row r="75" spans="1:13" s="25" customFormat="1" ht="54.65" customHeight="1">
      <c r="A75" s="23"/>
      <c r="B75" s="23"/>
      <c r="C75" s="23"/>
      <c r="D75" s="1"/>
      <c r="E75" s="23"/>
      <c r="F75" s="24"/>
      <c r="G75" s="24"/>
      <c r="H75" s="24"/>
      <c r="I75" s="3"/>
      <c r="J75" s="62"/>
      <c r="K75" s="76"/>
      <c r="L75" s="24"/>
    </row>
    <row r="76" spans="1:13" s="25" customFormat="1" ht="54.65" customHeight="1">
      <c r="A76" s="1"/>
      <c r="B76" s="23"/>
      <c r="C76" s="23"/>
      <c r="D76" s="15"/>
      <c r="E76" s="24"/>
      <c r="F76" s="23"/>
      <c r="G76" s="23"/>
      <c r="H76" s="23"/>
      <c r="I76" s="3"/>
      <c r="J76" s="53"/>
      <c r="K76" s="76"/>
      <c r="L76" s="57"/>
    </row>
    <row r="77" spans="1:13" s="25" customFormat="1" ht="54.65" customHeight="1">
      <c r="A77" s="1"/>
      <c r="B77" s="23"/>
      <c r="C77" s="23"/>
      <c r="D77" s="15"/>
      <c r="E77" s="24"/>
      <c r="F77" s="23"/>
      <c r="G77" s="23"/>
      <c r="H77" s="23"/>
      <c r="I77" s="3"/>
      <c r="J77" s="53"/>
      <c r="K77" s="76"/>
      <c r="L77" s="57"/>
    </row>
  </sheetData>
  <autoFilter ref="A1:M1" xr:uid="{B5FBFB39-075C-4F6B-9827-2D18833EDED2}">
    <sortState xmlns:xlrd2="http://schemas.microsoft.com/office/spreadsheetml/2017/richdata2" ref="A2:M11">
      <sortCondition ref="C1"/>
    </sortState>
  </autoFilter>
  <conditionalFormatting sqref="A1">
    <cfRule type="duplicateValues" dxfId="26" priority="397"/>
  </conditionalFormatting>
  <conditionalFormatting sqref="A2">
    <cfRule type="duplicateValues" dxfId="25" priority="5"/>
  </conditionalFormatting>
  <conditionalFormatting sqref="A3">
    <cfRule type="duplicateValues" dxfId="24" priority="3"/>
  </conditionalFormatting>
  <conditionalFormatting sqref="A4">
    <cfRule type="duplicateValues" dxfId="23" priority="1"/>
  </conditionalFormatting>
  <conditionalFormatting sqref="A5">
    <cfRule type="duplicateValues" dxfId="22" priority="7"/>
  </conditionalFormatting>
  <conditionalFormatting sqref="A6:A10">
    <cfRule type="duplicateValues" dxfId="21" priority="29"/>
  </conditionalFormatting>
  <conditionalFormatting sqref="A11:A27">
    <cfRule type="duplicateValues" dxfId="20" priority="27"/>
  </conditionalFormatting>
  <conditionalFormatting sqref="A28:A41">
    <cfRule type="duplicateValues" dxfId="19" priority="25"/>
  </conditionalFormatting>
  <conditionalFormatting sqref="A42">
    <cfRule type="duplicateValues" dxfId="18" priority="23"/>
  </conditionalFormatting>
  <conditionalFormatting sqref="A43:A45">
    <cfRule type="duplicateValues" dxfId="17" priority="21"/>
  </conditionalFormatting>
  <conditionalFormatting sqref="A46:A49">
    <cfRule type="duplicateValues" dxfId="16" priority="19"/>
  </conditionalFormatting>
  <conditionalFormatting sqref="A50:A53">
    <cfRule type="duplicateValues" dxfId="15" priority="17"/>
  </conditionalFormatting>
  <conditionalFormatting sqref="A54:A77">
    <cfRule type="duplicateValues" dxfId="14" priority="15"/>
  </conditionalFormatting>
  <conditionalFormatting sqref="A78:A1048576 A1">
    <cfRule type="duplicateValues" dxfId="13" priority="100"/>
  </conditionalFormatting>
  <conditionalFormatting sqref="K2:K77">
    <cfRule type="containsText" dxfId="12" priority="2" operator="containsText" text="Click HERE to apply">
      <formula>NOT(ISERROR(SEARCH("Click HERE to apply",K2)))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zoomScale="70" zoomScaleNormal="70" workbookViewId="0">
      <selection activeCell="E6" sqref="E6"/>
    </sheetView>
  </sheetViews>
  <sheetFormatPr defaultRowHeight="165.5" customHeight="1"/>
  <cols>
    <col min="1" max="1" width="11.1796875" customWidth="1"/>
    <col min="2" max="2" width="26" customWidth="1"/>
    <col min="3" max="3" width="19.81640625" customWidth="1"/>
    <col min="4" max="4" width="33" customWidth="1"/>
    <col min="5" max="5" width="111.453125" customWidth="1"/>
    <col min="6" max="6" width="11.1796875" customWidth="1"/>
    <col min="7" max="7" width="14.1796875" customWidth="1"/>
    <col min="8" max="8" width="14.54296875" customWidth="1"/>
    <col min="9" max="9" width="9.1796875" style="68"/>
    <col min="10" max="10" width="10.1796875" style="69" customWidth="1"/>
    <col min="11" max="11" width="19" customWidth="1"/>
    <col min="12" max="12" width="22.54296875" style="60" customWidth="1"/>
    <col min="14" max="14" width="76" style="26" customWidth="1"/>
    <col min="15" max="15" width="4.1796875" style="27" customWidth="1"/>
    <col min="16" max="16" width="84" style="26" customWidth="1"/>
    <col min="17" max="17" width="3.81640625" customWidth="1"/>
    <col min="18" max="18" width="36" style="25" customWidth="1"/>
    <col min="20" max="20" width="9.81640625" bestFit="1" customWidth="1"/>
  </cols>
  <sheetData>
    <row r="1" spans="1:18" s="8" customFormat="1" ht="50.5" customHeight="1">
      <c r="A1" s="6" t="s">
        <v>22</v>
      </c>
      <c r="B1" s="7" t="s">
        <v>23</v>
      </c>
      <c r="C1" s="7" t="s">
        <v>24</v>
      </c>
      <c r="D1" s="6" t="s">
        <v>25</v>
      </c>
      <c r="E1" s="6" t="s">
        <v>21</v>
      </c>
      <c r="F1" s="7" t="s">
        <v>18</v>
      </c>
      <c r="G1" s="7" t="s">
        <v>19</v>
      </c>
      <c r="H1" s="7" t="s">
        <v>20</v>
      </c>
      <c r="I1" s="6" t="s">
        <v>55</v>
      </c>
      <c r="J1" s="59" t="s">
        <v>56</v>
      </c>
      <c r="K1" s="5" t="s">
        <v>27</v>
      </c>
      <c r="L1" s="59" t="s">
        <v>58</v>
      </c>
      <c r="N1" s="31" t="s">
        <v>85</v>
      </c>
      <c r="O1" s="26"/>
      <c r="P1" s="32" t="s">
        <v>98</v>
      </c>
      <c r="R1" s="32" t="s">
        <v>94</v>
      </c>
    </row>
    <row r="2" spans="1:18" ht="131" customHeight="1">
      <c r="A2" s="1" t="s">
        <v>658</v>
      </c>
      <c r="B2" s="23" t="s">
        <v>37</v>
      </c>
      <c r="C2" s="23" t="s">
        <v>659</v>
      </c>
      <c r="D2" s="15" t="s">
        <v>660</v>
      </c>
      <c r="E2" s="24" t="s">
        <v>687</v>
      </c>
      <c r="F2" s="23" t="s">
        <v>1</v>
      </c>
      <c r="G2" s="23" t="s">
        <v>661</v>
      </c>
      <c r="H2" s="23" t="s">
        <v>662</v>
      </c>
      <c r="I2" s="3" t="s">
        <v>7</v>
      </c>
      <c r="J2" s="53" t="s">
        <v>3</v>
      </c>
      <c r="K2" s="83" t="str">
        <f>HYPERLINK("mailto:"&amp;VLOOKUP(L2,'CONCAT Codes'!$A$14:$G$25,5,FALSE)&amp;"?subject="&amp;_xlfn.CONCAT(C2," - APPLICANT for ",A2)&amp;"&amp;cc="&amp;'CONCAT Codes'!$A$32&amp;"&amp;body="&amp;D2&amp;"%0A%0APlease see my resume and bio for the above tour.","Click HERE to apply")</f>
        <v>Click HERE to apply</v>
      </c>
      <c r="L2" s="57" t="s">
        <v>500</v>
      </c>
      <c r="N2" s="26"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Occupational Health Nurse 25-6513 &lt;/span&gt;&lt;/strong&gt;&lt;/h3&gt;
   &lt;/td&gt;
   &lt;td&gt;
   &lt;h4 style="text-align: right;"&gt;&lt;span style="color:#ffffff;"&gt; Army: O2:O3:O4&lt;/span&gt;&lt;/h4&gt;
   &lt;/td&gt;
   &lt;th scope="col"&gt;&amp;nbsp;&lt;/th&gt;
  &lt;/tr&gt;
 &lt;/thead&gt;
&lt;/table&gt;'</v>
      </c>
      <c r="P2" s="26" t="str">
        <f>CONCATENATE('CONCAT Codes'!$A$6,'CONCAT Codes'!$B$6,'Tours Added'!H2,", ",'Tours Added'!I2,'CONCAT Codes'!C$6,B2,'CONCAT Codes'!$D$6,C2,'CONCAT Codes'!$E$6,F2,'CONCAT Codes'!$F$6,G2,'CONCAT Codes'!$G$6,'Tours Added'!E2)</f>
        <v>&lt;strong&gt; Location:&lt;/strong&gt; Sacramento, CA&lt;br /&gt;
&lt;strong&gt;Agency:&lt;/strong&gt; Corps of Engineers&lt;strong&gt; Activity:&lt;/strong&gt; USACE - Sacramento District (SPK)&lt;br /&gt;
&lt;strong&gt;Service:&lt;/strong&gt; Army&lt;strong&gt; Desired Grade:&lt;/strong&gt; O2:O3:O4&lt;br /&gt;
&lt;br /&gt;
&lt;strong&gt;Tour Description:&lt;/strong&gt; 25-6513, Length 1 Year:
Serves as the Lead Occupational Health Nurse (OHN) for civilian and military personnel assigned to a District or Center. This position provides oversight and implementation of a comprehensive Occupational Health Program which promotes the health, efficiency and well-being of civilian and military personnel assigned to the area of responsibility, and to any outside federal agencies served by the organization. The role of the U.S. Army Corps of Engineers (USACE) Occupational Health Nurse is accomplished through direct patient care services, medical surveillance, health and wellness education and promotion, medical screenings of civilian employees, medical record maintenance, and providing statistical data and support to the District Safety and Occupational Health (SOH).  Manager for the Command. The Lead OHN oversees and coordinates the daily activities of nursing and administrative staff for the District/Center. Serves as subject matter expert and consultant for occupational health related matters and provides updates for regulatory and policy changes. Focuses on the promotion and re-establishment of health, the prevention of ailment and injury, protecting workers from occupational and environmental hazards. Assists with patient care to include distribution of basic first aid supplies and over the counter medication. Determines appropriate nursing interventions for identified issues. Provides direct employee patient care performing portions of physical examinations, blood pressure, vision screening, audiometric testing, electrocardiograms, lab, etc. Ensures evaluations are performed in accordance with medical protocols. Administers immunizations, medications and treatments as authorized by a licensed physician. Assists with administering patient care for occupational or non-occupational injuries or illnesses, coordinating follow up other healthcare providers as needed. In emergency situations, stabilizes the patient and facilitates the arrangement of emergency transport when further evaluation and treatment is appropriate. Counsels employees on various health subjects, including nutrition, care of minor injuries and illnesses, vector borne illnesses, family and health problems, home care for communicable diseases, infant and prenatal care, safety, and job-related hazards and makes referrals to other health care providers in accordance with written medical directives and established protocols. Serves as liaison with the employee's healthcare.
Qualifications:  A degree in Nursing with a focus in Occupational Health</v>
      </c>
      <c r="R2" s="25" t="str">
        <f>_xlfn.CONCAT('CONCAT Codes'!$A$10,VLOOKUP(L2,'CONCAT Codes'!$A$14:$G$26,5,FALSE),'CONCAT Codes'!$B$10,'Tours Added'!A2," ",C2," ",D2," ",'CONCAT Codes'!$C$10,VLOOKUP(L2,'CONCAT Codes'!$A$14:$G$253,7,FALSE),'CONCAT Codes'!$D$10,VLOOKUP(L2,'CONCAT Codes'!$A$14:$G$26,6,FALSE))</f>
        <v>&lt;br /&gt; &lt;br /&gt; &lt;strong&gt;To apply, contact: &lt;a href="mailto:tabitha.n.ruckman.mil@mail.mil?subject=Tour 25-6513 USACE - Sacramento District (SPK) Occupational Health Nurse &amp;amp;cc=dfas.indianapolis-in.zh.mbx.pfi@mail.mil&amp;amp;body=Please find my resume and bio attached for consideration."&gt;SFC Tabitha Ruckman&lt;/a&gt;&lt;/strong&gt; - 317-435-2377</v>
      </c>
    </row>
    <row r="3" spans="1:18" ht="140.5" customHeight="1">
      <c r="A3" s="1" t="s">
        <v>663</v>
      </c>
      <c r="B3" s="23" t="s">
        <v>37</v>
      </c>
      <c r="C3" s="23" t="s">
        <v>351</v>
      </c>
      <c r="D3" s="15" t="s">
        <v>664</v>
      </c>
      <c r="E3" s="24" t="s">
        <v>688</v>
      </c>
      <c r="F3" s="23" t="s">
        <v>1</v>
      </c>
      <c r="G3" s="23" t="s">
        <v>353</v>
      </c>
      <c r="H3" s="23" t="s">
        <v>9</v>
      </c>
      <c r="I3" s="3" t="s">
        <v>229</v>
      </c>
      <c r="J3" s="53" t="s">
        <v>3</v>
      </c>
      <c r="K3" s="83" t="str">
        <f>HYPERLINK("mailto:"&amp;VLOOKUP(L3,'CONCAT Codes'!$A$14:$G$25,5,FALSE)&amp;"?subject="&amp;_xlfn.CONCAT(C3," - APPLICANT for ",A3)&amp;"&amp;cc="&amp;'CONCAT Codes'!$A$32&amp;"&amp;body="&amp;D3&amp;"%0A%0APlease see my resume and bio for the above tour.","Click HERE to apply")</f>
        <v>Click HERE to apply</v>
      </c>
      <c r="L3" s="57" t="s">
        <v>500</v>
      </c>
      <c r="N3" s="26"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Project Engineer / Manager 25-6609 &lt;/span&gt;&lt;/strong&gt;&lt;/h3&gt;
   &lt;/td&gt;
   &lt;td&gt;
   &lt;h4 style="text-align: right;"&gt;&lt;span style="color:#ffffff;"&gt; Army: E6:E7:O2:O3:W2:W3&lt;/span&gt;&lt;/h4&gt;
   &lt;/td&gt;
   &lt;th scope="col"&gt;&amp;nbsp;&lt;/th&gt;
  &lt;/tr&gt;
 &lt;/thead&gt;
&lt;/table&gt;'</v>
      </c>
      <c r="P3" s="26" t="str">
        <f>CONCATENATE('CONCAT Codes'!$A$6,'CONCAT Codes'!$B$6,'Tours Added'!H3,", ",'Tours Added'!I3,'CONCAT Codes'!C$6,B3,'CONCAT Codes'!$D$6,C3,'CONCAT Codes'!$E$6,F3,'CONCAT Codes'!$F$6,G3,'CONCAT Codes'!$G$6,'Tours Added'!E3)</f>
        <v>&lt;strong&gt; Location:&lt;/strong&gt; Concord, MA&lt;br /&gt;
&lt;strong&gt;Agency:&lt;/strong&gt; Corps of Engineers&lt;strong&gt; Activity:&lt;/strong&gt; USACE - New England District (NAE)&lt;br /&gt;
&lt;strong&gt;Service:&lt;/strong&gt; Army&lt;strong&gt; Desired Grade:&lt;/strong&gt; E6:E7:O2:O3:W2:W3&lt;br /&gt;
&lt;br /&gt;
&lt;strong&gt;Tour Description:&lt;/strong&gt; 25-6609, Length 2 Years:
Serve as a Project Engineer/Manager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developed,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possess or have the ability to obtain a Professional Engineer License and/or Project Management Professional certification.</v>
      </c>
      <c r="R3" s="25" t="str">
        <f>_xlfn.CONCAT('CONCAT Codes'!$A$10,VLOOKUP(L3,'CONCAT Codes'!$A$14:$G$26,5,FALSE),'CONCAT Codes'!$B$10,'Tours Added'!A3," ",C3," ",D3," ",'CONCAT Codes'!$C$10,VLOOKUP(L3,'CONCAT Codes'!$A$14:$G$253,7,FALSE),'CONCAT Codes'!$D$10,VLOOKUP(L3,'CONCAT Codes'!$A$14:$G$26,6,FALSE))</f>
        <v>&lt;br /&gt; &lt;br /&gt; &lt;strong&gt;To apply, contact: &lt;a href="mailto:tabitha.n.ruckman.mil@mail.mil?subject=Tour 25-6609 USACE - New England District (NAE) Project Engineer / Manager &amp;amp;cc=dfas.indianapolis-in.zh.mbx.pfi@mail.mil&amp;amp;body=Please find my resume and bio attached for consideration."&gt;SFC Tabitha Ruckman&lt;/a&gt;&lt;/strong&gt; - 317-435-2377</v>
      </c>
    </row>
    <row r="4" spans="1:18" ht="142.25" customHeight="1">
      <c r="A4" s="1" t="s">
        <v>665</v>
      </c>
      <c r="B4" s="23" t="s">
        <v>37</v>
      </c>
      <c r="C4" s="23" t="s">
        <v>666</v>
      </c>
      <c r="D4" s="15" t="s">
        <v>667</v>
      </c>
      <c r="E4" s="24" t="s">
        <v>680</v>
      </c>
      <c r="F4" s="23" t="s">
        <v>1</v>
      </c>
      <c r="G4" s="23" t="s">
        <v>668</v>
      </c>
      <c r="H4" s="23" t="s">
        <v>669</v>
      </c>
      <c r="I4" s="3" t="s">
        <v>670</v>
      </c>
      <c r="J4" s="53" t="s">
        <v>3</v>
      </c>
      <c r="K4" s="83" t="str">
        <f>HYPERLINK("mailto:"&amp;VLOOKUP(L4,'CONCAT Codes'!$A$14:$G$25,5,FALSE)&amp;"?subject="&amp;_xlfn.CONCAT(C4," - APPLICANT for ",A4)&amp;"&amp;cc="&amp;'CONCAT Codes'!$A$32&amp;"&amp;body="&amp;D4&amp;"%0A%0APlease see my resume and bio for the above tour.","Click HERE to apply")</f>
        <v>Click HERE to apply</v>
      </c>
      <c r="L4" s="57" t="s">
        <v>500</v>
      </c>
      <c r="N4" s="26"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Executive Assistant 25-6610 &lt;/span&gt;&lt;/strong&gt;&lt;/h3&gt;
   &lt;/td&gt;
   &lt;td&gt;
   &lt;h4 style="text-align: right;"&gt;&lt;span style="color:#ffffff;"&gt; Army: O3&lt;/span&gt;&lt;/h4&gt;
   &lt;/td&gt;
   &lt;th scope="col"&gt;&amp;nbsp;&lt;/th&gt;
  &lt;/tr&gt;
 &lt;/thead&gt;
&lt;/table&gt;'</v>
      </c>
      <c r="P4" s="26" t="str">
        <f>CONCATENATE('CONCAT Codes'!$A$6,'CONCAT Codes'!$B$6,'Tours Added'!H4,", ",'Tours Added'!I4,'CONCAT Codes'!C$6,B4,'CONCAT Codes'!$D$6,C4,'CONCAT Codes'!$E$6,F4,'CONCAT Codes'!$F$6,G4,'CONCAT Codes'!$G$6,'Tours Added'!E4)</f>
        <v>&lt;strong&gt; Location:&lt;/strong&gt; New Orleans, LA&lt;br /&gt;
&lt;strong&gt;Agency:&lt;/strong&gt; Corps of Engineers&lt;strong&gt; Activity:&lt;/strong&gt; USACE - New Orleans District (MVN)&lt;br /&gt;
&lt;strong&gt;Service:&lt;/strong&gt; Army&lt;strong&gt; Desired Grade:&lt;/strong&gt; O3&lt;br /&gt;
&lt;br /&gt;
&lt;strong&gt;Tour Description:&lt;/strong&gt; 25-6610, Length 1 Year:
Serves as Legislative and Governmental Liaison Officer, executive assistant and advisor to the District Engineer, and the Deputy District Engineer for Program Management, in all areas of management and administration. Advises and assists in the development and direction of District policies, programs, operations, and accomplishments. Serves as an advisor and performs liaison on matters of mutual concern for Congressional offices, other Federal Agencies, HQUSACE, Mississippi Valley Division (MVD) Corps Field Operating Activities (FOAs), and state and local government, in relation to planning and development of District missions.  1. Represents the District Engineer and performs liaison duties for the District with members of Congress, the state government, local government, quasi-governmental agencies, HQUSACE, MVD, other Corps FOAs, the Federal Executive Board and non-governmental agencies. Obtains essential information on Federal and state laws, policies, programs, and needs for water and land related resources, and stays abreast of significant changes. Studies and recommends to the Commander policies and procedures related to Federal and state coordination, cooperative actions and agreements, memoranda or agreements/memoranda of understanding, and cost sharing. Maintains  personal and telephonic contact with personnel of Congressional Offices, state offices, local and state government, quasi-governmental agencies, non-governmental agencies and waterway-related industries. Represents the District Engineer and provides consultation and advice to those contacts. Consults with and advises Division and Office Chiefs on matters requiring Congressional, Corps intergovernmental, and interagency coordination. Arranges and facilitates conferences, briefings, and meetings, and represents the District Engineer in matters involving members of Congress, VPs from other US Governmental Agencies, personnel from HQUSACE, governors and other elected officials from the state and local level and follows up on taskings that arise during these meetings with suspenses. Represents the District Engineer at meetings and conferences of Federal Agencies and non-governmental associations. Serves and represents the District Engineer on special committees ranging from local in-house to interagency and region wide. In attendance at these meetings and conferences, speaks with authority in conveying District policy, procedures, and the application.</v>
      </c>
      <c r="R4" s="25" t="str">
        <f>_xlfn.CONCAT('CONCAT Codes'!$A$10,VLOOKUP(L4,'CONCAT Codes'!$A$14:$G$26,5,FALSE),'CONCAT Codes'!$B$10,'Tours Added'!A4," ",C4," ",D4," ",'CONCAT Codes'!$C$10,VLOOKUP(L4,'CONCAT Codes'!$A$14:$G$253,7,FALSE),'CONCAT Codes'!$D$10,VLOOKUP(L4,'CONCAT Codes'!$A$14:$G$26,6,FALSE))</f>
        <v>&lt;br /&gt; &lt;br /&gt; &lt;strong&gt;To apply, contact: &lt;a href="mailto:tabitha.n.ruckman.mil@mail.mil?subject=Tour 25-6610 USACE - New Orleans District (MVN) Executive Assistant &amp;amp;cc=dfas.indianapolis-in.zh.mbx.pfi@mail.mil&amp;amp;body=Please find my resume and bio attached for consideration."&gt;SFC Tabitha Ruckman&lt;/a&gt;&lt;/strong&gt; - 317-435-2377</v>
      </c>
    </row>
    <row r="5" spans="1:18" ht="90.5" customHeight="1">
      <c r="A5" s="1" t="s">
        <v>671</v>
      </c>
      <c r="B5" s="23" t="s">
        <v>37</v>
      </c>
      <c r="C5" s="23" t="s">
        <v>672</v>
      </c>
      <c r="D5" s="15" t="s">
        <v>673</v>
      </c>
      <c r="E5" s="24" t="s">
        <v>685</v>
      </c>
      <c r="F5" s="23" t="s">
        <v>1</v>
      </c>
      <c r="G5" s="23" t="s">
        <v>674</v>
      </c>
      <c r="H5" s="23" t="s">
        <v>675</v>
      </c>
      <c r="I5" s="3" t="s">
        <v>7</v>
      </c>
      <c r="J5" s="53" t="s">
        <v>3</v>
      </c>
      <c r="K5" s="83" t="str">
        <f>HYPERLINK("mailto:"&amp;VLOOKUP(L5,'CONCAT Codes'!$A$14:$G$25,5,FALSE)&amp;"?subject="&amp;_xlfn.CONCAT(C5," - APPLICANT for ",A5)&amp;"&amp;cc="&amp;'CONCAT Codes'!$A$32&amp;"&amp;body="&amp;D5&amp;"%0A%0APlease see my resume and bio for the above tour.","Click HERE to apply")</f>
        <v>Click HERE to apply</v>
      </c>
      <c r="L5" s="57" t="s">
        <v>500</v>
      </c>
      <c r="N5" s="26"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Project Engineer 25-6611 &lt;/span&gt;&lt;/strong&gt;&lt;/h3&gt;
   &lt;/td&gt;
   &lt;td&gt;
   &lt;h4 style="text-align: right;"&gt;&lt;span style="color:#ffffff;"&gt; Army: E7:E8:O2:O3:O4:W1:W2&lt;/span&gt;&lt;/h4&gt;
   &lt;/td&gt;
   &lt;th scope="col"&gt;&amp;nbsp;&lt;/th&gt;
  &lt;/tr&gt;
 &lt;/thead&gt;
&lt;/table&gt;'</v>
      </c>
      <c r="P5" s="26" t="str">
        <f>CONCATENATE('CONCAT Codes'!$A$6,'CONCAT Codes'!$B$6,'Tours Added'!H5,", ",'Tours Added'!I5,'CONCAT Codes'!C$6,B5,'CONCAT Codes'!$D$6,C5,'CONCAT Codes'!$E$6,F5,'CONCAT Codes'!$F$6,G5,'CONCAT Codes'!$G$6,'Tours Added'!E5)</f>
        <v>&lt;strong&gt; Location:&lt;/strong&gt; Los Angeles, CA&lt;br /&gt;
&lt;strong&gt;Agency:&lt;/strong&gt; Corps of Engineers&lt;strong&gt; Activity:&lt;/strong&gt; USACE - Los Angeles District (SPL)&lt;br /&gt;
&lt;strong&gt;Service:&lt;/strong&gt; Army&lt;strong&gt; Desired Grade:&lt;/strong&gt; E7:E8:O2:O3:O4:W1:W2&lt;br /&gt;
&lt;br /&gt;
&lt;strong&gt;Tour Description:&lt;/strong&gt; 25-6611, Length 1 Year:
Previous experience as a lead project engineer on top of project manager experience. Supervisory experience required. Experience executing projects in excess of $50 million USD. USACE experience helpful but not required. 
Resume and descriptions of previous projects that applicant has worked on and has been in charge of are required.
When applying, please upload your three most-recent NCOERS, your Soldier Talent Profile, a resume, and military bio.
Qualifications:  Engineering degree. Project Engineer degree helpful but not required.</v>
      </c>
      <c r="R5" s="25" t="str">
        <f>_xlfn.CONCAT('CONCAT Codes'!$A$10,VLOOKUP(L5,'CONCAT Codes'!$A$14:$G$26,5,FALSE),'CONCAT Codes'!$B$10,'Tours Added'!A5," ",C5," ",D5," ",'CONCAT Codes'!$C$10,VLOOKUP(L5,'CONCAT Codes'!$A$14:$G$253,7,FALSE),'CONCAT Codes'!$D$10,VLOOKUP(L5,'CONCAT Codes'!$A$14:$G$26,6,FALSE))</f>
        <v>&lt;br /&gt; &lt;br /&gt; &lt;strong&gt;To apply, contact: &lt;a href="mailto:tabitha.n.ruckman.mil@mail.mil?subject=Tour 25-6611 USACE - Los Angeles District (SPL) Project Engineer &amp;amp;cc=dfas.indianapolis-in.zh.mbx.pfi@mail.mil&amp;amp;body=Please find my resume and bio attached for consideration."&gt;SFC Tabitha Ruckman&lt;/a&gt;&lt;/strong&gt; - 317-435-2377</v>
      </c>
    </row>
    <row r="6" spans="1:18" ht="165.5" customHeight="1">
      <c r="A6" s="1" t="s">
        <v>676</v>
      </c>
      <c r="B6" s="23" t="s">
        <v>37</v>
      </c>
      <c r="C6" s="23" t="s">
        <v>672</v>
      </c>
      <c r="D6" s="15" t="s">
        <v>677</v>
      </c>
      <c r="E6" s="24" t="s">
        <v>684</v>
      </c>
      <c r="F6" s="23" t="s">
        <v>1</v>
      </c>
      <c r="G6" s="23" t="s">
        <v>661</v>
      </c>
      <c r="H6" s="23" t="s">
        <v>682</v>
      </c>
      <c r="I6" s="3" t="s">
        <v>7</v>
      </c>
      <c r="J6" s="53" t="s">
        <v>3</v>
      </c>
      <c r="K6" s="83" t="str">
        <f>HYPERLINK("mailto:"&amp;VLOOKUP(L6,'CONCAT Codes'!$A$14:$G$25,5,FALSE)&amp;"?subject="&amp;_xlfn.CONCAT(C6," - APPLICANT for ",A6)&amp;"&amp;cc="&amp;'CONCAT Codes'!$A$32&amp;"&amp;body="&amp;D6&amp;"%0A%0APlease see my resume and bio for the above tour.","Click HERE to apply")</f>
        <v>Click HERE to apply</v>
      </c>
      <c r="L6" s="57" t="s">
        <v>500</v>
      </c>
      <c r="N6" s="26"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Project Manager 25-6612 &lt;/span&gt;&lt;/strong&gt;&lt;/h3&gt;
   &lt;/td&gt;
   &lt;td&gt;
   &lt;h4 style="text-align: right;"&gt;&lt;span style="color:#ffffff;"&gt; Army: O2:O3:O4&lt;/span&gt;&lt;/h4&gt;
   &lt;/td&gt;
   &lt;th scope="col"&gt;&amp;nbsp;&lt;/th&gt;
  &lt;/tr&gt;
 &lt;/thead&gt;
&lt;/table&gt;'</v>
      </c>
      <c r="P6" s="26" t="str">
        <f>CONCATENATE('CONCAT Codes'!$A$6,'CONCAT Codes'!$B$6,'Tours Added'!H6,", ",'Tours Added'!I6,'CONCAT Codes'!C$6,B6,'CONCAT Codes'!$D$6,C6,'CONCAT Codes'!$E$6,F6,'CONCAT Codes'!$F$6,G6,'CONCAT Codes'!$G$6,'Tours Added'!E6)</f>
        <v>&lt;strong&gt; Location:&lt;/strong&gt; San Diego, CA&lt;br /&gt;
&lt;strong&gt;Agency:&lt;/strong&gt; Corps of Engineers&lt;strong&gt; Activity:&lt;/strong&gt; USACE - Los Angeles District (SPL)&lt;br /&gt;
&lt;strong&gt;Service:&lt;/strong&gt; Army&lt;strong&gt; Desired Grade:&lt;/strong&gt; O2:O3:O4&lt;br /&gt;
&lt;br /&gt;
&lt;strong&gt;Tour Description:&lt;/strong&gt; 25-6612, Length 1 Year: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Qualifications:  12A, PE (preferred), PMP (preferred)</v>
      </c>
      <c r="R6" s="25" t="str">
        <f>_xlfn.CONCAT('CONCAT Codes'!$A$10,VLOOKUP(L6,'CONCAT Codes'!$A$14:$G$26,5,FALSE),'CONCAT Codes'!$B$10,'Tours Added'!A6," ",C6," ",D6," ",'CONCAT Codes'!$C$10,VLOOKUP(L6,'CONCAT Codes'!$A$14:$G$253,7,FALSE),'CONCAT Codes'!$D$10,VLOOKUP(L6,'CONCAT Codes'!$A$14:$G$26,6,FALSE))</f>
        <v>&lt;br /&gt; &lt;br /&gt; &lt;strong&gt;To apply, contact: &lt;a href="mailto:tabitha.n.ruckman.mil@mail.mil?subject=Tour 25-6612 USACE - Los Angeles District (SPL) Project Manager &amp;amp;cc=dfas.indianapolis-in.zh.mbx.pfi@mail.mil&amp;amp;body=Please find my resume and bio attached for consideration."&gt;SFC Tabitha Ruckman&lt;/a&gt;&lt;/strong&gt; - 317-435-2377</v>
      </c>
    </row>
    <row r="7" spans="1:18" ht="165.5" customHeight="1">
      <c r="A7" s="1" t="s">
        <v>678</v>
      </c>
      <c r="B7" s="23" t="s">
        <v>37</v>
      </c>
      <c r="C7" s="23" t="s">
        <v>672</v>
      </c>
      <c r="D7" s="15" t="s">
        <v>677</v>
      </c>
      <c r="E7" s="24" t="s">
        <v>686</v>
      </c>
      <c r="F7" s="23" t="s">
        <v>1</v>
      </c>
      <c r="G7" s="23" t="s">
        <v>661</v>
      </c>
      <c r="H7" s="23" t="s">
        <v>681</v>
      </c>
      <c r="I7" s="3" t="s">
        <v>7</v>
      </c>
      <c r="J7" s="53" t="s">
        <v>3</v>
      </c>
      <c r="K7" s="83" t="str">
        <f>HYPERLINK("mailto:"&amp;VLOOKUP(L7,'CONCAT Codes'!$A$14:$G$25,5,FALSE)&amp;"?subject="&amp;_xlfn.CONCAT(C7," - APPLICANT for ",A7)&amp;"&amp;cc="&amp;'CONCAT Codes'!$A$32&amp;"&amp;body="&amp;D7&amp;"%0A%0APlease see my resume and bio for the above tour.","Click HERE to apply")</f>
        <v>Click HERE to apply</v>
      </c>
      <c r="L7" s="57" t="s">
        <v>500</v>
      </c>
      <c r="N7" s="26"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Project Manager 25-6613 &lt;/span&gt;&lt;/strong&gt;&lt;/h3&gt;
   &lt;/td&gt;
   &lt;td&gt;
   &lt;h4 style="text-align: right;"&gt;&lt;span style="color:#ffffff;"&gt; Army: O2:O3:O4&lt;/span&gt;&lt;/h4&gt;
   &lt;/td&gt;
   &lt;th scope="col"&gt;&amp;nbsp;&lt;/th&gt;
  &lt;/tr&gt;
 &lt;/thead&gt;
&lt;/table&gt;'</v>
      </c>
      <c r="P7" s="26" t="str">
        <f>CONCATENATE('CONCAT Codes'!$A$6,'CONCAT Codes'!$B$6,'Tours Added'!H7,", ",'Tours Added'!I7,'CONCAT Codes'!C$6,B7,'CONCAT Codes'!$D$6,C7,'CONCAT Codes'!$E$6,F7,'CONCAT Codes'!$F$6,G7,'CONCAT Codes'!$G$6,'Tours Added'!E7)</f>
        <v>&lt;strong&gt; Location:&lt;/strong&gt; Long Beach, CA&lt;br /&gt;
&lt;strong&gt;Agency:&lt;/strong&gt; Corps of Engineers&lt;strong&gt; Activity:&lt;/strong&gt; USACE - Los Angeles District (SPL)&lt;br /&gt;
&lt;strong&gt;Service:&lt;/strong&gt; Army&lt;strong&gt; Desired Grade:&lt;/strong&gt; O2:O3:O4&lt;br /&gt;
&lt;br /&gt;
&lt;strong&gt;Tour Description:&lt;/strong&gt; 25-6613, Length 1 Year: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Qualifications:  12A, PE (preferred), PMP (preferred)</v>
      </c>
      <c r="R7" s="25" t="str">
        <f>_xlfn.CONCAT('CONCAT Codes'!$A$10,VLOOKUP(L7,'CONCAT Codes'!$A$14:$G$26,5,FALSE),'CONCAT Codes'!$B$10,'Tours Added'!A7," ",C7," ",D7," ",'CONCAT Codes'!$C$10,VLOOKUP(L7,'CONCAT Codes'!$A$14:$G$253,7,FALSE),'CONCAT Codes'!$D$10,VLOOKUP(L7,'CONCAT Codes'!$A$14:$G$26,6,FALSE))</f>
        <v>&lt;br /&gt; &lt;br /&gt; &lt;strong&gt;To apply, contact: &lt;a href="mailto:tabitha.n.ruckman.mil@mail.mil?subject=Tour 25-6613 USACE - Los Angeles District (SPL) Project Manager &amp;amp;cc=dfas.indianapolis-in.zh.mbx.pfi@mail.mil&amp;amp;body=Please find my resume and bio attached for consideration."&gt;SFC Tabitha Ruckman&lt;/a&gt;&lt;/strong&gt; - 317-435-2377</v>
      </c>
    </row>
    <row r="8" spans="1:18" ht="165.5" customHeight="1">
      <c r="A8" s="80"/>
      <c r="B8" s="27"/>
      <c r="C8" s="27"/>
      <c r="D8" s="80"/>
      <c r="E8" s="26"/>
      <c r="F8" s="26"/>
      <c r="G8" s="27"/>
      <c r="H8" s="27"/>
      <c r="I8" s="81"/>
      <c r="J8" s="81"/>
      <c r="K8" s="84"/>
      <c r="L8" s="27"/>
      <c r="N8" s="26"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8" s="26" t="str">
        <f>CONCATENATE('CONCAT Codes'!$A$6,'CONCAT Codes'!$B$6,'Tours Added'!H8,", ",'Tours Added'!I8,'CONCAT Codes'!C$6,B8,'CONCAT Codes'!$D$6,C8,'CONCAT Codes'!$E$6,F8,'CONCAT Codes'!$F$6,G8,'CONCAT Codes'!$G$6,'Tours Added'!E8)</f>
        <v xml:space="preserve">&lt;strong&gt; Location:&lt;/strong&gt; , &lt;br /&gt;
&lt;strong&gt;Agency:&lt;/strong&gt; &lt;strong&gt; Activity:&lt;/strong&gt; &lt;br /&gt;
&lt;strong&gt;Service:&lt;/strong&gt; &lt;strong&gt; Desired Grade:&lt;/strong&gt; &lt;br /&gt;
&lt;br /&gt;
&lt;strong&gt;Tour Description:&lt;/strong&gt; </v>
      </c>
      <c r="R8" s="25" t="e">
        <f>_xlfn.CONCAT('CONCAT Codes'!$A$10,VLOOKUP(L8,'CONCAT Codes'!$A$14:$G$26,5,FALSE),'CONCAT Codes'!$B$10,'Tours Added'!A8," ",C8," ",D8," ",'CONCAT Codes'!$C$10,VLOOKUP(L8,'CONCAT Codes'!$A$14:$G$253,7,FALSE),'CONCAT Codes'!$D$10,VLOOKUP(L8,'CONCAT Codes'!$A$14:$G$26,6,FALSE))</f>
        <v>#N/A</v>
      </c>
    </row>
    <row r="9" spans="1:18" ht="165.5" customHeight="1">
      <c r="A9" s="80"/>
      <c r="B9" s="27"/>
      <c r="C9" s="27"/>
      <c r="D9" s="80"/>
      <c r="E9" s="26"/>
      <c r="F9" s="26"/>
      <c r="G9" s="27"/>
      <c r="H9" s="27"/>
      <c r="I9" s="81"/>
      <c r="J9" s="81"/>
      <c r="K9" s="83"/>
      <c r="L9" s="27"/>
      <c r="N9" s="26"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9" s="26" t="str">
        <f>CONCATENATE('CONCAT Codes'!$A$6,'CONCAT Codes'!$B$6,'Tours Added'!H9,", ",'Tours Added'!I9,'CONCAT Codes'!C$6,B9,'CONCAT Codes'!$D$6,C9,'CONCAT Codes'!$E$6,F9,'CONCAT Codes'!$F$6,G9,'CONCAT Codes'!$G$6,'Tours Added'!E9)</f>
        <v xml:space="preserve">&lt;strong&gt; Location:&lt;/strong&gt; , &lt;br /&gt;
&lt;strong&gt;Agency:&lt;/strong&gt; &lt;strong&gt; Activity:&lt;/strong&gt; &lt;br /&gt;
&lt;strong&gt;Service:&lt;/strong&gt; &lt;strong&gt; Desired Grade:&lt;/strong&gt; &lt;br /&gt;
&lt;br /&gt;
&lt;strong&gt;Tour Description:&lt;/strong&gt; </v>
      </c>
      <c r="R9" s="25" t="e">
        <f>_xlfn.CONCAT('CONCAT Codes'!$A$10,VLOOKUP(L9,'CONCAT Codes'!$A$14:$G$26,5,FALSE),'CONCAT Codes'!$B$10,'Tours Added'!A9," ",C9," ",D9," ",'CONCAT Codes'!$C$10,VLOOKUP(L9,'CONCAT Codes'!$A$14:$G$253,7,FALSE),'CONCAT Codes'!$D$10,VLOOKUP(L9,'CONCAT Codes'!$A$14:$G$26,6,FALSE))</f>
        <v>#N/A</v>
      </c>
    </row>
    <row r="10" spans="1:18" ht="165.5" customHeight="1">
      <c r="A10" s="80"/>
      <c r="B10" s="27"/>
      <c r="C10" s="27"/>
      <c r="D10" s="80"/>
      <c r="E10" s="26"/>
      <c r="F10" s="26"/>
      <c r="G10" s="27"/>
      <c r="H10" s="27"/>
      <c r="I10" s="81"/>
      <c r="J10" s="81"/>
      <c r="K10" s="83"/>
      <c r="L10" s="27"/>
      <c r="N10" s="26"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0" s="26" t="str">
        <f>CONCATENATE('CONCAT Codes'!$A$6,'CONCAT Codes'!$B$6,'Tours Added'!H10,", ",'Tours Added'!I10,'CONCAT Codes'!C$6,B10,'CONCAT Codes'!$D$6,C10,'CONCAT Codes'!$E$6,F10,'CONCAT Codes'!$F$6,G10,'CONCAT Codes'!$G$6,'Tours Added'!E10)</f>
        <v xml:space="preserve">&lt;strong&gt; Location:&lt;/strong&gt; , &lt;br /&gt;
&lt;strong&gt;Agency:&lt;/strong&gt; &lt;strong&gt; Activity:&lt;/strong&gt; &lt;br /&gt;
&lt;strong&gt;Service:&lt;/strong&gt; &lt;strong&gt; Desired Grade:&lt;/strong&gt; &lt;br /&gt;
&lt;br /&gt;
&lt;strong&gt;Tour Description:&lt;/strong&gt; </v>
      </c>
      <c r="R10" s="25" t="e">
        <f>_xlfn.CONCAT('CONCAT Codes'!$A$10,VLOOKUP(L10,'CONCAT Codes'!$A$14:$G$26,5,FALSE),'CONCAT Codes'!$B$10,'Tours Added'!A10," ",C10," ",D10," ",'CONCAT Codes'!$C$10,VLOOKUP(L10,'CONCAT Codes'!$A$14:$G$253,7,FALSE),'CONCAT Codes'!$D$10,VLOOKUP(L10,'CONCAT Codes'!$A$14:$G$26,6,FALSE))</f>
        <v>#N/A</v>
      </c>
    </row>
    <row r="11" spans="1:18" ht="165.5" customHeight="1">
      <c r="A11" s="80"/>
      <c r="B11" s="27"/>
      <c r="C11" s="27"/>
      <c r="D11" s="80"/>
      <c r="E11" s="26"/>
      <c r="F11" s="26"/>
      <c r="G11" s="27"/>
      <c r="H11" s="27"/>
      <c r="I11" s="81"/>
      <c r="J11" s="81"/>
      <c r="K11" s="83"/>
      <c r="L11" s="27"/>
      <c r="N11" s="26"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1" s="26" t="str">
        <f>CONCATENATE('CONCAT Codes'!$A$6,'CONCAT Codes'!$B$6,'Tours Added'!H11,", ",'Tours Added'!I11,'CONCAT Codes'!C$6,B11,'CONCAT Codes'!$D$6,C11,'CONCAT Codes'!$E$6,F11,'CONCAT Codes'!$F$6,G11,'CONCAT Codes'!$G$6,'Tours Added'!E11)</f>
        <v xml:space="preserve">&lt;strong&gt; Location:&lt;/strong&gt; , &lt;br /&gt;
&lt;strong&gt;Agency:&lt;/strong&gt; &lt;strong&gt; Activity:&lt;/strong&gt; &lt;br /&gt;
&lt;strong&gt;Service:&lt;/strong&gt; &lt;strong&gt; Desired Grade:&lt;/strong&gt; &lt;br /&gt;
&lt;br /&gt;
&lt;strong&gt;Tour Description:&lt;/strong&gt; </v>
      </c>
      <c r="R11" s="25" t="e">
        <f>_xlfn.CONCAT('CONCAT Codes'!$A$10,VLOOKUP(L11,'CONCAT Codes'!$A$14:$G$26,5,FALSE),'CONCAT Codes'!$B$10,'Tours Added'!A11," ",C11," ",D11," ",'CONCAT Codes'!$C$10,VLOOKUP(L11,'CONCAT Codes'!$A$14:$G$253,7,FALSE),'CONCAT Codes'!$D$10,VLOOKUP(L11,'CONCAT Codes'!$A$14:$G$26,6,FALSE))</f>
        <v>#N/A</v>
      </c>
    </row>
    <row r="12" spans="1:18" ht="165.5" customHeight="1">
      <c r="A12" s="1"/>
      <c r="B12" s="23"/>
      <c r="C12" s="23"/>
      <c r="D12" s="15"/>
      <c r="E12" s="24"/>
      <c r="F12" s="23"/>
      <c r="G12" s="23"/>
      <c r="H12" s="23"/>
      <c r="I12" s="3"/>
      <c r="J12" s="53"/>
      <c r="K12" s="76"/>
      <c r="L12" s="57"/>
      <c r="N12" s="26"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6"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5" t="e">
        <f>_xlfn.CONCAT('CONCAT Codes'!$A$10,VLOOKUP(L12,'CONCAT Codes'!$A$14:$G$26,5,FALSE),'CONCAT Codes'!$B$10,'Tours Added'!A12," ",C12," ",D12," ",'CONCAT Codes'!$C$10,VLOOKUP(L12,'CONCAT Codes'!$A$14:$G$253,7,FALSE),'CONCAT Codes'!$D$10,VLOOKUP(L12,'CONCAT Codes'!$A$14:$G$26,6,FALSE))</f>
        <v>#N/A</v>
      </c>
    </row>
    <row r="13" spans="1:18" ht="165.5" customHeight="1">
      <c r="A13" s="1"/>
      <c r="B13" s="23"/>
      <c r="C13" s="23"/>
      <c r="D13" s="15"/>
      <c r="E13" s="24"/>
      <c r="F13" s="23"/>
      <c r="G13" s="23"/>
      <c r="H13" s="23"/>
      <c r="I13" s="3"/>
      <c r="J13" s="53"/>
      <c r="K13" s="76"/>
      <c r="L13" s="57"/>
      <c r="N13" s="26"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6"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5" t="e">
        <f>_xlfn.CONCAT('CONCAT Codes'!$A$10,VLOOKUP(L13,'CONCAT Codes'!$A$14:$G$26,5,FALSE),'CONCAT Codes'!$B$10,'Tours Added'!A13," ",C13," ",D13," ",'CONCAT Codes'!$C$10,VLOOKUP(L13,'CONCAT Codes'!$A$14:$G$253,7,FALSE),'CONCAT Codes'!$D$10,VLOOKUP(L13,'CONCAT Codes'!$A$14:$G$26,6,FALSE))</f>
        <v>#N/A</v>
      </c>
    </row>
    <row r="14" spans="1:18" ht="165.5" customHeight="1">
      <c r="A14" s="1"/>
      <c r="B14" s="23"/>
      <c r="C14" s="23"/>
      <c r="D14" s="15"/>
      <c r="E14" s="24"/>
      <c r="F14" s="23"/>
      <c r="G14" s="23"/>
      <c r="H14" s="23"/>
      <c r="I14" s="3"/>
      <c r="J14" s="53"/>
      <c r="L14" s="57"/>
      <c r="N14" s="26"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6"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5" t="e">
        <f>_xlfn.CONCAT('CONCAT Codes'!$A$10,VLOOKUP(L14,'CONCAT Codes'!$A$14:$G$26,5,FALSE),'CONCAT Codes'!$B$10,'Tours Added'!A14," ",C14," ",D14," ",'CONCAT Codes'!$C$10,VLOOKUP(L14,'CONCAT Codes'!$A$14:$G$253,7,FALSE),'CONCAT Codes'!$D$10,VLOOKUP(L14,'CONCAT Codes'!$A$14:$G$26,6,FALSE))</f>
        <v>#N/A</v>
      </c>
    </row>
    <row r="15" spans="1:18" ht="165.5" customHeight="1">
      <c r="A15" s="1"/>
      <c r="B15" s="23"/>
      <c r="C15" s="23"/>
      <c r="D15" s="15"/>
      <c r="E15" s="24"/>
      <c r="F15" s="23"/>
      <c r="G15" s="23"/>
      <c r="H15" s="23"/>
      <c r="I15" s="3"/>
      <c r="J15" s="53"/>
      <c r="L15" s="57"/>
      <c r="N15" s="26"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6"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5" t="e">
        <f>_xlfn.CONCAT('CONCAT Codes'!$A$10,VLOOKUP(L15,'CONCAT Codes'!$A$14:$G$26,5,FALSE),'CONCAT Codes'!$B$10,'Tours Added'!A15," ",C15," ",D15," ",'CONCAT Codes'!$C$10,VLOOKUP(L15,'CONCAT Codes'!$A$14:$G$253,7,FALSE),'CONCAT Codes'!$D$10,VLOOKUP(L15,'CONCAT Codes'!$A$14:$G$26,6,FALSE))</f>
        <v>#N/A</v>
      </c>
    </row>
    <row r="16" spans="1:18" ht="165.5" customHeight="1">
      <c r="A16" s="1"/>
      <c r="B16" s="23"/>
      <c r="C16" s="23"/>
      <c r="D16" s="15"/>
      <c r="E16" s="24"/>
      <c r="F16" s="23"/>
      <c r="G16" s="23"/>
      <c r="H16" s="23"/>
      <c r="I16" s="3"/>
      <c r="J16" s="53"/>
      <c r="L16" s="57"/>
      <c r="N16" s="26"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6"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5" t="e">
        <f>_xlfn.CONCAT('CONCAT Codes'!$A$10,VLOOKUP(L16,'CONCAT Codes'!$A$14:$G$26,5,FALSE),'CONCAT Codes'!$B$10,'Tours Added'!A16," ",C16," ",D16," ",'CONCAT Codes'!$C$10,VLOOKUP(L16,'CONCAT Codes'!$A$14:$G$253,7,FALSE),'CONCAT Codes'!$D$10,VLOOKUP(L16,'CONCAT Codes'!$A$14:$G$26,6,FALSE))</f>
        <v>#N/A</v>
      </c>
    </row>
    <row r="17" spans="1:18" ht="165.5" customHeight="1">
      <c r="A17" s="1"/>
      <c r="B17" s="23"/>
      <c r="C17" s="23"/>
      <c r="D17" s="15"/>
      <c r="E17" s="24"/>
      <c r="F17" s="23"/>
      <c r="G17" s="23"/>
      <c r="H17" s="23"/>
      <c r="I17" s="3"/>
      <c r="J17" s="53"/>
      <c r="L17" s="57"/>
      <c r="N17" s="26"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6"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5" t="e">
        <f>_xlfn.CONCAT('CONCAT Codes'!$A$10,VLOOKUP(L17,'CONCAT Codes'!$A$14:$G$26,5,FALSE),'CONCAT Codes'!$B$10,'Tours Added'!A17," ",C17," ",D17," ",'CONCAT Codes'!$C$10,VLOOKUP(L17,'CONCAT Codes'!$A$14:$G$253,7,FALSE),'CONCAT Codes'!$D$10,VLOOKUP(L17,'CONCAT Codes'!$A$14:$G$26,6,FALSE))</f>
        <v>#N/A</v>
      </c>
    </row>
    <row r="18" spans="1:18" ht="165.5" customHeight="1">
      <c r="A18" s="1"/>
      <c r="B18" s="23"/>
      <c r="C18" s="23"/>
      <c r="D18" s="15"/>
      <c r="E18" s="24"/>
      <c r="F18" s="23"/>
      <c r="G18" s="23"/>
      <c r="H18" s="23"/>
      <c r="I18" s="3"/>
      <c r="J18" s="53"/>
      <c r="L18" s="57"/>
      <c r="N18" s="26"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6"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5" t="e">
        <f>_xlfn.CONCAT('CONCAT Codes'!$A$10,VLOOKUP(L18,'CONCAT Codes'!$A$14:$G$26,5,FALSE),'CONCAT Codes'!$B$10,'Tours Added'!A18," ",C18," ",D18," ",'CONCAT Codes'!$C$10,VLOOKUP(L18,'CONCAT Codes'!$A$14:$G$253,7,FALSE),'CONCAT Codes'!$D$10,VLOOKUP(L18,'CONCAT Codes'!$A$14:$G$26,6,FALSE))</f>
        <v>#N/A</v>
      </c>
    </row>
    <row r="19" spans="1:18" ht="165.5" customHeight="1">
      <c r="A19" s="1"/>
      <c r="B19" s="23"/>
      <c r="C19" s="23"/>
      <c r="D19" s="15"/>
      <c r="E19" s="24"/>
      <c r="F19" s="23"/>
      <c r="G19" s="23"/>
      <c r="H19" s="23"/>
      <c r="I19" s="3"/>
      <c r="J19" s="53"/>
      <c r="L19" s="57"/>
      <c r="N19" s="26"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6"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5" t="e">
        <f>_xlfn.CONCAT('CONCAT Codes'!$A$10,VLOOKUP(L19,'CONCAT Codes'!$A$14:$G$26,5,FALSE),'CONCAT Codes'!$B$10,'Tours Added'!A19," ",C19," ",D19," ",'CONCAT Codes'!$C$10,VLOOKUP(L19,'CONCAT Codes'!$A$14:$G$253,7,FALSE),'CONCAT Codes'!$D$10,VLOOKUP(L19,'CONCAT Codes'!$A$14:$G$26,6,FALSE))</f>
        <v>#N/A</v>
      </c>
    </row>
    <row r="20" spans="1:18" ht="165.5" customHeight="1">
      <c r="A20" s="1"/>
      <c r="B20" s="23"/>
      <c r="C20" s="23"/>
      <c r="D20" s="15"/>
      <c r="E20" s="24"/>
      <c r="F20" s="23"/>
      <c r="G20" s="23"/>
      <c r="H20" s="23"/>
      <c r="I20" s="3"/>
      <c r="J20" s="53"/>
      <c r="L20" s="57"/>
      <c r="N20" s="26"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6"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5" t="e">
        <f>_xlfn.CONCAT('CONCAT Codes'!$A$10,VLOOKUP(L20,'CONCAT Codes'!$A$14:$G$26,5,FALSE),'CONCAT Codes'!$B$10,'Tours Added'!A20," ",C20," ",D20," ",'CONCAT Codes'!$C$10,VLOOKUP(L20,'CONCAT Codes'!$A$14:$G$253,7,FALSE),'CONCAT Codes'!$D$10,VLOOKUP(L20,'CONCAT Codes'!$A$14:$G$26,6,FALSE))</f>
        <v>#N/A</v>
      </c>
    </row>
    <row r="21" spans="1:18" ht="165.5" customHeight="1">
      <c r="A21" s="1"/>
      <c r="B21" s="23"/>
      <c r="C21" s="23"/>
      <c r="D21" s="15"/>
      <c r="E21" s="24"/>
      <c r="F21" s="23"/>
      <c r="G21" s="23"/>
      <c r="H21" s="23"/>
      <c r="I21" s="3"/>
      <c r="J21" s="53"/>
      <c r="L21" s="57"/>
      <c r="N21" s="26"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6"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5" t="e">
        <f>_xlfn.CONCAT('CONCAT Codes'!$A$10,VLOOKUP(L21,'CONCAT Codes'!$A$14:$G$26,5,FALSE),'CONCAT Codes'!$B$10,'Tours Added'!A21," ",C21," ",D21," ",'CONCAT Codes'!$C$10,VLOOKUP(L21,'CONCAT Codes'!$A$14:$G$253,7,FALSE),'CONCAT Codes'!$D$10,VLOOKUP(L21,'CONCAT Codes'!$A$14:$G$26,6,FALSE))</f>
        <v>#N/A</v>
      </c>
    </row>
    <row r="22" spans="1:18" ht="165.5" customHeight="1">
      <c r="A22" s="1"/>
      <c r="B22" s="23"/>
      <c r="C22" s="23"/>
      <c r="D22" s="15"/>
      <c r="E22" s="24"/>
      <c r="F22" s="23"/>
      <c r="G22" s="23"/>
      <c r="H22" s="23"/>
      <c r="I22" s="3"/>
      <c r="J22" s="53"/>
      <c r="L22" s="57"/>
      <c r="N22" s="26"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6"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5" t="e">
        <f>_xlfn.CONCAT('CONCAT Codes'!$A$10,VLOOKUP(L22,'CONCAT Codes'!$A$14:$G$26,5,FALSE),'CONCAT Codes'!$B$10,'Tours Added'!A22," ",C22," ",D22," ",'CONCAT Codes'!$C$10,VLOOKUP(L22,'CONCAT Codes'!$A$14:$G$253,7,FALSE),'CONCAT Codes'!$D$10,VLOOKUP(L22,'CONCAT Codes'!$A$14:$G$26,6,FALSE))</f>
        <v>#N/A</v>
      </c>
    </row>
    <row r="23" spans="1:18" ht="165.5" customHeight="1">
      <c r="A23" s="1"/>
      <c r="B23" s="23"/>
      <c r="C23" s="23"/>
      <c r="D23" s="15"/>
      <c r="E23" s="24"/>
      <c r="F23" s="23"/>
      <c r="G23" s="23"/>
      <c r="H23" s="23"/>
      <c r="I23" s="3"/>
      <c r="J23" s="53"/>
      <c r="L23" s="57"/>
      <c r="N23" s="26"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6"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5" t="e">
        <f>_xlfn.CONCAT('CONCAT Codes'!$A$10,VLOOKUP(L23,'CONCAT Codes'!$A$14:$G$26,5,FALSE),'CONCAT Codes'!$B$10,'Tours Added'!A23," ",C23," ",D23," ",'CONCAT Codes'!$C$10,VLOOKUP(L23,'CONCAT Codes'!$A$14:$G$253,7,FALSE),'CONCAT Codes'!$D$10,VLOOKUP(L23,'CONCAT Codes'!$A$14:$G$26,6,FALSE))</f>
        <v>#N/A</v>
      </c>
    </row>
    <row r="24" spans="1:18" ht="165.5" customHeight="1">
      <c r="A24" s="1"/>
      <c r="B24" s="23"/>
      <c r="C24" s="23"/>
      <c r="D24" s="15"/>
      <c r="E24" s="24"/>
      <c r="F24" s="23"/>
      <c r="G24" s="23"/>
      <c r="H24" s="23"/>
      <c r="I24" s="3"/>
      <c r="J24" s="53"/>
      <c r="L24" s="57"/>
      <c r="N24" s="26"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6"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5" t="e">
        <f>_xlfn.CONCAT('CONCAT Codes'!$A$10,VLOOKUP(L24,'CONCAT Codes'!$A$14:$G$26,5,FALSE),'CONCAT Codes'!$B$10,'Tours Added'!A24," ",C24," ",D24," ",'CONCAT Codes'!$C$10,VLOOKUP(L24,'CONCAT Codes'!$A$14:$G$253,7,FALSE),'CONCAT Codes'!$D$10,VLOOKUP(L24,'CONCAT Codes'!$A$14:$G$26,6,FALSE))</f>
        <v>#N/A</v>
      </c>
    </row>
    <row r="25" spans="1:18" ht="165.5" customHeight="1">
      <c r="A25" s="1"/>
      <c r="B25" s="23"/>
      <c r="C25" s="23"/>
      <c r="D25" s="15"/>
      <c r="E25" s="24"/>
      <c r="F25" s="23"/>
      <c r="G25" s="23"/>
      <c r="H25" s="23"/>
      <c r="I25" s="3"/>
      <c r="J25" s="62"/>
      <c r="L25" s="24"/>
      <c r="N25" s="26"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6"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5" t="e">
        <f>_xlfn.CONCAT('CONCAT Codes'!$A$10,VLOOKUP(L25,'CONCAT Codes'!$A$14:$G$26,5,FALSE),'CONCAT Codes'!$B$10,'Tours Added'!A25," ",C25," ",D25," ",'CONCAT Codes'!$C$10,VLOOKUP(L25,'CONCAT Codes'!$A$14:$G$253,7,FALSE),'CONCAT Codes'!$D$10,VLOOKUP(L25,'CONCAT Codes'!$A$14:$G$26,6,FALSE))</f>
        <v>#N/A</v>
      </c>
    </row>
    <row r="26" spans="1:18" ht="165.5" customHeight="1">
      <c r="A26" s="1"/>
      <c r="B26" s="23"/>
      <c r="C26" s="23"/>
      <c r="D26" s="15"/>
      <c r="E26" s="24"/>
      <c r="F26" s="23"/>
      <c r="G26" s="23"/>
      <c r="H26" s="23"/>
      <c r="I26" s="3"/>
      <c r="J26" s="62"/>
      <c r="L26" s="24"/>
      <c r="N26" s="26"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6"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5" t="e">
        <f>_xlfn.CONCAT('CONCAT Codes'!$A$10,VLOOKUP(L26,'CONCAT Codes'!$A$14:$G$26,5,FALSE),'CONCAT Codes'!$B$10,'Tours Added'!A26," ",C26," ",D26," ",'CONCAT Codes'!$C$10,VLOOKUP(L26,'CONCAT Codes'!$A$14:$G$253,7,FALSE),'CONCAT Codes'!$D$10,VLOOKUP(L26,'CONCAT Codes'!$A$14:$G$26,6,FALSE))</f>
        <v>#N/A</v>
      </c>
    </row>
    <row r="27" spans="1:18" ht="165.5" customHeight="1">
      <c r="A27" s="1"/>
      <c r="B27" s="23"/>
      <c r="C27" s="23"/>
      <c r="D27" s="15"/>
      <c r="E27" s="24"/>
      <c r="F27" s="23"/>
      <c r="G27" s="23"/>
      <c r="H27" s="23"/>
      <c r="I27" s="3"/>
      <c r="J27" s="62"/>
      <c r="L27" s="24"/>
      <c r="N27" s="26"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6"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5" t="e">
        <f>_xlfn.CONCAT('CONCAT Codes'!$A$10,VLOOKUP(L27,'CONCAT Codes'!$A$14:$G$26,5,FALSE),'CONCAT Codes'!$B$10,'Tours Added'!A27," ",C27," ",D27," ",'CONCAT Codes'!$C$10,VLOOKUP(L27,'CONCAT Codes'!$A$14:$G$253,7,FALSE),'CONCAT Codes'!$D$10,VLOOKUP(L27,'CONCAT Codes'!$A$14:$G$26,6,FALSE))</f>
        <v>#N/A</v>
      </c>
    </row>
    <row r="28" spans="1:18" ht="165.5" customHeight="1">
      <c r="A28" s="1"/>
      <c r="B28" s="23"/>
      <c r="C28" s="23"/>
      <c r="D28" s="15"/>
      <c r="E28" s="24"/>
      <c r="F28" s="23"/>
      <c r="G28" s="23"/>
      <c r="H28" s="23"/>
      <c r="I28" s="3"/>
      <c r="J28" s="62"/>
      <c r="L28" s="24"/>
      <c r="N28" s="26"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6"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5" t="e">
        <f>_xlfn.CONCAT('CONCAT Codes'!$A$10,VLOOKUP(L28,'CONCAT Codes'!$A$14:$G$26,5,FALSE),'CONCAT Codes'!$B$10,'Tours Added'!A28," ",C28," ",D28," ",'CONCAT Codes'!$C$10,VLOOKUP(L28,'CONCAT Codes'!$A$14:$G$253,7,FALSE),'CONCAT Codes'!$D$10,VLOOKUP(L28,'CONCAT Codes'!$A$14:$G$26,6,FALSE))</f>
        <v>#N/A</v>
      </c>
    </row>
    <row r="29" spans="1:18" ht="165.5" customHeight="1">
      <c r="A29" s="1"/>
      <c r="B29" s="23"/>
      <c r="C29" s="23"/>
      <c r="D29" s="15"/>
      <c r="E29" s="24"/>
      <c r="F29" s="23"/>
      <c r="G29" s="23"/>
      <c r="H29" s="23"/>
      <c r="I29" s="3"/>
      <c r="J29" s="62"/>
      <c r="L29" s="24"/>
      <c r="N29" s="26"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6"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5" t="e">
        <f>_xlfn.CONCAT('CONCAT Codes'!$A$10,VLOOKUP(L29,'CONCAT Codes'!$A$14:$G$26,5,FALSE),'CONCAT Codes'!$B$10,'Tours Added'!A29," ",C29," ",D29," ",'CONCAT Codes'!$C$10,VLOOKUP(L29,'CONCAT Codes'!$A$14:$G$253,7,FALSE),'CONCAT Codes'!$D$10,VLOOKUP(L29,'CONCAT Codes'!$A$14:$G$26,6,FALSE))</f>
        <v>#N/A</v>
      </c>
    </row>
  </sheetData>
  <autoFilter ref="A1:L1" xr:uid="{CB3F2454-9102-438E-A09A-FDCB05825C50}">
    <sortState xmlns:xlrd2="http://schemas.microsoft.com/office/spreadsheetml/2017/richdata2" ref="A2:L10">
      <sortCondition ref="A1"/>
    </sortState>
  </autoFilter>
  <conditionalFormatting sqref="A1">
    <cfRule type="duplicateValues" dxfId="11" priority="119"/>
  </conditionalFormatting>
  <conditionalFormatting sqref="A2:A7">
    <cfRule type="duplicateValues" dxfId="10" priority="1"/>
  </conditionalFormatting>
  <conditionalFormatting sqref="A8:A11">
    <cfRule type="duplicateValues" dxfId="9" priority="5"/>
  </conditionalFormatting>
  <conditionalFormatting sqref="A12:A13">
    <cfRule type="duplicateValues" dxfId="8" priority="10"/>
  </conditionalFormatting>
  <conditionalFormatting sqref="A14">
    <cfRule type="duplicateValues" dxfId="7" priority="22"/>
  </conditionalFormatting>
  <conditionalFormatting sqref="A15:A24">
    <cfRule type="duplicateValues" dxfId="6" priority="26"/>
  </conditionalFormatting>
  <conditionalFormatting sqref="A25:A29">
    <cfRule type="duplicateValues" dxfId="5" priority="25"/>
  </conditionalFormatting>
  <conditionalFormatting sqref="A30:A1048576 A1">
    <cfRule type="duplicateValues" dxfId="4" priority="165"/>
  </conditionalFormatting>
  <conditionalFormatting sqref="K2:K13">
    <cfRule type="containsText" dxfId="3" priority="2" operator="containsText" text="Click HERE to apply">
      <formula>NOT(ISERROR(SEARCH("Click HERE to apply",K2)))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34"/>
  <sheetViews>
    <sheetView topLeftCell="A10" workbookViewId="0">
      <selection activeCell="B32" sqref="B32"/>
    </sheetView>
  </sheetViews>
  <sheetFormatPr defaultRowHeight="14.5"/>
  <cols>
    <col min="1" max="1" width="37.1796875" customWidth="1"/>
    <col min="2" max="2" width="28.81640625" customWidth="1"/>
    <col min="3" max="3" width="21.1796875" customWidth="1"/>
    <col min="4" max="4" width="34.81640625" bestFit="1" customWidth="1"/>
    <col min="5" max="5" width="27.81640625" customWidth="1"/>
    <col min="6" max="6" width="40.81640625" bestFit="1" customWidth="1"/>
    <col min="7" max="7" width="37.54296875" customWidth="1"/>
    <col min="8" max="8" width="29" customWidth="1"/>
    <col min="9" max="10" width="26.1796875" customWidth="1"/>
    <col min="11" max="11" width="60.1796875" customWidth="1"/>
    <col min="12" max="16" width="26.1796875" customWidth="1"/>
  </cols>
  <sheetData>
    <row r="1" spans="1:12" s="30" customFormat="1">
      <c r="A1" s="85" t="s">
        <v>84</v>
      </c>
      <c r="B1" s="85"/>
      <c r="C1" s="85"/>
    </row>
    <row r="2" spans="1:12" s="34" customFormat="1" ht="145">
      <c r="A2" s="33" t="s">
        <v>83</v>
      </c>
      <c r="B2" s="33" t="s">
        <v>82</v>
      </c>
      <c r="C2" s="33" t="s">
        <v>81</v>
      </c>
    </row>
    <row r="5" spans="1:12" s="29" customFormat="1">
      <c r="A5" s="28" t="s">
        <v>86</v>
      </c>
    </row>
    <row r="6" spans="1:12" s="39" customFormat="1" ht="70">
      <c r="A6" s="35"/>
      <c r="B6" s="35" t="s">
        <v>157</v>
      </c>
      <c r="C6" s="36" t="s">
        <v>88</v>
      </c>
      <c r="D6" s="35" t="s">
        <v>87</v>
      </c>
      <c r="E6" s="36" t="s">
        <v>89</v>
      </c>
      <c r="F6" s="35" t="s">
        <v>90</v>
      </c>
      <c r="G6" s="36" t="s">
        <v>91</v>
      </c>
      <c r="H6" s="36" t="s">
        <v>92</v>
      </c>
      <c r="I6" s="36" t="s">
        <v>93</v>
      </c>
      <c r="J6" s="35" t="s">
        <v>95</v>
      </c>
      <c r="K6" s="37" t="s">
        <v>96</v>
      </c>
      <c r="L6" s="38" t="s">
        <v>97</v>
      </c>
    </row>
    <row r="7" spans="1:12" s="48" customFormat="1">
      <c r="A7" s="44"/>
      <c r="B7" s="44"/>
      <c r="C7" s="45"/>
      <c r="D7" s="44"/>
      <c r="E7" s="45"/>
      <c r="F7" s="44"/>
      <c r="G7" s="45"/>
      <c r="H7" s="45"/>
      <c r="I7" s="45"/>
      <c r="J7" s="44"/>
      <c r="K7" s="46"/>
      <c r="L7" s="47"/>
    </row>
    <row r="8" spans="1:12" s="48" customFormat="1">
      <c r="A8" s="44"/>
      <c r="B8" s="44"/>
      <c r="C8" s="45"/>
      <c r="D8" s="44"/>
      <c r="E8" s="45"/>
      <c r="F8" s="44"/>
      <c r="G8" s="45"/>
      <c r="H8" s="45"/>
      <c r="I8" s="45"/>
      <c r="J8" s="44"/>
      <c r="K8" s="46"/>
      <c r="L8" s="47"/>
    </row>
    <row r="9" spans="1:12" s="29" customFormat="1">
      <c r="A9" s="28" t="s">
        <v>145</v>
      </c>
    </row>
    <row r="10" spans="1:12" ht="101.5">
      <c r="A10" t="s">
        <v>165</v>
      </c>
      <c r="B10" t="s">
        <v>95</v>
      </c>
      <c r="C10" s="40" t="s">
        <v>96</v>
      </c>
      <c r="D10" t="s">
        <v>97</v>
      </c>
    </row>
    <row r="12" spans="1:12" s="29" customFormat="1">
      <c r="A12" s="28" t="s">
        <v>94</v>
      </c>
    </row>
    <row r="13" spans="1:12" s="42" customFormat="1">
      <c r="A13" s="43" t="s">
        <v>148</v>
      </c>
      <c r="B13" s="41" t="s">
        <v>106</v>
      </c>
      <c r="C13" s="41" t="s">
        <v>107</v>
      </c>
      <c r="D13" s="41" t="s">
        <v>108</v>
      </c>
      <c r="E13" s="41" t="s">
        <v>143</v>
      </c>
      <c r="F13" s="41" t="s">
        <v>144</v>
      </c>
      <c r="G13" s="43" t="s">
        <v>156</v>
      </c>
    </row>
    <row r="14" spans="1:12">
      <c r="A14" t="s">
        <v>61</v>
      </c>
      <c r="B14" t="s">
        <v>109</v>
      </c>
      <c r="C14" t="s">
        <v>110</v>
      </c>
      <c r="D14" t="s">
        <v>111</v>
      </c>
      <c r="E14" t="s">
        <v>112</v>
      </c>
      <c r="F14" t="s">
        <v>101</v>
      </c>
      <c r="G14" s="40" t="s">
        <v>150</v>
      </c>
      <c r="H14" s="42"/>
    </row>
    <row r="15" spans="1:12">
      <c r="A15" t="s">
        <v>80</v>
      </c>
      <c r="B15" t="s">
        <v>113</v>
      </c>
      <c r="C15" t="s">
        <v>114</v>
      </c>
      <c r="D15" t="s">
        <v>115</v>
      </c>
      <c r="E15" t="s">
        <v>116</v>
      </c>
      <c r="F15" t="s">
        <v>99</v>
      </c>
      <c r="G15" s="40" t="s">
        <v>151</v>
      </c>
    </row>
    <row r="16" spans="1:12">
      <c r="A16" t="s">
        <v>60</v>
      </c>
      <c r="B16" t="s">
        <v>117</v>
      </c>
      <c r="C16" t="s">
        <v>118</v>
      </c>
      <c r="D16" t="s">
        <v>119</v>
      </c>
      <c r="E16" t="s">
        <v>120</v>
      </c>
      <c r="F16" t="s">
        <v>104</v>
      </c>
      <c r="G16" s="40" t="s">
        <v>152</v>
      </c>
    </row>
    <row r="17" spans="1:7">
      <c r="A17" t="s">
        <v>64</v>
      </c>
      <c r="B17" t="s">
        <v>121</v>
      </c>
      <c r="C17" t="s">
        <v>122</v>
      </c>
      <c r="D17" t="s">
        <v>123</v>
      </c>
      <c r="E17" t="s">
        <v>124</v>
      </c>
      <c r="F17" t="s">
        <v>103</v>
      </c>
      <c r="G17" t="s">
        <v>146</v>
      </c>
    </row>
    <row r="18" spans="1:7">
      <c r="A18" t="s">
        <v>63</v>
      </c>
      <c r="B18" t="s">
        <v>121</v>
      </c>
      <c r="C18" t="s">
        <v>125</v>
      </c>
      <c r="D18" t="s">
        <v>126</v>
      </c>
      <c r="E18" t="s">
        <v>127</v>
      </c>
      <c r="F18" t="s">
        <v>100</v>
      </c>
      <c r="G18" s="40" t="s">
        <v>153</v>
      </c>
    </row>
    <row r="19" spans="1:7">
      <c r="A19" t="s">
        <v>149</v>
      </c>
      <c r="B19" t="s">
        <v>128</v>
      </c>
      <c r="C19" t="s">
        <v>129</v>
      </c>
      <c r="D19" t="s">
        <v>130</v>
      </c>
      <c r="E19" t="s">
        <v>131</v>
      </c>
      <c r="F19" t="s">
        <v>132</v>
      </c>
      <c r="G19" s="40" t="s">
        <v>154</v>
      </c>
    </row>
    <row r="20" spans="1:7">
      <c r="A20" t="s">
        <v>79</v>
      </c>
      <c r="B20" t="s">
        <v>117</v>
      </c>
      <c r="C20" t="s">
        <v>133</v>
      </c>
      <c r="D20" t="s">
        <v>134</v>
      </c>
      <c r="E20" t="s">
        <v>135</v>
      </c>
      <c r="F20" t="s">
        <v>105</v>
      </c>
      <c r="G20" t="s">
        <v>147</v>
      </c>
    </row>
    <row r="21" spans="1:7">
      <c r="A21" t="s">
        <v>62</v>
      </c>
      <c r="B21" t="s">
        <v>121</v>
      </c>
      <c r="C21" t="s">
        <v>136</v>
      </c>
      <c r="D21" t="s">
        <v>137</v>
      </c>
      <c r="E21" t="s">
        <v>138</v>
      </c>
      <c r="F21" t="s">
        <v>102</v>
      </c>
      <c r="G21" s="40" t="s">
        <v>155</v>
      </c>
    </row>
    <row r="22" spans="1:7">
      <c r="A22" t="s">
        <v>59</v>
      </c>
      <c r="B22" t="s">
        <v>113</v>
      </c>
      <c r="C22" t="s">
        <v>139</v>
      </c>
      <c r="D22" t="s">
        <v>140</v>
      </c>
      <c r="E22" t="s">
        <v>141</v>
      </c>
      <c r="F22" t="s">
        <v>142</v>
      </c>
      <c r="G22" s="40" t="s">
        <v>404</v>
      </c>
    </row>
    <row r="23" spans="1:7">
      <c r="A23" t="s">
        <v>208</v>
      </c>
      <c r="B23" t="s">
        <v>209</v>
      </c>
      <c r="C23" t="s">
        <v>210</v>
      </c>
      <c r="D23" t="s">
        <v>211</v>
      </c>
      <c r="E23" t="s">
        <v>212</v>
      </c>
      <c r="F23" t="s">
        <v>214</v>
      </c>
      <c r="G23" s="40" t="s">
        <v>213</v>
      </c>
    </row>
    <row r="24" spans="1:7">
      <c r="A24" t="s">
        <v>500</v>
      </c>
      <c r="B24" t="s">
        <v>121</v>
      </c>
      <c r="C24" t="s">
        <v>510</v>
      </c>
      <c r="D24" t="s">
        <v>511</v>
      </c>
      <c r="E24" t="s">
        <v>512</v>
      </c>
      <c r="F24" t="s">
        <v>513</v>
      </c>
      <c r="G24" s="40" t="s">
        <v>514</v>
      </c>
    </row>
    <row r="25" spans="1:7">
      <c r="A25" s="86" t="s">
        <v>501</v>
      </c>
      <c r="B25" t="s">
        <v>515</v>
      </c>
      <c r="C25" t="s">
        <v>516</v>
      </c>
      <c r="D25" t="s">
        <v>517</v>
      </c>
      <c r="E25" t="s">
        <v>518</v>
      </c>
      <c r="F25" t="s">
        <v>519</v>
      </c>
      <c r="G25" s="40" t="s">
        <v>520</v>
      </c>
    </row>
    <row r="26" spans="1:7">
      <c r="A26" t="s">
        <v>683</v>
      </c>
      <c r="B26" t="s">
        <v>641</v>
      </c>
      <c r="C26" t="s">
        <v>642</v>
      </c>
      <c r="D26" t="s">
        <v>643</v>
      </c>
      <c r="E26" t="s">
        <v>645</v>
      </c>
      <c r="F26" t="s">
        <v>689</v>
      </c>
      <c r="G26" s="40" t="s">
        <v>644</v>
      </c>
    </row>
    <row r="32" spans="1:7">
      <c r="A32" t="s">
        <v>526</v>
      </c>
    </row>
    <row r="34" spans="1:1">
      <c r="A34" t="s">
        <v>569</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sheetPr>
    <tabColor rgb="FFFFFF00"/>
  </sheetPr>
  <dimension ref="A1:M8"/>
  <sheetViews>
    <sheetView zoomScale="70" zoomScaleNormal="70" workbookViewId="0">
      <selection activeCell="M4" sqref="M4"/>
    </sheetView>
  </sheetViews>
  <sheetFormatPr defaultRowHeight="14.5"/>
  <cols>
    <col min="1" max="1" width="14.1796875" customWidth="1"/>
    <col min="2" max="2" width="31" customWidth="1"/>
    <col min="3" max="3" width="23.81640625" customWidth="1"/>
    <col min="4" max="4" width="33.1796875" customWidth="1"/>
    <col min="5" max="5" width="113.81640625" customWidth="1"/>
    <col min="6" max="6" width="13.54296875" customWidth="1"/>
    <col min="7" max="7" width="9" customWidth="1"/>
    <col min="8" max="8" width="16.81640625" customWidth="1"/>
    <col min="9" max="9" width="14.54296875" customWidth="1"/>
    <col min="10" max="10" width="12.81640625" bestFit="1" customWidth="1"/>
    <col min="11" max="11" width="17.1796875" customWidth="1"/>
    <col min="12" max="12" width="21" customWidth="1"/>
    <col min="13" max="13" width="43.81640625" style="61" bestFit="1" customWidth="1"/>
  </cols>
  <sheetData>
    <row r="1" spans="1:13" ht="29.5" customHeight="1">
      <c r="A1" s="17" t="s">
        <v>22</v>
      </c>
      <c r="B1" s="21" t="s">
        <v>23</v>
      </c>
      <c r="C1" s="21" t="s">
        <v>24</v>
      </c>
      <c r="D1" s="18" t="s">
        <v>25</v>
      </c>
      <c r="E1" s="17" t="s">
        <v>21</v>
      </c>
      <c r="F1" s="21" t="s">
        <v>18</v>
      </c>
      <c r="G1" s="21" t="s">
        <v>19</v>
      </c>
      <c r="H1" s="21" t="s">
        <v>20</v>
      </c>
      <c r="I1" s="17" t="s">
        <v>55</v>
      </c>
      <c r="J1" s="52" t="s">
        <v>56</v>
      </c>
      <c r="K1" s="19" t="s">
        <v>27</v>
      </c>
      <c r="L1" s="55" t="s">
        <v>58</v>
      </c>
      <c r="M1" s="17" t="s">
        <v>224</v>
      </c>
    </row>
    <row r="2" spans="1:13" ht="130.5">
      <c r="A2" s="1" t="s">
        <v>171</v>
      </c>
      <c r="B2" s="23" t="s">
        <v>6</v>
      </c>
      <c r="C2" s="23" t="s">
        <v>160</v>
      </c>
      <c r="D2" s="15" t="s">
        <v>172</v>
      </c>
      <c r="E2" s="24" t="s">
        <v>174</v>
      </c>
      <c r="F2" s="23" t="s">
        <v>1</v>
      </c>
      <c r="G2" s="23" t="s">
        <v>173</v>
      </c>
      <c r="H2" s="23" t="s">
        <v>161</v>
      </c>
      <c r="I2" s="3" t="s">
        <v>34</v>
      </c>
      <c r="J2" s="53" t="s">
        <v>3</v>
      </c>
      <c r="K2" s="70" t="s">
        <v>690</v>
      </c>
      <c r="L2" s="87" t="s">
        <v>683</v>
      </c>
      <c r="M2" s="80" t="s">
        <v>691</v>
      </c>
    </row>
    <row r="3" spans="1:13" ht="203">
      <c r="A3" s="1" t="s">
        <v>383</v>
      </c>
      <c r="B3" s="23" t="s">
        <v>6</v>
      </c>
      <c r="C3" s="23" t="s">
        <v>160</v>
      </c>
      <c r="D3" s="15" t="s">
        <v>384</v>
      </c>
      <c r="E3" s="24" t="s">
        <v>385</v>
      </c>
      <c r="F3" s="23" t="s">
        <v>26</v>
      </c>
      <c r="G3" s="23" t="s">
        <v>29</v>
      </c>
      <c r="H3" s="23" t="s">
        <v>161</v>
      </c>
      <c r="I3" s="3" t="s">
        <v>34</v>
      </c>
      <c r="J3" s="62" t="s">
        <v>3</v>
      </c>
      <c r="K3" s="70" t="s">
        <v>690</v>
      </c>
      <c r="L3" s="87" t="s">
        <v>683</v>
      </c>
      <c r="M3" s="80" t="s">
        <v>691</v>
      </c>
    </row>
    <row r="4" spans="1:13" ht="290">
      <c r="A4" s="1" t="s">
        <v>339</v>
      </c>
      <c r="B4" s="23" t="s">
        <v>6</v>
      </c>
      <c r="C4" s="23" t="s">
        <v>38</v>
      </c>
      <c r="D4" s="15" t="s">
        <v>340</v>
      </c>
      <c r="E4" s="24" t="s">
        <v>343</v>
      </c>
      <c r="F4" s="23" t="s">
        <v>1</v>
      </c>
      <c r="G4" s="23" t="s">
        <v>162</v>
      </c>
      <c r="H4" s="23" t="s">
        <v>12</v>
      </c>
      <c r="I4" s="3" t="s">
        <v>13</v>
      </c>
      <c r="J4" s="53" t="s">
        <v>3</v>
      </c>
      <c r="K4" s="70" t="s">
        <v>690</v>
      </c>
      <c r="L4" s="87" t="s">
        <v>683</v>
      </c>
      <c r="M4" s="80" t="s">
        <v>691</v>
      </c>
    </row>
    <row r="5" spans="1:13" ht="275.5">
      <c r="A5" s="1" t="s">
        <v>341</v>
      </c>
      <c r="B5" s="23" t="s">
        <v>6</v>
      </c>
      <c r="C5" s="23" t="s">
        <v>38</v>
      </c>
      <c r="D5" s="15" t="s">
        <v>342</v>
      </c>
      <c r="E5" s="24" t="s">
        <v>344</v>
      </c>
      <c r="F5" s="23" t="s">
        <v>1</v>
      </c>
      <c r="G5" s="23" t="s">
        <v>162</v>
      </c>
      <c r="H5" s="23" t="s">
        <v>12</v>
      </c>
      <c r="I5" s="3" t="s">
        <v>13</v>
      </c>
      <c r="J5" s="53" t="s">
        <v>3</v>
      </c>
      <c r="K5" s="70" t="s">
        <v>690</v>
      </c>
      <c r="L5" s="87" t="s">
        <v>683</v>
      </c>
      <c r="M5" s="80" t="s">
        <v>691</v>
      </c>
    </row>
    <row r="6" spans="1:13" ht="348">
      <c r="A6" s="1" t="s">
        <v>464</v>
      </c>
      <c r="B6" s="23" t="s">
        <v>6</v>
      </c>
      <c r="C6" s="23" t="s">
        <v>38</v>
      </c>
      <c r="D6" s="15" t="s">
        <v>465</v>
      </c>
      <c r="E6" s="24" t="s">
        <v>489</v>
      </c>
      <c r="F6" s="23" t="s">
        <v>1</v>
      </c>
      <c r="G6" s="23" t="s">
        <v>466</v>
      </c>
      <c r="H6" s="23" t="s">
        <v>12</v>
      </c>
      <c r="I6" s="3" t="s">
        <v>13</v>
      </c>
      <c r="J6" s="53" t="s">
        <v>3</v>
      </c>
      <c r="K6" s="70" t="s">
        <v>690</v>
      </c>
      <c r="L6" s="87" t="s">
        <v>683</v>
      </c>
      <c r="M6" s="80" t="s">
        <v>691</v>
      </c>
    </row>
    <row r="7" spans="1:13" ht="174">
      <c r="A7" s="1" t="s">
        <v>649</v>
      </c>
      <c r="B7" s="23" t="s">
        <v>6</v>
      </c>
      <c r="C7" s="23" t="s">
        <v>160</v>
      </c>
      <c r="D7" s="15" t="s">
        <v>650</v>
      </c>
      <c r="E7" s="24" t="s">
        <v>656</v>
      </c>
      <c r="F7" s="23" t="s">
        <v>1</v>
      </c>
      <c r="G7" s="23" t="s">
        <v>651</v>
      </c>
      <c r="H7" s="23" t="s">
        <v>161</v>
      </c>
      <c r="I7" s="3" t="s">
        <v>34</v>
      </c>
      <c r="J7" s="53" t="s">
        <v>3</v>
      </c>
      <c r="K7" s="70" t="s">
        <v>690</v>
      </c>
      <c r="L7" s="87" t="s">
        <v>683</v>
      </c>
      <c r="M7" s="80" t="s">
        <v>691</v>
      </c>
    </row>
    <row r="8" spans="1:13" ht="130.5">
      <c r="A8" s="1" t="s">
        <v>652</v>
      </c>
      <c r="B8" s="23" t="s">
        <v>6</v>
      </c>
      <c r="C8" s="23" t="s">
        <v>160</v>
      </c>
      <c r="D8" s="15" t="s">
        <v>653</v>
      </c>
      <c r="E8" s="24" t="s">
        <v>657</v>
      </c>
      <c r="F8" s="23" t="s">
        <v>26</v>
      </c>
      <c r="G8" s="23" t="s">
        <v>654</v>
      </c>
      <c r="H8" s="23" t="s">
        <v>161</v>
      </c>
      <c r="I8" s="3" t="s">
        <v>34</v>
      </c>
      <c r="J8" s="53" t="s">
        <v>3</v>
      </c>
      <c r="K8" s="70" t="s">
        <v>690</v>
      </c>
      <c r="L8" s="87" t="s">
        <v>683</v>
      </c>
      <c r="M8" s="80" t="s">
        <v>691</v>
      </c>
    </row>
  </sheetData>
  <autoFilter ref="A1:M1" xr:uid="{D60CF029-A45F-4B09-BEA1-AAAF1A79F49F}">
    <sortState xmlns:xlrd2="http://schemas.microsoft.com/office/spreadsheetml/2017/richdata2" ref="A2:M35">
      <sortCondition ref="C1"/>
    </sortState>
  </autoFilter>
  <conditionalFormatting sqref="A1">
    <cfRule type="duplicateValues" dxfId="2" priority="33"/>
  </conditionalFormatting>
  <conditionalFormatting sqref="A2:A8">
    <cfRule type="duplicateValues" dxfId="1" priority="1"/>
  </conditionalFormatting>
  <conditionalFormatting sqref="K2:K8">
    <cfRule type="containsText" dxfId="0" priority="2" operator="containsText" text="Click HERE to apply">
      <formula>NOT(ISERROR(SEARCH("Click HERE to apply",K2)))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4Sep2025</vt:lpstr>
      <vt:lpstr>Tours Closed</vt:lpstr>
      <vt:lpstr>Tours Added</vt:lpstr>
      <vt:lpstr>CONCAT Codes</vt:lpstr>
      <vt:lpstr>Tours to be Updated</vt:lpstr>
      <vt:lpstr>'ADOS Tours Updated 4Sep2025'!Print_Area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2025-09-04T15:14:22Z</dcterms:modified>
</cp:coreProperties>
</file>