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95684E32-4BD7-4592-923E-DB27BF95BDE8}" xr6:coauthVersionLast="47" xr6:coauthVersionMax="47" xr10:uidLastSave="{00000000-0000-0000-0000-000000000000}"/>
  <bookViews>
    <workbookView xWindow="-28920" yWindow="-120" windowWidth="29040" windowHeight="15720" tabRatio="707" activeTab="1" xr2:uid="{00000000-000D-0000-FFFF-FFFF00000000}"/>
  </bookViews>
  <sheets>
    <sheet name="Instructions" sheetId="4" r:id="rId1"/>
    <sheet name="ADOS Tours Updated 14Aug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14Aug2025'!$A$1:$L$182</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14Aug2025'!$A$1:$L$1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6" l="1"/>
  <c r="K16" i="6"/>
  <c r="K15" i="6"/>
  <c r="K14" i="6"/>
  <c r="K13" i="6"/>
  <c r="K12" i="6"/>
  <c r="K11" i="6"/>
  <c r="K10" i="6"/>
  <c r="K9" i="6"/>
  <c r="K8" i="6"/>
  <c r="K7" i="6"/>
  <c r="K6" i="6"/>
  <c r="K5" i="6"/>
  <c r="K4" i="6"/>
  <c r="K3" i="6"/>
  <c r="K2" i="6"/>
  <c r="K19" i="6"/>
  <c r="K18" i="6"/>
  <c r="K5" i="3"/>
  <c r="K4" i="3"/>
  <c r="K3" i="3"/>
  <c r="K2" i="3"/>
  <c r="N2" i="3"/>
  <c r="N3" i="3"/>
  <c r="N4" i="3"/>
  <c r="N5" i="3"/>
  <c r="K10" i="1"/>
  <c r="K62" i="1"/>
  <c r="K115" i="1"/>
  <c r="K84" i="1"/>
  <c r="K2" i="2"/>
  <c r="K3" i="2"/>
  <c r="K4" i="2"/>
  <c r="K5" i="2"/>
  <c r="K6" i="2"/>
  <c r="K7" i="2"/>
  <c r="K8" i="2"/>
  <c r="K9" i="2"/>
  <c r="K10" i="2"/>
  <c r="K83" i="1"/>
  <c r="K82" i="1"/>
  <c r="K81" i="1"/>
  <c r="K109" i="1"/>
  <c r="K108" i="1"/>
  <c r="K107" i="1"/>
  <c r="K105" i="1"/>
  <c r="K123" i="1"/>
  <c r="K119" i="1"/>
  <c r="K21" i="1"/>
  <c r="K90" i="1"/>
  <c r="K124" i="1"/>
  <c r="K2" i="1"/>
  <c r="K3" i="1"/>
  <c r="K4" i="1"/>
  <c r="K5" i="1"/>
  <c r="K6" i="1"/>
  <c r="K7" i="1"/>
  <c r="K8" i="1"/>
  <c r="K9" i="1"/>
  <c r="K15" i="1"/>
  <c r="K11" i="1"/>
  <c r="K12" i="1"/>
  <c r="K13" i="1"/>
  <c r="K14" i="1"/>
  <c r="K16" i="1"/>
  <c r="K17" i="1"/>
  <c r="K18" i="1"/>
  <c r="K19" i="1"/>
  <c r="K20" i="1"/>
  <c r="K22" i="1"/>
  <c r="K23" i="1"/>
  <c r="K24" i="1"/>
  <c r="K25" i="1"/>
  <c r="K26" i="1"/>
  <c r="K27" i="1"/>
  <c r="K28" i="1"/>
  <c r="K29" i="1"/>
  <c r="K30" i="1"/>
  <c r="K31" i="1"/>
  <c r="K43" i="1"/>
  <c r="K44" i="1"/>
  <c r="K45" i="1"/>
  <c r="K32" i="1"/>
  <c r="K33" i="1"/>
  <c r="K34" i="1"/>
  <c r="K35" i="1"/>
  <c r="K36" i="1"/>
  <c r="K37" i="1"/>
  <c r="K38" i="1"/>
  <c r="K39" i="1"/>
  <c r="K40" i="1"/>
  <c r="K41" i="1"/>
  <c r="K42" i="1"/>
  <c r="K46" i="1"/>
  <c r="K47" i="1"/>
  <c r="K48" i="1"/>
  <c r="K49" i="1"/>
  <c r="K50" i="1"/>
  <c r="K51" i="1"/>
  <c r="K52" i="1"/>
  <c r="K53" i="1"/>
  <c r="K54" i="1"/>
  <c r="K55" i="1"/>
  <c r="K56" i="1"/>
  <c r="K57" i="1"/>
  <c r="K59" i="1"/>
  <c r="K60" i="1"/>
  <c r="K61" i="1"/>
  <c r="K58" i="1"/>
  <c r="K65" i="1"/>
  <c r="K63" i="1"/>
  <c r="K64" i="1"/>
  <c r="K69" i="1"/>
  <c r="K70" i="1"/>
  <c r="K74" i="1"/>
  <c r="K75" i="1"/>
  <c r="K76" i="1"/>
  <c r="K77" i="1"/>
  <c r="K78" i="1"/>
  <c r="K79" i="1"/>
  <c r="K66" i="1"/>
  <c r="K67" i="1"/>
  <c r="K68" i="1"/>
  <c r="K71" i="1"/>
  <c r="K72" i="1"/>
  <c r="K73" i="1"/>
  <c r="K80" i="1"/>
  <c r="K85" i="1"/>
  <c r="K86" i="1"/>
  <c r="K87" i="1"/>
  <c r="K88" i="1"/>
  <c r="K89" i="1"/>
  <c r="K91" i="1"/>
  <c r="K92" i="1"/>
  <c r="K93" i="1"/>
  <c r="K94" i="1"/>
  <c r="K95" i="1"/>
  <c r="K96" i="1"/>
  <c r="K97" i="1"/>
  <c r="K98" i="1"/>
  <c r="K99" i="1"/>
  <c r="K100" i="1"/>
  <c r="K104" i="1"/>
  <c r="K101" i="1"/>
  <c r="K102" i="1"/>
  <c r="K103" i="1"/>
  <c r="K106" i="1"/>
  <c r="K110" i="1"/>
  <c r="K111" i="1"/>
  <c r="K112" i="1"/>
  <c r="K113" i="1"/>
  <c r="K114" i="1"/>
  <c r="K116" i="1"/>
  <c r="K117" i="1"/>
  <c r="K118" i="1"/>
  <c r="K120" i="1"/>
  <c r="K121" i="1"/>
  <c r="K122" i="1"/>
  <c r="K125" i="1"/>
  <c r="K126" i="1"/>
  <c r="K143" i="1"/>
  <c r="K136" i="1"/>
  <c r="K137" i="1"/>
  <c r="K144" i="1"/>
  <c r="K127" i="1"/>
  <c r="K128" i="1"/>
  <c r="K129" i="1"/>
  <c r="K130" i="1"/>
  <c r="K131" i="1"/>
  <c r="K134" i="1"/>
  <c r="K139" i="1"/>
  <c r="K140" i="1"/>
  <c r="K141" i="1"/>
  <c r="K142" i="1"/>
  <c r="K138" i="1"/>
  <c r="K135" i="1"/>
  <c r="K132" i="1"/>
  <c r="K133"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R3" i="3"/>
  <c r="R4" i="3"/>
  <c r="R5" i="3"/>
  <c r="R6" i="3"/>
  <c r="R7" i="3"/>
  <c r="R8" i="3"/>
  <c r="R9" i="3"/>
  <c r="R10" i="3"/>
  <c r="R11" i="3"/>
  <c r="R12" i="3"/>
  <c r="R13" i="3"/>
  <c r="R14" i="3"/>
  <c r="R15" i="3"/>
  <c r="R16" i="3"/>
  <c r="R17" i="3"/>
  <c r="R18" i="3"/>
  <c r="R19" i="3"/>
  <c r="R20" i="3"/>
  <c r="R21" i="3"/>
  <c r="R22" i="3"/>
  <c r="R23" i="3"/>
  <c r="R24" i="3"/>
  <c r="R25" i="3"/>
  <c r="R26" i="3"/>
  <c r="R27" i="3"/>
  <c r="R28" i="3"/>
  <c r="R29" i="3"/>
  <c r="R2" i="3"/>
  <c r="P29" i="3" l="1"/>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alcChain>
</file>

<file path=xl/sharedStrings.xml><?xml version="1.0" encoding="utf-8"?>
<sst xmlns="http://schemas.openxmlformats.org/spreadsheetml/2006/main" count="2518" uniqueCount="936">
  <si>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</si>
  <si>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</si>
  <si>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</si>
  <si>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</si>
  <si>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</si>
  <si>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</si>
  <si>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</si>
  <si>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</si>
  <si>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</si>
  <si>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</si>
  <si>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</si>
  <si>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</si>
  <si>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</si>
  <si>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</si>
  <si>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</si>
  <si>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</si>
  <si>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</si>
  <si>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</si>
  <si>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</si>
  <si>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</si>
  <si>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</si>
  <si>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</si>
  <si>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</si>
  <si>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</si>
  <si>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</si>
  <si>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</si>
  <si>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</si>
  <si>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</si>
  <si>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</si>
  <si>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</si>
  <si>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</si>
  <si>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</si>
  <si>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</si>
  <si>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</si>
  <si>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</si>
  <si>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</si>
  <si>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</si>
  <si>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</si>
  <si>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</si>
  <si>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</si>
  <si>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</si>
  <si>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</si>
  <si>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</si>
  <si>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</si>
  <si>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</si>
  <si>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</si>
  <si>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</si>
  <si>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Defense Counterintelligence &amp; Security Agency</t>
  </si>
  <si>
    <t>DISA - DD</t>
  </si>
  <si>
    <t>Fort Meade</t>
  </si>
  <si>
    <t>Hill AFB</t>
  </si>
  <si>
    <t>UT</t>
  </si>
  <si>
    <t>NSWC-Indian Head Division</t>
  </si>
  <si>
    <t>Indian Head</t>
  </si>
  <si>
    <t>Naval Underwater Warfare Center</t>
  </si>
  <si>
    <t>Keyport</t>
  </si>
  <si>
    <t>WA</t>
  </si>
  <si>
    <t>USTRANSCOM-SDDC-596th BDE 834th BN</t>
  </si>
  <si>
    <t>CECOM-Tobyhanna Army Depot</t>
  </si>
  <si>
    <t>Tobyhanna</t>
  </si>
  <si>
    <t>E6:E7:E8</t>
  </si>
  <si>
    <t>E6:E7</t>
  </si>
  <si>
    <t>E3:E4:E5</t>
  </si>
  <si>
    <t>E4:E5:E6:E7</t>
  </si>
  <si>
    <t>NUWC-Division Keyport</t>
  </si>
  <si>
    <t>NSWC-Philadelphia</t>
  </si>
  <si>
    <t>E5:E6:E7:W1:W2</t>
  </si>
  <si>
    <t>E7:E8</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</si>
  <si>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</si>
  <si>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</si>
  <si>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</si>
  <si>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</si>
  <si>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</si>
  <si>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</si>
  <si>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</si>
  <si>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</si>
  <si>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</si>
  <si>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</si>
  <si>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</si>
  <si>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</si>
  <si>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</si>
  <si>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</si>
  <si>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</si>
  <si>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</si>
  <si>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</si>
  <si>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</si>
  <si>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</si>
  <si>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</si>
  <si>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</si>
  <si>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</si>
  <si>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</si>
  <si>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NSWC-Corona Division</t>
  </si>
  <si>
    <t>Corona</t>
  </si>
  <si>
    <t>E3:E4:E5:E6</t>
  </si>
  <si>
    <t>Rudibaugh, Leanna</t>
  </si>
  <si>
    <t>24-6220</t>
  </si>
  <si>
    <t>Nondestructive Tester Technician</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</si>
  <si>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</si>
  <si>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</si>
  <si>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</si>
  <si>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</si>
  <si>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</si>
  <si>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</si>
  <si>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</si>
  <si>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</si>
  <si>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</si>
  <si>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</si>
  <si>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</si>
  <si>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</si>
  <si>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</si>
  <si>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</si>
  <si>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</si>
  <si>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</si>
  <si>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</si>
  <si>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</si>
  <si>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</si>
  <si>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</si>
  <si>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</si>
  <si>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</si>
  <si>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</si>
  <si>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</si>
  <si>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</si>
  <si>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</si>
  <si>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</si>
  <si>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</si>
  <si>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</si>
  <si>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</si>
  <si>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</si>
  <si>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</si>
  <si>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</si>
  <si>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</si>
  <si>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</si>
  <si>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</si>
  <si>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</si>
  <si>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</si>
  <si>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</si>
  <si>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</si>
  <si>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</si>
  <si>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</si>
  <si>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</si>
  <si>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</si>
  <si>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</si>
  <si>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</si>
  <si>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</si>
  <si>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</si>
  <si>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</si>
  <si>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</si>
  <si>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</si>
  <si>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</si>
  <si>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</si>
  <si>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</si>
  <si>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</si>
  <si>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</si>
  <si>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</si>
  <si>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</si>
  <si>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</si>
  <si>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</si>
  <si>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</si>
  <si>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</si>
  <si>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</si>
  <si>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</si>
  <si>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</si>
  <si>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</si>
  <si>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</si>
  <si>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</si>
  <si>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</si>
  <si>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</si>
  <si>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</si>
  <si>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</si>
  <si>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</si>
  <si>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</si>
  <si>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</si>
  <si>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</si>
  <si>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</si>
  <si>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Construction Project Management</t>
  </si>
  <si>
    <t xml:space="preserve">&lt;strong&gt; Location:&lt;/strong&gt; </t>
  </si>
  <si>
    <t>E6:E7:E8:E9:O1:O2:O3</t>
  </si>
  <si>
    <t>Intelligence Officer</t>
  </si>
  <si>
    <t>Red Rock</t>
  </si>
  <si>
    <t>AMCOM-Letterkenny Army Depot</t>
  </si>
  <si>
    <t>Chambersburg</t>
  </si>
  <si>
    <t>W3:W4</t>
  </si>
  <si>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</si>
  <si>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</si>
  <si>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</si>
  <si>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</si>
  <si>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</si>
  <si>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</si>
  <si>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</si>
  <si>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</si>
  <si>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</si>
  <si>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</si>
  <si>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</si>
  <si>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</si>
  <si>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</si>
  <si>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</si>
  <si>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</si>
  <si>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</si>
  <si>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</si>
  <si>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</si>
  <si>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</si>
  <si>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</si>
  <si>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</si>
  <si>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</si>
  <si>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</si>
  <si>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</si>
  <si>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</si>
  <si>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</si>
  <si>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</si>
  <si>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</si>
  <si>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</si>
  <si>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</si>
  <si>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</si>
  <si>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</si>
  <si>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E7</t>
  </si>
  <si>
    <t>24-6489</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</si>
  <si>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</si>
  <si>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</si>
  <si>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</si>
  <si>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</si>
  <si>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</si>
  <si>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</si>
  <si>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</si>
  <si>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</si>
  <si>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</si>
  <si>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</si>
  <si>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</si>
  <si>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</si>
  <si>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</si>
  <si>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</si>
  <si>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</si>
  <si>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</si>
  <si>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</si>
  <si>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25-6072</t>
  </si>
  <si>
    <t>Contracting Engineer Advisor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</si>
  <si>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</si>
  <si>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</si>
  <si>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</si>
  <si>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</si>
  <si>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</si>
  <si>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</si>
  <si>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</si>
  <si>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</si>
  <si>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</si>
  <si>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</si>
  <si>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</si>
  <si>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</si>
  <si>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</si>
  <si>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</si>
  <si>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</si>
  <si>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</si>
  <si>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</si>
  <si>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</si>
  <si>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</si>
  <si>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</si>
  <si>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</si>
  <si>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</si>
  <si>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</si>
  <si>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</si>
  <si>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</si>
  <si>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</si>
  <si>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</si>
  <si>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</si>
  <si>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</si>
  <si>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</si>
  <si>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</si>
  <si>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</si>
  <si>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</si>
  <si>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</si>
  <si>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</si>
  <si>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</si>
  <si>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</si>
  <si>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</si>
  <si>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</si>
  <si>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</si>
  <si>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</si>
  <si>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</si>
  <si>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</si>
  <si>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</si>
  <si>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</si>
  <si>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</si>
  <si>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</si>
  <si>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</si>
  <si>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</si>
  <si>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</si>
  <si>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</si>
  <si>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</si>
  <si>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</si>
  <si>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</si>
  <si>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</si>
  <si>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</si>
  <si>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</si>
  <si>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</si>
  <si>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</si>
  <si>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</si>
  <si>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USACE - Pittsburgh District (LRP)</t>
  </si>
  <si>
    <t>Pittsburgh</t>
  </si>
  <si>
    <t>25-6160</t>
  </si>
  <si>
    <t>Photographer/Videographer/Editor</t>
  </si>
  <si>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</si>
  <si>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</si>
  <si>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</si>
  <si>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</si>
  <si>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</si>
  <si>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</si>
  <si>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</si>
  <si>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</si>
  <si>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Wheeled Vehicle Mechanic</t>
  </si>
  <si>
    <t>Defense Finance and Accounting Service</t>
  </si>
  <si>
    <t>Sanders, Robert A.</t>
  </si>
  <si>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</si>
  <si>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</si>
  <si>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</si>
  <si>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</si>
  <si>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</si>
  <si>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</si>
  <si>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</si>
  <si>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</si>
  <si>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</si>
  <si>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</si>
  <si>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</si>
  <si>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</si>
  <si>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25-6182</t>
  </si>
  <si>
    <t>Fuel Operations NCO</t>
  </si>
  <si>
    <t>Elmendorf AFB</t>
  </si>
  <si>
    <t>AK</t>
  </si>
  <si>
    <t>25-6210</t>
  </si>
  <si>
    <t>Accountant</t>
  </si>
  <si>
    <t>E5:E6:E7:E8:E9:O1:O2:O3</t>
  </si>
  <si>
    <t>USACE - Detroit District (LRE)</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</si>
  <si>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</si>
  <si>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</si>
  <si>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</si>
  <si>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</si>
  <si>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</si>
  <si>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t>E5</t>
  </si>
  <si>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</si>
  <si>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</si>
  <si>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</si>
  <si>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</si>
  <si>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</si>
  <si>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</si>
  <si>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</si>
  <si>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</si>
  <si>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</si>
  <si>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</si>
  <si>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</si>
  <si>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</si>
  <si>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</si>
  <si>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</si>
  <si>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</si>
  <si>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</si>
  <si>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</si>
  <si>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</si>
  <si>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</si>
  <si>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</si>
  <si>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</si>
  <si>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</si>
  <si>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</si>
  <si>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</si>
  <si>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</si>
  <si>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</si>
  <si>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</si>
  <si>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</si>
  <si>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</si>
  <si>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</si>
  <si>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</si>
  <si>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</si>
  <si>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</si>
  <si>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</si>
  <si>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</si>
  <si>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</si>
  <si>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</si>
  <si>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</si>
  <si>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</si>
  <si>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</si>
  <si>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</si>
  <si>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</si>
  <si>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</si>
  <si>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</si>
  <si>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</si>
  <si>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</si>
  <si>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</si>
  <si>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</si>
  <si>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</si>
  <si>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</si>
  <si>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</si>
  <si>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</si>
  <si>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</si>
  <si>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</si>
  <si>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</si>
  <si>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</si>
  <si>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</si>
  <si>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</si>
  <si>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</si>
  <si>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</si>
  <si>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</si>
  <si>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</si>
  <si>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</si>
  <si>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</si>
  <si>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</si>
  <si>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</si>
  <si>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</si>
  <si>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</si>
  <si>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</si>
  <si>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</si>
  <si>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</si>
  <si>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</si>
  <si>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</si>
  <si>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</si>
  <si>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</si>
  <si>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</si>
  <si>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</si>
  <si>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</si>
  <si>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</si>
  <si>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</si>
  <si>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</si>
  <si>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</si>
  <si>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</si>
  <si>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</si>
  <si>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</si>
  <si>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</si>
  <si>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</si>
  <si>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</si>
  <si>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</si>
  <si>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25-6301</t>
  </si>
  <si>
    <t>E5:E6:E7:E8:E9:O1:O2:O3:O4:O5:W1:W2:W3:W4:W5</t>
  </si>
  <si>
    <t>25-6305</t>
  </si>
  <si>
    <t>JMC-Tooele Army Depot</t>
  </si>
  <si>
    <t>Tooele</t>
  </si>
  <si>
    <t>25-6306</t>
  </si>
  <si>
    <t>Installation Security Guard</t>
  </si>
  <si>
    <t>Pickstown</t>
  </si>
  <si>
    <t>SD</t>
  </si>
  <si>
    <t>25-6312</t>
  </si>
  <si>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</si>
  <si>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</si>
  <si>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</si>
  <si>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</si>
  <si>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</si>
  <si>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</si>
  <si>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</si>
  <si>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</si>
  <si>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</si>
  <si>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</si>
  <si>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</si>
  <si>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</si>
  <si>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</si>
  <si>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</si>
  <si>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</si>
  <si>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</si>
  <si>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</si>
  <si>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</si>
  <si>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</si>
  <si>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</si>
  <si>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</si>
  <si>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</si>
  <si>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</si>
  <si>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</si>
  <si>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</si>
  <si>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</si>
  <si>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</si>
  <si>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</si>
  <si>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</si>
  <si>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</si>
  <si>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</si>
  <si>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</si>
  <si>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</si>
  <si>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</si>
  <si>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St Louis</t>
  </si>
  <si>
    <t>MO</t>
  </si>
  <si>
    <t>25-6327</t>
  </si>
  <si>
    <t>Construction Control Representative</t>
  </si>
  <si>
    <t>E6:E7:E8:W1:W2</t>
  </si>
  <si>
    <t>25-6330</t>
  </si>
  <si>
    <t>Furniture Installer/Fork Lift Operator</t>
  </si>
  <si>
    <t>JMC-Crane Army Ammunition Activity</t>
  </si>
  <si>
    <t>25-6340</t>
  </si>
  <si>
    <t>Mobile Equipment Operator</t>
  </si>
  <si>
    <t>25-6346</t>
  </si>
  <si>
    <t>Ordnance Equipment Inspector</t>
  </si>
  <si>
    <t>E5:E6:E7:E8:E9</t>
  </si>
  <si>
    <t>25-6350</t>
  </si>
  <si>
    <t>Quality Assurance Specialist</t>
  </si>
  <si>
    <t>E5:E6:E7:O1:O2:O3</t>
  </si>
  <si>
    <t>25-6357</t>
  </si>
  <si>
    <t>Engineering Technician</t>
  </si>
  <si>
    <t>E8:E9:O1:O2</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</si>
  <si>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</si>
  <si>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</si>
  <si>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</si>
  <si>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</si>
  <si>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</si>
  <si>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</si>
  <si>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</si>
  <si>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</si>
  <si>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</si>
  <si>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</si>
  <si>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</si>
  <si>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</si>
  <si>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</si>
  <si>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</si>
  <si>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</si>
  <si>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</si>
  <si>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</si>
  <si>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</si>
  <si>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</si>
  <si>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</si>
  <si>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</si>
  <si>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</si>
  <si>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</si>
  <si>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</si>
  <si>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</si>
  <si>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</si>
  <si>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</si>
  <si>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</si>
  <si>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</si>
  <si>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</si>
  <si>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</si>
  <si>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</si>
  <si>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</si>
  <si>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</si>
  <si>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</si>
  <si>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</si>
  <si>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</si>
  <si>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</si>
  <si>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</si>
  <si>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</si>
  <si>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</si>
  <si>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</si>
  <si>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</si>
  <si>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</si>
  <si>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</si>
  <si>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</si>
  <si>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25-6395</t>
  </si>
  <si>
    <t>Division Analyst/Advisor</t>
  </si>
  <si>
    <t>25-6396</t>
  </si>
  <si>
    <t>25-6397</t>
  </si>
  <si>
    <t>25-6398</t>
  </si>
  <si>
    <t xml:space="preserve">DLA Energy – HQ </t>
  </si>
  <si>
    <t>Logistics Management Specialist</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</si>
  <si>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</si>
  <si>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</si>
  <si>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</si>
  <si>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</si>
  <si>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</si>
  <si>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</si>
  <si>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</si>
  <si>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</si>
  <si>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</si>
  <si>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</si>
  <si>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</si>
  <si>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</si>
  <si>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</si>
  <si>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</si>
  <si>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</si>
  <si>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</si>
  <si>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</si>
  <si>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</si>
  <si>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</si>
  <si>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</si>
  <si>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</si>
  <si>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</si>
  <si>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</si>
  <si>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</si>
  <si>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</si>
  <si>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</si>
  <si>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</si>
  <si>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</si>
  <si>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</si>
  <si>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</si>
  <si>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</si>
  <si>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</si>
  <si>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</si>
  <si>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</si>
  <si>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</si>
  <si>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</si>
  <si>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</si>
  <si>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</si>
  <si>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</si>
  <si>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</si>
  <si>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</si>
  <si>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</si>
  <si>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</si>
  <si>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</si>
  <si>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</si>
  <si>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</si>
  <si>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</si>
  <si>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</si>
  <si>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</si>
  <si>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</si>
  <si>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</si>
  <si>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</si>
  <si>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</si>
  <si>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</si>
  <si>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</si>
  <si>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</si>
  <si>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</si>
  <si>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</si>
  <si>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</si>
  <si>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</si>
  <si>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</si>
  <si>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</si>
  <si>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</si>
  <si>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</si>
  <si>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</si>
  <si>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</si>
  <si>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</si>
  <si>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</si>
  <si>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</si>
  <si>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</si>
  <si>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</si>
  <si>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</si>
  <si>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</si>
  <si>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</si>
  <si>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</si>
  <si>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</si>
  <si>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</si>
  <si>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</si>
  <si>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</si>
  <si>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</si>
  <si>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</si>
  <si>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</si>
  <si>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</si>
  <si>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</si>
  <si>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</si>
  <si>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</si>
  <si>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</si>
  <si>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</si>
  <si>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</si>
  <si>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</si>
  <si>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</si>
  <si>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</si>
  <si>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</si>
  <si>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</si>
  <si>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</si>
  <si>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</si>
  <si>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</si>
  <si>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</si>
  <si>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25-6451</t>
  </si>
  <si>
    <t>DCSA - PEO - APEOR</t>
  </si>
  <si>
    <t>Information Technology Program Analyst</t>
  </si>
  <si>
    <t>E7:E8:E9:O1:W1</t>
  </si>
  <si>
    <t>Stafford</t>
  </si>
  <si>
    <t>25-6452</t>
  </si>
  <si>
    <t>Linux Cloud Administrator</t>
  </si>
  <si>
    <t>E4:E5:E6:E7:E8:O1:O2:O3:W1:W2:W3</t>
  </si>
  <si>
    <t>25-6458</t>
  </si>
  <si>
    <t>USTRANSCOM</t>
  </si>
  <si>
    <t>Reserve Manpower Manager</t>
  </si>
  <si>
    <t>25-6460</t>
  </si>
  <si>
    <t>DFAS-IND-JBL-Force Protection</t>
  </si>
  <si>
    <t>Security Assistant (OA)</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</si>
  <si>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</si>
  <si>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</si>
  <si>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</si>
  <si>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</si>
  <si>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</si>
  <si>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</si>
  <si>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</si>
  <si>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</si>
  <si>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</si>
  <si>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</si>
  <si>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</si>
  <si>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</si>
  <si>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</si>
  <si>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</si>
  <si>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</si>
  <si>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</si>
  <si>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</si>
  <si>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</si>
  <si>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</si>
  <si>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</si>
  <si>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</si>
  <si>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</si>
  <si>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</si>
  <si>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</si>
  <si>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</si>
  <si>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</si>
  <si>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</si>
  <si>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</si>
  <si>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</si>
  <si>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</si>
  <si>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</si>
  <si>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</si>
  <si>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</si>
  <si>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</si>
  <si>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</si>
  <si>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</si>
  <si>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25-6480</t>
  </si>
  <si>
    <t>Agreements  Manager</t>
  </si>
  <si>
    <t>E7:E8:O2:O3:O4:O5</t>
  </si>
  <si>
    <t>25-6486</t>
  </si>
  <si>
    <t>Collateral Duty Safety Officer</t>
  </si>
  <si>
    <t>25-6489</t>
  </si>
  <si>
    <t>Special Security Representative</t>
  </si>
  <si>
    <t>25-6490</t>
  </si>
  <si>
    <t>E4:E5:E6:E7:E8:W1:W2:W3:W4:W5</t>
  </si>
  <si>
    <t>E8:E9</t>
  </si>
  <si>
    <r>
      <rPr>
        <b/>
        <sz val="11"/>
        <color rgb="FF000000"/>
        <rFont val="Calibri"/>
        <family val="2"/>
        <scheme val="minor"/>
      </rPr>
      <t>25-6490, Length 1 Year:</t>
    </r>
    <r>
      <rPr>
        <sz val="11"/>
        <color indexed="8"/>
        <rFont val="Calibri"/>
        <family val="2"/>
        <scheme val="minor"/>
      </rPr>
      <t xml:space="preserve">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t>
    </r>
    <r>
      <rPr>
        <b/>
        <sz val="11"/>
        <color rgb="FF000000"/>
        <rFont val="Calibri"/>
        <family val="2"/>
        <scheme val="minor"/>
      </rPr>
      <t>Qualifications</t>
    </r>
    <r>
      <rPr>
        <sz val="11"/>
        <color indexed="8"/>
        <rFont val="Calibri"/>
        <family val="2"/>
        <scheme val="minor"/>
      </rPr>
      <t>: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t>
    </r>
  </si>
  <si>
    <r>
      <rPr>
        <b/>
        <sz val="11"/>
        <color rgb="FF000000"/>
        <rFont val="Calibri"/>
        <family val="2"/>
        <scheme val="minor"/>
      </rPr>
      <t>25-6489, Length 1 Year:</t>
    </r>
    <r>
      <rPr>
        <sz val="11"/>
        <color indexed="8"/>
        <rFont val="Calibri"/>
        <family val="2"/>
        <scheme val="minor"/>
      </rPr>
      <t xml:space="preserve">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t>
    </r>
    <r>
      <rPr>
        <b/>
        <sz val="11"/>
        <color rgb="FF000000"/>
        <rFont val="Calibri"/>
        <family val="2"/>
        <scheme val="minor"/>
      </rPr>
      <t>Qualifications</t>
    </r>
    <r>
      <rPr>
        <sz val="11"/>
        <color indexed="8"/>
        <rFont val="Calibri"/>
        <family val="2"/>
        <scheme val="minor"/>
      </rPr>
      <t>:  Candidate should have a background in security and/or intelligence, an understanding of SCI security regulations, and the ability to effectively enforce security policies within a sensitive environment. A current Top Secret/SCI clearance is a mandatory requirement.</t>
    </r>
  </si>
  <si>
    <r>
      <rPr>
        <b/>
        <sz val="11"/>
        <color rgb="FF000000"/>
        <rFont val="Calibri"/>
        <family val="2"/>
        <scheme val="minor"/>
      </rPr>
      <t>25-6486, Length 1 year:</t>
    </r>
    <r>
      <rPr>
        <sz val="11"/>
        <color indexed="8"/>
        <rFont val="Calibri"/>
        <family val="2"/>
        <scheme val="minor"/>
      </rPr>
      <t xml:space="preserve">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t>
    </r>
    <r>
      <rPr>
        <b/>
        <sz val="11"/>
        <color rgb="FF000000"/>
        <rFont val="Calibri"/>
        <family val="2"/>
        <scheme val="minor"/>
      </rPr>
      <t>Qualifications</t>
    </r>
    <r>
      <rPr>
        <sz val="11"/>
        <color indexed="8"/>
        <rFont val="Calibri"/>
        <family val="2"/>
        <scheme val="minor"/>
      </rPr>
      <t>: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t>
    </r>
  </si>
  <si>
    <r>
      <rPr>
        <b/>
        <sz val="11"/>
        <color rgb="FF000000"/>
        <rFont val="Calibri"/>
        <family val="2"/>
        <scheme val="minor"/>
      </rPr>
      <t>25-6480, Length 1 Year:</t>
    </r>
    <r>
      <rPr>
        <sz val="11"/>
        <color indexed="8"/>
        <rFont val="Calibri"/>
        <family val="2"/>
        <scheme val="minor"/>
      </rPr>
      <t xml:space="preserve">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t>
    </r>
    <r>
      <rPr>
        <b/>
        <sz val="11"/>
        <color rgb="FF000000"/>
        <rFont val="Calibri"/>
        <family val="2"/>
        <scheme val="minor"/>
      </rPr>
      <t>Qualifications</t>
    </r>
    <r>
      <rPr>
        <sz val="11"/>
        <color indexed="8"/>
        <rFont val="Calibri"/>
        <family val="2"/>
        <scheme val="minor"/>
      </rPr>
      <t>: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</si>
  <si>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</si>
  <si>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</si>
  <si>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</si>
  <si>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</si>
  <si>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25-6493</t>
  </si>
  <si>
    <t>25-6500</t>
  </si>
  <si>
    <t>DCSA - Mid Atlantic Region</t>
  </si>
  <si>
    <t>Alexandria</t>
  </si>
  <si>
    <t>25-6501</t>
  </si>
  <si>
    <t>Integration Analyst</t>
  </si>
  <si>
    <t>25-6503</t>
  </si>
  <si>
    <t>AH-64D Maintenance Test Pilot</t>
  </si>
  <si>
    <t>W2:W3:W4</t>
  </si>
  <si>
    <t>25-6506</t>
  </si>
  <si>
    <t>Construction Manager</t>
  </si>
  <si>
    <t>E6:E7:E8:E9</t>
  </si>
  <si>
    <t>25-6507</t>
  </si>
  <si>
    <t>Norfolk Site Manager</t>
  </si>
  <si>
    <t>25-6509</t>
  </si>
  <si>
    <t>DLA - ASOC</t>
  </si>
  <si>
    <t>Current Operations Battle Captain NCOIC</t>
  </si>
  <si>
    <r>
      <rPr>
        <b/>
        <sz val="11"/>
        <color rgb="FF000000"/>
        <rFont val="Calibri"/>
        <family val="2"/>
        <scheme val="minor"/>
      </rPr>
      <t xml:space="preserve">25-6507, Length 1 Year.   
</t>
    </r>
    <r>
      <rPr>
        <sz val="11"/>
        <color rgb="FF000000"/>
        <rFont val="Calibri"/>
        <family val="2"/>
        <scheme val="minor"/>
      </rPr>
      <t>Candidate will be responsible to provide C102 with onsite programmatic support for Norfolk, Va. PFI will be temporary (365 days, starting as soon as possible) as we support surge facility requirements to include completion of BJ50 Lounge renovation as well as draw down compiled facility backlog list and continue support of onsite requirements. Individual will assume responsibility as Building Monitor/manager and address all “localized” corporate operations functions/needs/requirements for NSWCPD personnel in BJ50 and W130. More specifically, representative will develop localized contacts with internal NSWCPD employees and staff, all supporting agencies to include NAVFAC and Naval Station Norfolk Installation, various contractors, and any/all neighboring commands. Qualifications: Candidate must be an Engineer (Mechanical/Electrical/Civil).</t>
    </r>
  </si>
  <si>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</si>
  <si>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</si>
  <si>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25-6493, Legnth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Support Tobyhanna’s mission by inspecting, servicing, repairing, and maintaining wheeled vehicles, material handling equipment and light-duty equipment across the depot. This includes diagnostic troubleshooting, replacing components, and ensuring operational readiness of mission-essential equipment. The 91B will work directly with maintenance teams supporting installation operations and depot logistics.
</t>
    </r>
    <r>
      <rPr>
        <b/>
        <sz val="11"/>
        <color rgb="FF000000"/>
        <rFont val="Calibri"/>
        <family val="2"/>
        <scheme val="minor"/>
      </rPr>
      <t>Qualifications</t>
    </r>
    <r>
      <rPr>
        <sz val="11"/>
        <color indexed="8"/>
        <rFont val="Calibri"/>
        <family val="2"/>
        <scheme val="minor"/>
      </rPr>
      <t>:  MOS 91 Series 
• Must be a current or former 91B (Wheeled Vehicle Mechanic) with verifiable experience.
• Working knowledge of troubleshooting techniques and Army maintenance procedures.
• Experience with military vehicle platforms such as HMMWV, LMTV/MTV, and FMTV is preferred.
• Ability to work independently or as part of a team in a depot-level maintenance environment.
• Must meet height/weight and physical readiness standards if currently serving.</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</si>
  <si>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</si>
  <si>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25-6506, Length 1 Year:</t>
    </r>
    <r>
      <rPr>
        <sz val="11"/>
        <color indexed="8"/>
        <rFont val="Calibri"/>
        <family val="2"/>
        <scheme val="minor"/>
      </rPr>
      <t xml:space="preserve">
The Construction Manager is responsible for the comprehensive oversight &amp; direction of all phases of diverse construction projects, ensuring successful completion that aligns with time, budget, &amp; quality objectives. This role entails the development &amp; implementation of detailed project plans, schedules, &amp; budgets, coupled with rigorous monitoring of project progress to proactively identify &amp; mitigate potential risks thru effective project mgmt. strategies. Daily onsite supervision is required to ensure adherence to safety regulations, building codes, &amp; quality standards, including the acquisition of necessary permits &amp; the performance of thorough inspections. Financial mgmt. is a core responsibility, encompassing the preparation &amp; mgmt. of project budgets, stringent cost control, precise expense tracking, &amp; overall financial accountability. The Construction Manager will foster strong collaborative relationships with architects, engineers, subcontractors, suppliers, &amp; other stakeholders to facilitate seamless project execution, overseeing procurement processes &amp; managing subcontractor relationships. Leadership &amp; team development are crucial, requiring the ability to motivate &amp; guide construction professionals while cultivating a collaborative work environment. Maintaining robust client relationships thru clear communication of project progress &amp; proactive issue resolution is essential. This position also necessitates the meticulous preparation of detailed project documentation, including progress reports, change orders, quality control programs, &amp; final project reports. The Construction Manager is ultimately accountable for delivering projects to the highest standards, within established timelines &amp; budgets, while maintaining transparent &amp; effective communication with all stakeholders.
***This position has multiple duty locations, Las Cruces, NM; Mayport, VA; Norfolk, VA; Oxnard, CA; San Diego, CA; Seal Beach, CA
</t>
    </r>
    <r>
      <rPr>
        <b/>
        <sz val="11"/>
        <color rgb="FF000000"/>
        <rFont val="Calibri"/>
        <family val="2"/>
        <scheme val="minor"/>
      </rPr>
      <t>Qualifications</t>
    </r>
    <r>
      <rPr>
        <sz val="11"/>
        <color indexed="8"/>
        <rFont val="Calibri"/>
        <family val="2"/>
        <scheme val="minor"/>
      </rPr>
      <t>:  AEng. or related degree &amp; construction experience as Manager. 5+ years in construction management. Project management (budgeting, scheduling, resources). Proficient in construction software &amp; MS Office. Knowledge of construction principles, codes, safety. Strong organizational, problem-solving, leadership, communication skills. Ability to meet deadlines. Secret Clearance.</t>
    </r>
  </si>
  <si>
    <t>CA, VA, NM</t>
  </si>
  <si>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</si>
  <si>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</si>
  <si>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</si>
  <si>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</si>
  <si>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</si>
  <si>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</si>
  <si>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</si>
  <si>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</si>
  <si>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</si>
  <si>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</si>
  <si>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</si>
  <si>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</si>
  <si>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</si>
  <si>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</si>
  <si>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</si>
  <si>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</si>
  <si>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</si>
  <si>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</si>
  <si>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</si>
  <si>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</si>
  <si>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</si>
  <si>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t>25-6516</t>
  </si>
  <si>
    <t>Little Creek</t>
  </si>
  <si>
    <t>25-6517</t>
  </si>
  <si>
    <t>OPSEC Specialist</t>
  </si>
  <si>
    <t>25-6518</t>
  </si>
  <si>
    <t>Budget Analyst</t>
  </si>
  <si>
    <t>West Point</t>
  </si>
  <si>
    <t>NY</t>
  </si>
  <si>
    <t>25-6527</t>
  </si>
  <si>
    <t>Financial Systems Analyst/Developer</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</si>
  <si>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</si>
  <si>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</si>
  <si>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r>
      <rPr>
        <b/>
        <sz val="11"/>
        <color rgb="FF000000"/>
        <rFont val="Calibri"/>
        <family val="2"/>
        <scheme val="minor"/>
      </rPr>
      <t>25-6516, Length 1 Year:</t>
    </r>
    <r>
      <rPr>
        <sz val="11"/>
        <color indexed="8"/>
        <rFont val="Calibri"/>
        <family val="2"/>
        <scheme val="minor"/>
      </rPr>
      <t xml:space="preserve">
Serve serve as the Special Security Representative (SSR) at  NSWCCD’s Combatant Craft Division (CCD)
SCIF Management: Maintaining SCIF accreditation, including physical and TEMPEST security measures, conducting self-inspections, managing ATOs, FFCs, waivers, alarm testing, and associated documentation. This includes
oversight of new SCIF construction and modifications, ensuring compliance with concept, construction, and accreditation procedures. The SSR also serves as the SCI key custodian.
Personnel Security: Assisting the NSWCCD SSO team manage all facets of the SCI personnel security program, from nominations and access validations to investigative requests, waivers, and security briefings. This includes
conducting indoctrination and debriefings, managing clearance processing (via DISS or other methods), maintaining records, reviewing derogatory information, and taking appropriate action. The SSR provides guidance and
oversight for SCI position and eligibility requests, and ensures compliance with Non-Disclosure Agreements (NDAs) and Non-Disclosure Statements (NDSs). They also manage access for SCI visitors.
Material Accountability and Control: Ensuring the proper handling, accountability, control, transmission, transport, packaging, and safeguarding of all SCI material. This includes managing the required random search program for personnel and material entering/leaving the SCIF, and the proper destruction of SCI material.
Security Education and Training: Developing and delivering a continuing SCI security and Intelligence Oversight (IO) education, training, and awareness program. This ensures all SCI-indoctrinated personnel are knowledgeable of
SCI protection requirements, IO responsibilities, and reporting procedures. The SSR also responds to Regional SSO tasking for annual SCI training, self-inspection findings, and other related tasks.
Incident Reporting and Investigation: Reporting and investigating all unauthorized disclosures of classified intelligence information.
IT Security Liaison: Collaborating with ONI Hopper and similar offices to ensure compliance with SCI-level IT requirements and maintain a functional and secure working environment. This includes responsibilities related to
SCI communications and COMSEC. 
Inspections Support: Conducting and overseeing self-inspections of the Little Creek SCIF and assisting with formal inspections conducted by the Defense Intelligence Agency (DIA) and Regional Security Support Officers
(RSSOs).
Qualifications:  Prior experience working at the SCI level and performing security duties is also desired. The Special Security Representative (SSR) requires comprehensive management the Sensitive Compartmented Information (SCI)
security program for the NSWCCD CCD Little Creek SCI Facility (SCIF). Responsibilities encompass all aspects of SCI security, including personnel, physical, industrial, and information security, as well as SCI communications and COMSEC. TS/SCI Required.</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</si>
  <si>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</si>
  <si>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</si>
  <si>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</si>
  <si>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</si>
  <si>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</si>
  <si>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</si>
  <si>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</si>
  <si>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</si>
  <si>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</si>
  <si>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</si>
  <si>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</si>
  <si>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</si>
  <si>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</si>
  <si>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</si>
  <si>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25-6517, Length 1 YEAR:</t>
    </r>
    <r>
      <rPr>
        <sz val="11"/>
        <color indexed="8"/>
        <rFont val="Calibri"/>
        <family val="2"/>
        <scheme val="minor"/>
      </rPr>
      <t xml:space="preserve">
Act as the OPSEC program manager by developing, implementing, and managing the OPSEC program in accordance with applicable regulations and directives. 
Operational Security (OPSEC) Responsibilities: 
- Conducts OPSEC assessments and identify potential vulnerabilities. 
- Develops and implements OPSEC countermeasures to mitigate identified vulnerabilities. 
- Provides OPSEC training and awareness education to personnel. 
- Assists in the development and review of OPSEC plans and procedures. 
- Monitors and analyzes potential OPSEC threats and vulnerabilities. 
- Assists in investigating OPSEC incidents and preparing reports. 
- Reviews correspondence, manuscripts, contracts, pamphlets, images and other products for distribution in accordance with Controlled Unclassified Information (CUI) requirements for public release. 
- Lead quarterly working group by sitting the agenda and capturing notes for minutes.
- May be assigned to work in other Security programs as needed.
</t>
    </r>
    <r>
      <rPr>
        <b/>
        <sz val="11"/>
        <color rgb="FF000000"/>
        <rFont val="Calibri"/>
        <family val="2"/>
        <scheme val="minor"/>
      </rPr>
      <t>Qualifications</t>
    </r>
    <r>
      <rPr>
        <sz val="11"/>
        <color indexed="8"/>
        <rFont val="Calibri"/>
        <family val="2"/>
        <scheme val="minor"/>
      </rPr>
      <t>:  Security Clearance: TS. 
Minimum of 2 years experience in OPSEC Security. Other Security program areas like INFOSEC, PHYSEC, and etc. are useful.</t>
    </r>
  </si>
  <si>
    <r>
      <rPr>
        <b/>
        <sz val="11"/>
        <color rgb="FF000000"/>
        <rFont val="Calibri"/>
        <family val="2"/>
        <scheme val="minor"/>
      </rPr>
      <t>25-6518, Length 1 year:</t>
    </r>
    <r>
      <rPr>
        <sz val="11"/>
        <color indexed="8"/>
        <rFont val="Calibri"/>
        <family val="2"/>
        <scheme val="minor"/>
      </rPr>
      <t xml:space="preserve">
• Budget Analyst in the Corporate Budget Branch within the Budget Division of the Comptroller Department who is responsible for supporting NSWCCD budget formulation and budget execution.
• Responsible for a portion of the development of executive-level briefings.
• Works toward becoming a technical expert for SAP and Navy ERP or in feeder systems and contacts the Navy ERP Business Office (NEBO) to relay concerns about duplicate files, missing files, dropped records, batched files, etc.
• Assists senior budget analysts with instruction of Division employees in Controlling (CO), Funds Management (FM), Sales &amp; Distribution (SD), and Financial (FI) Modules within Navy ERP
• Receives and assists with the interpretation of policies, instructions and procedures of NWCF with regard to budget formulation and execution from higher headquarters organizations; assists with dissemination and implementation as appropriate.
• Plans special projects and assists with planning, and organizing complex special projects affecting Budget formulation and execution related areas. This work involves researching sensitive issues, analyzing and presenting results for administrative strategies or changes in procedures or operations.
• Develops operating procedures and assists with development of complex operating procedures, methods and office policies
and serves as the point of contact for them.
• Works in conjunction or concurrently with internal to NSWCCD support and technical codes and activities external to NSWCCD professional and administrative staff. This may include: maintaining financial and budgetary records; reviewing and analyzing aged data and recommending write offs to management where appropriate.
• Develops and maintains Code 01 Budget with assistance from senior analyst.
</t>
    </r>
    <r>
      <rPr>
        <b/>
        <sz val="11"/>
        <color rgb="FF000000"/>
        <rFont val="Calibri"/>
        <family val="2"/>
        <scheme val="minor"/>
      </rPr>
      <t>Qualifications</t>
    </r>
    <r>
      <rPr>
        <sz val="11"/>
        <color indexed="8"/>
        <rFont val="Calibri"/>
        <family val="2"/>
        <scheme val="minor"/>
      </rPr>
      <t>:  Good understanding of the Federal budget process including WCF specific processes to support budget formulation, execution and accounting. Conducts data analysis of budget execution and accounting data, integrates various data sets into coherent documents. Reconciling Navy ERP funding document records; identifying and correcting imbalances between different ERP Modules; ensuring all billing transactions are processed in accordance with applicable policy and procedures.</t>
    </r>
  </si>
  <si>
    <r>
      <rPr>
        <b/>
        <sz val="11"/>
        <color rgb="FF000000"/>
        <rFont val="Calibri"/>
        <family val="2"/>
        <scheme val="minor"/>
      </rPr>
      <t>25-6527, Length 1-3 years</t>
    </r>
    <r>
      <rPr>
        <sz val="11"/>
        <color indexed="8"/>
        <rFont val="Calibri"/>
        <family val="2"/>
        <scheme val="minor"/>
      </rPr>
      <t xml:space="preserve">
1) Create Tableau dashboards related to comptroller systems and financial information/metrics
2) Experience using Power Apps to develop tools
3) Extensive experience creating and managing SharePoint
4) Experience using Power Automate flow creations
5) Experience with process improvement thorough creating and executing automated tools
6) Experience utilizing UiPath for robotic process automation (BOTS)
7) Experience working with Financial Data to create metrics/monthly reporting
</t>
    </r>
    <r>
      <rPr>
        <b/>
        <sz val="11"/>
        <color rgb="FF000000"/>
        <rFont val="Calibri"/>
        <family val="2"/>
        <scheme val="minor"/>
      </rPr>
      <t>Qualifications</t>
    </r>
    <r>
      <rPr>
        <sz val="11"/>
        <color indexed="8"/>
        <rFont val="Calibri"/>
        <family val="2"/>
        <scheme val="minor"/>
      </rPr>
      <t>:  Power Platform Developer skilled in Power Apps, Power Automate, and SharePoint. Able to design solutions that improve business processes and efficiency for the Comptroller Department. Experience with UiPath and Tableau is a plus. Secret Clearance required; applicants must submit a military bio and professional resume.</t>
    </r>
  </si>
  <si>
    <t>PA, MD, VA, DC</t>
  </si>
  <si>
    <t>VA, MD, DC</t>
  </si>
  <si>
    <t>dfas.indianapolis-in.zh.mbx.pfi@mail.mil</t>
  </si>
  <si>
    <t>Equipment Mechanic - Forklift Operator</t>
  </si>
  <si>
    <t>DFAS-IND-JBD-Facilities</t>
  </si>
  <si>
    <t>PA Specialist/Protocol Officer/Multimedia Specialist</t>
  </si>
  <si>
    <t>Plans and Operations Officer</t>
  </si>
  <si>
    <t>25-6528</t>
  </si>
  <si>
    <t>Naval Base Ventura County</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</si>
  <si>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</si>
  <si>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</si>
  <si>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</si>
  <si>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</si>
  <si>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</si>
  <si>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t>25-6532</t>
  </si>
  <si>
    <t>Travel &amp; Escorting Coordinator</t>
  </si>
  <si>
    <t>25-6534</t>
  </si>
  <si>
    <t>Information System Security Engineer</t>
  </si>
  <si>
    <t>E6:E7:E8:E9:O1:O2:W1:W2:W3</t>
  </si>
  <si>
    <t>25-6535</t>
  </si>
  <si>
    <t>NMCI Support</t>
  </si>
  <si>
    <t>E6:E7:E8:E9:O1:O2:W1:W2:W3:W4</t>
  </si>
  <si>
    <t>25-6539</t>
  </si>
  <si>
    <t>25-6542</t>
  </si>
  <si>
    <t>Future Operations Branch Chief</t>
  </si>
  <si>
    <t>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t>
  </si>
  <si>
    <r>
      <rPr>
        <b/>
        <sz val="11"/>
        <color rgb="FF000000"/>
        <rFont val="Calibri"/>
        <family val="2"/>
        <scheme val="minor"/>
      </rPr>
      <t xml:space="preserve">25-6534, Length 1 Year: </t>
    </r>
    <r>
      <rPr>
        <sz val="11"/>
        <color indexed="8"/>
        <rFont val="Calibri"/>
        <family val="2"/>
        <scheme val="minor"/>
      </rPr>
      <t xml:space="preserve">
This position will act as a Information System Security Engineer (ISSE) for Naval Undersea Warfare Center, Keyport.   
The Information System Security Engineer (ISSE) is responsible for designing, implementing, and maintaining secure information systems. This role involves translating security requirements into technical designs and configurations, ensuring systems are built and operated securely from the outset. The ISSE conducts vulnerability assessments, penetration testing, and security audits to identify and mitigate risks.
Key responsibilities include:
Developing and implementing security architectures and engineering plans.
Selecting and integrating security tools and technologies.
Performing vulnerability assessments and penetration testing.
Developing and maintaining security documentation, including system security plans (SSPs).
Collaborating with system administrators, developers, and other stakeholders to ensure security is integrated throughout the system lifecycle.
Responding to security incidents and providing technical expertise for incident resolution.
Ensuring compliance with relevant security standards and regulations, such as NIST, ISO, and FedRAMP.
Staying abreast of emerging security threats and technologies.
The ideal candidate will have a strong understanding of security principles, network architecture, operating systems, and security tools. Experience with cloud security, virtualization, and containerization technologies is highly desirable. Excellent communication, problem-solving, and analytical skills are essential.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t>
    </r>
  </si>
  <si>
    <r>
      <rPr>
        <b/>
        <sz val="11"/>
        <color rgb="FF000000"/>
        <rFont val="Calibri"/>
        <family val="2"/>
        <scheme val="minor"/>
      </rPr>
      <t>25-6535, Length 1 Year:</t>
    </r>
    <r>
      <rPr>
        <sz val="11"/>
        <color indexed="8"/>
        <rFont val="Calibri"/>
        <family val="2"/>
        <scheme val="minor"/>
      </rPr>
      <t xml:space="preserve">
We are seeking a dedicated NMCI Point of Contact (POC) to support NMCI product and service delivery to Naval Undersea Warfare Center (NUWC) Keyport customers. This position serves as a primary liaison for NMCI-related issues, working closely with the NMCI ACTR to ensure seamless operations and excellent customer service.
Responsibilities:
Serve as a point of contact for NUWC Keyport NMCI users, addressing inquiries and resolving technical issues.
Work closely with the NMCI ACTR to manage NMCI asset inventory, accounts and software.
Provide Tier 1 technical support for hardware, software, and network connectivity problems.
Respond promptly to user inquiries via phone, email, and ticketing system, providing timely and effective solutions.
Assist with account management tasks, user access requests, and account creation.
Follow established procedures for incident management and problem resolution, ensuring timely and efficient issue resolution.
Document all support activities thoroughly in the assigned ticketing system, maintaining accurate records.
Escalate complex technical issues to higher-level support teams as needed, ensuring appropriate escalation and resolution.
Maintain a high level of customer satisfaction through professional, courteous, and efficient support.
Adhere strictly to NMCI security policies and procedures, ensuring the security of the network and data.
This position requires a secret (T-3) level clearance.
Qualifications:  Must possess at least a secret clearance with a favorable T3 investigation.</t>
    </r>
  </si>
  <si>
    <r>
      <rPr>
        <b/>
        <sz val="11"/>
        <color rgb="FF000000"/>
        <rFont val="Calibri"/>
        <family val="2"/>
        <scheme val="minor"/>
      </rPr>
      <t>25-6532, Length 1 year:</t>
    </r>
    <r>
      <rPr>
        <sz val="11"/>
        <color indexed="8"/>
        <rFont val="Calibri"/>
        <family val="2"/>
        <scheme val="minor"/>
      </rPr>
      <t xml:space="preserve">
Performs all duties of escort, by monitoring and escorting of uncleared personnel into controlled access areas (CAA) or other locations within division facilities and grounds. This person will be responsible for escorting of all non-cleared personnel, janitorial/maintenance crews, and contractors performing work in secure areas of the division or other locations as directed by the supervisor or task manager to ensure that secure areas remain uncompromisable. The incumbent will be in charge of escorting workers during the HVAC Renovation project for the building. He/She may be called upon in support of VIP visits performing various duties to include, but not limited to Security Desk, PHS&amp;T,
Administrative support, escorting VIPs, security oversight, classified material destruction, baggage control, and/or
other duties as required.
-SME on Defense Travel System (DTS) and Travel questions. Inputs and assists with travel orders for the branch.
Handle/Help all OCONUS Orders. Be able to efficiently communicate with all travelers and communicate with
managers and Travel office.
</t>
    </r>
    <r>
      <rPr>
        <b/>
        <sz val="11"/>
        <color rgb="FF000000"/>
        <rFont val="Calibri"/>
        <family val="2"/>
        <scheme val="minor"/>
      </rPr>
      <t>Qualifications</t>
    </r>
    <r>
      <rPr>
        <sz val="11"/>
        <color indexed="8"/>
        <rFont val="Calibri"/>
        <family val="2"/>
        <scheme val="minor"/>
      </rPr>
      <t>:  Have and maintain a Secret clearance.</t>
    </r>
  </si>
  <si>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</si>
  <si>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25-6203, Length 1 Year:</t>
    </r>
    <r>
      <rPr>
        <sz val="11"/>
        <color indexed="8"/>
        <rFont val="Calibri"/>
        <family val="2"/>
        <scheme val="minor"/>
      </rPr>
      <t xml:space="preserve">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</si>
  <si>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25-6528, Length 1 year:</t>
    </r>
    <r>
      <rPr>
        <sz val="11"/>
        <color indexed="8"/>
        <rFont val="Calibri"/>
        <family val="2"/>
        <scheme val="minor"/>
      </rPr>
      <t xml:space="preserve">
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Qualifications:  Security clearance: Secret
Sensitivity Required: Non-Critical Sensitive</t>
    </r>
  </si>
  <si>
    <r>
      <rPr>
        <b/>
        <sz val="11"/>
        <color rgb="FF000000"/>
        <rFont val="Calibri"/>
        <family val="2"/>
        <scheme val="minor"/>
      </rPr>
      <t>25-6539, Length 1 year:</t>
    </r>
    <r>
      <rPr>
        <sz val="11"/>
        <color indexed="8"/>
        <rFont val="Calibri"/>
        <family val="2"/>
        <scheme val="minor"/>
      </rPr>
      <t xml:space="preserve">
Opportunity as an HR Specialist in NSWCCD's Workforce Development Branch. This role will support key programs including Mandatory Training, Individual Development Plan (IDP), Meet the Fleet, and becoming a purchase card holder for training payments.
1. Manage the Mandatory Training program to include communication, running reports, providing credit for courses in waypoints, and troubleshooting any mandatory training issues.
2. Manage the Individual Development Program (IDP) to include communication, running reports, and troubleshooting any IDP issues. 
3. Manage the meet the fleet program by coordinating various meet the fleet trips and executing the communication needed for each trip. The coordination includes writing memos, processing charter bus requests, and coordinating with the stakeholders at Norfolk Naval Station. 
4. Approve training requests in ERP and process training payments for department 60. This includes executing POs/PRs creations in ERP, modification of POs/PRs, and executing purchase card reconciliations actions. 
5. Process book reimbursement submissions for technical department.
Qualifications:  The ideal candidate possesses exceptional organizational, collaboration, and communication skills, coupled with a strong desire to expand their skillset.</t>
    </r>
  </si>
  <si>
    <t>25-6203</t>
  </si>
  <si>
    <t>25-6358</t>
  </si>
  <si>
    <t>HR Specialist</t>
  </si>
  <si>
    <t>Southport</t>
  </si>
  <si>
    <t>25-6543</t>
  </si>
  <si>
    <t>DLA Energy</t>
  </si>
  <si>
    <t>Exercise and Contingency Planner</t>
  </si>
  <si>
    <t>O3:O4:O5</t>
  </si>
  <si>
    <t>25-6545</t>
  </si>
  <si>
    <t>DCSA – PEO – SETS</t>
  </si>
  <si>
    <t>E7:E8:E9:O1:O2</t>
  </si>
  <si>
    <t>25-6546</t>
  </si>
  <si>
    <t>SOF Weapons Repair Technician</t>
  </si>
  <si>
    <t>25-6547</t>
  </si>
  <si>
    <t>DCSA - OCCA</t>
  </si>
  <si>
    <t>Administrative Support</t>
  </si>
  <si>
    <t>25-6548</t>
  </si>
  <si>
    <t>Artificial Intelligence Technician</t>
  </si>
  <si>
    <t>25-6549</t>
  </si>
  <si>
    <t>Financial Analyst</t>
  </si>
  <si>
    <t>E6:E7:E8:E9:O1:O2:O3:O4</t>
  </si>
  <si>
    <t>25-6550</t>
  </si>
  <si>
    <t>Logistics Support</t>
  </si>
  <si>
    <t>25-6551</t>
  </si>
  <si>
    <t>Senior Administrative Support</t>
  </si>
  <si>
    <t>25-6556</t>
  </si>
  <si>
    <t>NUWC-Newport</t>
  </si>
  <si>
    <t>Security Specialist (INDSEC)</t>
  </si>
  <si>
    <t>E5:E6:E7:E8:O1:O2:O3:W1:W2:W3</t>
  </si>
  <si>
    <t>Newport</t>
  </si>
  <si>
    <t>RI</t>
  </si>
  <si>
    <t>25-6557</t>
  </si>
  <si>
    <t>Security Specialist (INFOSEC)</t>
  </si>
  <si>
    <t>E5:E6:E7:E8:E9:O1:O2:O3:W1:W2:W3</t>
  </si>
  <si>
    <t>25-6558</t>
  </si>
  <si>
    <t>Security Specialist (Special Security)</t>
  </si>
  <si>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</si>
  <si>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</si>
  <si>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25-6546, Length 1 year:</t>
    </r>
    <r>
      <rPr>
        <sz val="11"/>
        <color indexed="8"/>
        <rFont val="Calibri"/>
        <family val="2"/>
        <scheme val="minor"/>
      </rPr>
      <t xml:space="preserve">
Responsible for repairing, rebuilding, and modifying small arms, which includes weapons such as carbines, family of sniper weapons, machine guns, shotguns and pistols for Special Operations Command. The work requires a comprehensive knowledge of weapons mechanical systems and the skill to fit and adjust mechanical parts and assemblies. The incumbent must be able to perform their duties with minimal supervision and management oversight. 
Responsibilities:
• Repairing, rebuilding, and modifying small arms (machine guns, rifles, pistols, recoilless rifles).
• Fitting and adjusting mechanical parts and assemblies.
• Maintaining accountability of all Branch weapons (including working knowledge of current status and history, conducting monthly serial inventories, and generating Division weapons custody sheets for weapons currently in use) and maintaining organization of Branch tools, equipment, and test materials.
• Reviewing and revising weapon technical manuals based on knowledge of weapon mechanical systems.
• Assisting with testing, including reviewing test procedures/methodology, moving test equipment, helping set up test fixtures, loading magazines, and supporting test and evaluation activities.</t>
    </r>
  </si>
  <si>
    <r>
      <rPr>
        <b/>
        <sz val="11"/>
        <color rgb="FF000000"/>
        <rFont val="Calibri"/>
        <family val="2"/>
        <scheme val="minor"/>
      </rPr>
      <t>25-6558, Length 1 year:</t>
    </r>
    <r>
      <rPr>
        <sz val="11"/>
        <color indexed="8"/>
        <rFont val="Calibri"/>
        <family val="2"/>
        <scheme val="minor"/>
      </rPr>
      <t xml:space="preserve">
Position will serve as the Special Program Security Lead, a Government SAP Security Officer (GSSO) for Special Access Programs (SAPs) across the Warfare Center. This position involves security oversight for the program as a whole at NUWCDIVNPT, and oversight of any related Special Access Program Facility (SAPF) associated. This position will serve as Liaison between NUWC and the Program Office, the Program Security Officer (PSO), and the NUWC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Position may also serve as a Special Security Representative (SSR), reporting to the Senior Intelligence Officer (SIO) and the Special Security Officer (SSO).
</t>
    </r>
    <r>
      <rPr>
        <b/>
        <sz val="11"/>
        <color rgb="FF000000"/>
        <rFont val="Calibri"/>
        <family val="2"/>
        <scheme val="minor"/>
      </rPr>
      <t>Qualifications</t>
    </r>
    <r>
      <rPr>
        <sz val="11"/>
        <color indexed="8"/>
        <rFont val="Calibri"/>
        <family val="2"/>
        <scheme val="minor"/>
      </rPr>
      <t>:  Clearance: TS/SCI
Preferred skills: Knowledge of ICD 705 constrcution requirements,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</si>
  <si>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25-6557,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Naval Undersea Warfare Center, Division Newport and it's Detachments. This role ensures compliance with all applicable Navy, Department of Defense (DoD), and federal regulations and directives regarding the protection of information. INFOSEC conducts vulnerability assessments, compliance inspections, implements security controls, and provides training to personnel on information security policies and procedures.
Key Responsibilities:
Conduct regular information security vulnerability assessments and risk analyses of facilities, systems, and equipment.  Develop and implement mitigation strategies to address identified vulnerabilities and risks.  Develop and maintain Standard Operating Procedures (SOPs) or desk guides for information security practices.  Conduct regular security inspections and audits to ensure compliance with established policies and procedures.
Develop and deliver information security awareness training programs to personnel.  Investigate security incidents and breaches, and implement corrective actions to prevent future occurrences.  Collaborate with other security disciplines (e.g., cybersecurity, personnel security) to ensure a holistic security posture. Prepare and submit required security reports and documentation.
</t>
    </r>
    <r>
      <rPr>
        <b/>
        <sz val="11"/>
        <color rgb="FF000000"/>
        <rFont val="Calibri"/>
        <family val="2"/>
        <scheme val="minor"/>
      </rPr>
      <t>Qualifications</t>
    </r>
    <r>
      <rPr>
        <sz val="11"/>
        <color indexed="8"/>
        <rFont val="Calibri"/>
        <family val="2"/>
        <scheme val="minor"/>
      </rPr>
      <t>:  Security Clearance: TS. Minimum of 2 years experience in Information Security. Other Security
program areas like OPSEC, PHYSEC, and etc. are preferred</t>
    </r>
  </si>
  <si>
    <r>
      <rPr>
        <b/>
        <sz val="11"/>
        <color rgb="FF000000"/>
        <rFont val="Calibri"/>
        <family val="2"/>
        <scheme val="minor"/>
      </rPr>
      <t>25-6556, Length 1 Year:</t>
    </r>
    <r>
      <rPr>
        <sz val="11"/>
        <color indexed="8"/>
        <rFont val="Calibri"/>
        <family val="2"/>
        <scheme val="minor"/>
      </rPr>
      <t xml:space="preserve">
The Industrial Security Specialist will assist the INDUSEC PM in the development, implementation, and management of the industrial security program for classified and sensitive information systems and facilities within Naval Undersea Warfare Center, Division Newport and it's Detachments. This role ensures compliance with SECAVINST 5510.36B, DON Information Security Program, 32 CFR Part 117, National Industrial Security Program Operating Manual (NISPOM) and other applicable INDUSEC policy instructions based on both higher headquarters’ guidance and local conditions and environment.  
Key Responsibilities:
- Assists the Program Manager in the development of program workflow processes, work instructions, standard operating procedures and maintenance of metrics, documentation and other data associated with their processes.
- Provides guidance and processing of Department of Defense Contract Security Classification Specification DD Form 254s as a Security Contracting Officer. 
- Ensures compliance with all applicable Navy, Department of Defense (DoD), and federal regulations and directives regarding the protection of information. 
- Conducts vulnerability assessments, implements security controls, and provides training to personnel on information security policies and procedures.
</t>
    </r>
    <r>
      <rPr>
        <b/>
        <sz val="11"/>
        <color rgb="FF000000"/>
        <rFont val="Calibri"/>
        <family val="2"/>
        <scheme val="minor"/>
      </rPr>
      <t>Qualifications</t>
    </r>
    <r>
      <rPr>
        <sz val="11"/>
        <color indexed="8"/>
        <rFont val="Calibri"/>
        <family val="2"/>
        <scheme val="minor"/>
      </rPr>
      <t>:  Security Clearance: TS. Experience in Acquisitions, Contracting, Information Security, and Operations Security are preferred.</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</si>
  <si>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</si>
  <si>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25-6550,Length 1 Year:</t>
    </r>
    <r>
      <rPr>
        <sz val="11"/>
        <color indexed="8"/>
        <rFont val="Calibri"/>
        <family val="2"/>
        <scheme val="minor"/>
      </rPr>
      <t xml:space="preserve">
1. Knowledge of Integrated Logistics/Product Support (ILS/IPS) concepts, principles, policies, and acquisition/contract regulations and their application to a variety of unique and complex systems.
2. Understands ILS/IPS elements as they relate to systems acquisition and life cycle management across related disciplines such as systems engineering and designing, reliability, availability, maintainability, production, test &amp; evaluation, cyber-security, quality assurance, operational deployment, demilitarization, and disposal.
3. Knowledge of software support requirements and processes, as well as IT products and support. Understand Configuration Management (CM) for software.
4. Ability to determine logistics impacts to Engineering Change Proposals (ECPs) and provide detailed analysis (provisioning, tech pubs, and training.)
5. Follow through on ECP incorporation and verification that provisioning, tech pubs, and training reflect the new configuration.
6. Ability to work across branches, divisions, and departments in the planning and execution of acquisition and sustainment logistics functions.
7. Work with the Life Cycle Logistics Competency Lead (LCL) in institutionalizing the logistics discipline and the professional growth of members of the logistics community.
8. Ensure compliance with current NAVSEA and Naval Surface Warfare Center (NSWC) policies, initiatives and regulations.
9. Ability to work with diverse groups and secure their cooperation, confidence and interest.
10. Ability to maintain accurate records on status of all command logistics documentation for a variety of complex systems.
</t>
    </r>
    <r>
      <rPr>
        <b/>
        <sz val="11"/>
        <color rgb="FF000000"/>
        <rFont val="Calibri"/>
        <family val="2"/>
        <scheme val="minor"/>
      </rPr>
      <t>Qualifications</t>
    </r>
    <r>
      <rPr>
        <sz val="11"/>
        <color indexed="8"/>
        <rFont val="Calibri"/>
        <family val="2"/>
        <scheme val="minor"/>
      </rPr>
      <t>:  Must: Knowledge of S/W support requirements &amp; processes, knowledge of IT products and support, inventory management/warehousing/shipping, ability to determine Logistics Impacts to ECPs, understanding of CM for S/W
Desirable: Knowledge of S/W intensive systems acquisition IAW the latest DoD Policy, knowledge of fieldlings, test &amp; training events support, knowledge of IT procurement, DoD IUID Registry, test events &amp; fieldings support, understanding of Agile S/W development.</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</si>
  <si>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</si>
  <si>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25-6548, Length 1-3 years</t>
    </r>
    <r>
      <rPr>
        <sz val="11"/>
        <color indexed="8"/>
        <rFont val="Calibri"/>
        <family val="2"/>
        <scheme val="minor"/>
      </rPr>
      <t xml:space="preserve">
As an Artificial Intelligence (AI) Technician, you will be responsible for organizing and interpreting unique, highly specialized, and often unstructured data to inform Explosive Ordnance Disposal (EOD) Technicians and drive successful operations for high stakes environments. This involves applying advanced hardware, software, and AI/ Machine Learning (ML) techniques, including deep learning, to develop or implement computational algorithms and statistical methods that identify patterns and relationships within large, multi-modal data volumes. The candidate will contribute as part of a team dedicated to developing scalable, high-performance, and repeatable computational solutions in multiple environments ranging from dismounted/disconnected to cloud-based enterprise configurations for all classification levels. Furthermore, the candidate will support the EOD Technology Center's strategic initiatives, assisting in road-mapping the future development, implementation, and sustainment of AI/ML technology, and tackling especially complex analytic projects while engaging in cutting-edge industry trends (e.g.: nascent agentic design, federated learning, human-in-the-loop systems).  
By bridging the gap between development and strategy, you will enhance data-intelligence pipelines, and ultimately improve the effectiveness and responsiveness of EOD operations. This role requires adaptability, as duties may range from prototyping and deploying AI/ML tools to managing deployment timelines and ensuring cross-functional collaboration with technical and operational teams.
Preferred but not required: MOS: 89D or any MOS with ASI of 2V. AFSC: 3EX81.
</t>
    </r>
    <r>
      <rPr>
        <b/>
        <sz val="11"/>
        <color rgb="FF000000"/>
        <rFont val="Calibri"/>
        <family val="2"/>
        <scheme val="minor"/>
      </rPr>
      <t>Qualifications</t>
    </r>
    <r>
      <rPr>
        <sz val="11"/>
        <color indexed="8"/>
        <rFont val="Calibri"/>
        <family val="2"/>
        <scheme val="minor"/>
      </rPr>
      <t>:  Experience with real world data through thesis research, internships, or work experience that demonstrates AI and ML capability. Proficiency in programming languages is required (Python, R, or C++), experience in managing a deployed system or design repo for multiple AI/ML pipelines. Utilizing data visualization tools and implementation or experience in sustaining a deployed AI/ML instantiation is preferred but not required. Must hold a current Secret Clearance. Provide Mil bio &amp; profess resume.</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</si>
  <si>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</si>
  <si>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</si>
  <si>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</si>
  <si>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</si>
  <si>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t>
    </r>
    <r>
      <rPr>
        <b/>
        <sz val="11"/>
        <color rgb="FF000000"/>
        <rFont val="Calibri"/>
        <family val="2"/>
        <scheme val="minor"/>
      </rPr>
      <t>Qualifications</t>
    </r>
    <r>
      <rPr>
        <sz val="11"/>
        <color indexed="8"/>
        <rFont val="Calibri"/>
        <family val="2"/>
        <scheme val="minor"/>
      </rPr>
      <t>: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</si>
  <si>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</si>
  <si>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</si>
  <si>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</si>
  <si>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</si>
  <si>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</si>
  <si>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</si>
  <si>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</si>
  <si>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</si>
  <si>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</si>
  <si>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</si>
  <si>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</si>
  <si>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</si>
  <si>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</si>
  <si>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</si>
  <si>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</si>
  <si>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</si>
  <si>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</si>
  <si>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</si>
  <si>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</si>
  <si>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</si>
  <si>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</si>
  <si>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</si>
  <si>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</si>
  <si>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</si>
  <si>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</si>
  <si>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25-6559</t>
  </si>
  <si>
    <t>DCSA – PEO - IS3</t>
  </si>
  <si>
    <t>Information System Security Manager</t>
  </si>
  <si>
    <t>E6:E7:E8:E9:O1:O2:O3:O4:W1:W2:W3:W4:W5</t>
  </si>
  <si>
    <t>25-6560</t>
  </si>
  <si>
    <t>Program Manager</t>
  </si>
  <si>
    <t>25-6561</t>
  </si>
  <si>
    <t>Staff Operations Officer/ PM</t>
  </si>
  <si>
    <t>O2:O3:O4</t>
  </si>
  <si>
    <t>25-6570</t>
  </si>
  <si>
    <t>Defense Travel Administrator</t>
  </si>
  <si>
    <t>25-6571</t>
  </si>
  <si>
    <t>DAR/DARQ Financial Analyst</t>
  </si>
  <si>
    <t>25-6572</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</si>
  <si>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</si>
  <si>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</si>
  <si>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</si>
  <si>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</si>
  <si>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</si>
  <si>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25-6559,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QUANTICO, VA /FT. MEADE, MD / BOYERS, PA
The primary role of a Security Architect/ Information System Security Manager is to support the PEO enterprise cloud service management &amp; other portfolios by assisting with development of risk analysis, accreditation, and certification packages in accordance with agency requirements. Assisting Information Assurance (IA) personnel in conducting risk analysis and security tests and evaluations. Works with security officers, users, and other support personnel to ensure security regulations are followed. Ensures agency security standards are met.
Candidates should possess comprehensive knowledge of automated systems theory, architecture, hardware, software, and their interrelationships, to define automated systems requirements in terms and criteria leading to development of systems with desire capabilities, and to conduct feasibility studies. Skill in leading a team of technical personnel, often including personnel outside the division, in developing specifications for assigned systems. Must be able to evaluate alternatives, and to vary from established precedents when appropriate; must also be able to advise team members on appropriate actions to take under unusual circumstances. Knowledge and skill in technical report writing, English grammar, punctuation, and sentence structure to prepare technical documentation and correspondence in a clear, concise, and effective manner, and to review the work of team members.
Understanding Risk Management Framework (RMF), including the use of GRC tools like eMASS.
Familiarity with security audits, STIGs, vulnerabilities, and remediation efforts.
Evaluate and implement security controls in complex system environments.
In-depth knowledge of DoD cybersecurity regulations and policies
17D or other service equivalent and/or civilian experience
Civilian experience will be considered for the position.
Qualifications:  Secret clearance is required.
Recommended qualifications:  
SAFe Agile Certification</t>
    </r>
  </si>
  <si>
    <r>
      <rPr>
        <b/>
        <sz val="11"/>
        <color rgb="FF000000"/>
        <rFont val="Calibri"/>
        <family val="2"/>
        <scheme val="minor"/>
      </rPr>
      <t>25-6560,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QUANTICO, VA /FT. MEADE, MD / BOYERS, PA
The primary role of a Program Manager is to support support the PEO enterprise information system (IS) portfolio requirements by: Leading agile IS/IT projects and efforts, including gathering requirements, working with stakeholders and managing project milestones throughout the development life cycle; applying analytical processes to the planning, design, and implementation of complex information systems with a focus on developing the strategic use of the data to drive decision making.  Implementing and managing IS/IT system activities, methods and practices to support customers, developing and managing metrics, critical success factors and key indicators to monitor results, reduce risks and diagnose problems in IT systems and making recommendations for problem resolutions. Providing support and decision making of Technology Implementation and future roadmaps.
Candidates should possess expert knowledge of a wide range of program/project management principles, methods,
and practices. Knowledge of the techniques of program/project assessment, planning, management, monitoring, and evaluation so that baseline assessments and contingency planning are accomplished.
Desired: Project Management Professional (PMP) certificate or DAWIA certification in Program Management.
Civilian experience will be considered for the position.
Qualifications:  Secret clearance is required.
Recommended qualifications:  
SAFe Agile Certification
PMP certification</t>
    </r>
  </si>
  <si>
    <r>
      <rPr>
        <b/>
        <sz val="11"/>
        <color rgb="FF000000"/>
        <rFont val="Calibri"/>
        <family val="2"/>
        <scheme val="minor"/>
      </rPr>
      <t>25-6561,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QUANTICO, VA /FT. MEADE, MD / BOYERS, PA
The primary role of a Chief of Staff / Operations Officer is to support the CSMO enterprise cloud service management &amp; optimization mission for the NISS Increment II (NI2) system by serving as the key liaison between CSMO and the DCSA Military Integration Office (MIO).  Supports the planning and management of administrative, financial, and operational activities for the PMO and the NI2 system.  Ensures PMO leadership is kept organized with logistics, meetings, tasks. Supports the development and management of PEO staffing plans and packages.  
Experience with the following: Program Planning and Strategy, Project Execution and Oversight, Stakeholder Engagement, Resource Management and Reporting and Documentation.
Civilian experience will be considered for the position
Qualifications:  Secret clearance is required.
Ability to take initiative and deliver results.
Experience holding team members accountable and identifying areas in need of support.
Knowledge and experience with human capital management / human resources to include program planning and staffing, budget management, operations management, program coordination and program reporting and interdepartmental communication.</t>
    </r>
  </si>
  <si>
    <r>
      <rPr>
        <b/>
        <sz val="11"/>
        <color rgb="FF000000"/>
        <rFont val="Calibri"/>
        <family val="2"/>
        <scheme val="minor"/>
      </rPr>
      <t>25-6570, Length 1 Year:</t>
    </r>
    <r>
      <rPr>
        <sz val="11"/>
        <color indexed="8"/>
        <rFont val="Calibri"/>
        <family val="2"/>
        <scheme val="minor"/>
      </rPr>
      <t xml:space="preserve">
As a Defense Travel Administrator, the candidate must have experience managing travel authorizations, processing travel vouchers, and providing user support within the Defense Travel System (DTS) through previous assignments, training, or work experience that demonstrates expertise in military travel regulations and financial procedures. Specifically within this position the duties may include:
1. Execute customer service, financial, analytical, and management duties related to TDY/PCS travel, official passport processing, and the GTCC program.
2. Interpret and apply regulations including DoD FMR, JTR, FTR, DSSR, and FIAR standards.
3. Provide expertise and training to travelers, NDEAs, Reviewing Officials (RO) and Approving Officials (AO).
4. Resolve complex DTS issues, GTCC concerns, and travel-related inquiries.
5. Analyze unprecedented travel scenarios, identify variables, and develop solutions.
6. Serve as ODTA or AO; review, audit, and certify travel documents in DTS.
7. Collaborate with internal/external entities (Comptroller, ERP teams, NAVSEA, DTMO, DFAS).
8. Support CBA reconciliation, GTCC program oversight, DMM and participate in relevant working groups.
9. Retrieve, analyze, and report data for investigations, audits, and administrative requirements.
10. Maintain readiness to support all emergent traveler needs, regardless of time zone or location.
Qualifications:  Expert knowledge of financial management and travel administration, including travel entitlements, documentation for domestic and foreign travel, and bankcard procedures. Skilled in using travel-related systems like DTMO, DTS, and Navy ERP. Secret Clearance is required and applications must include a military bio and professional resume.</t>
    </r>
  </si>
  <si>
    <r>
      <rPr>
        <b/>
        <sz val="11"/>
        <color rgb="FF000000"/>
        <rFont val="Calibri"/>
        <family val="2"/>
        <scheme val="minor"/>
      </rPr>
      <t>25-6571, Length 1 Year:</t>
    </r>
    <r>
      <rPr>
        <sz val="11"/>
        <color indexed="8"/>
        <rFont val="Calibri"/>
        <family val="2"/>
        <scheme val="minor"/>
      </rPr>
      <t xml:space="preserve">
The DAR/DARQ Financial Analyst is responsible for reviewing and resolving dormant financial balances by working closely with program analysts, accounting, budget personnel, and other stakeholders. This role ensures accurate tracking and clearance of residual funds to maintain financial integrity. Key responsibilities include:
*Reviewing dormant financial balances and coordinating with program analysts, accounting, budget, and 107 personnel to release residual funds.
*Processing transactions in the financial system to clear dormant balances.
*Communicating with points of contact (POCs) to verify unspent funding on purchase orders (POs), unfilled customer orders (UFCOs), and sales orders (SOs).
*Validating Dormant Account Review Quarterly (DARQ) records in the ADVANA system during the review period.
*Tracking non-validated DARQ records for future review cycles.
*Initiating and following up on DARQ corrective actions until completed.
*Participating in DARQ subject matter expert (SME) meetings, working groups (WGs), and related calls.
*Maintaining Dormant Account Review (DAR) and DARQ metrics for reporting and analysis.
Qualifications:  Accounting background with strong knowledge of Fiscal Law, especially rules about funding timelines and expiration. Experienced in reviewing obligations and payments in SAP to identify spent versus unspent balances on purchase and sales orders. Skilled in analyzing budget and ledger balances. Active secret clearance. All applicants must provide a civilian resume and military bio. Preferred, but not required: 36B/42A MOS or 6F0X1/3F0X1 AFSC.</t>
    </r>
  </si>
  <si>
    <r>
      <rPr>
        <b/>
        <sz val="11"/>
        <color rgb="FF000000"/>
        <rFont val="Calibri"/>
        <family val="2"/>
        <scheme val="minor"/>
      </rPr>
      <t>25-6572, Length 1 Year:</t>
    </r>
    <r>
      <rPr>
        <sz val="11"/>
        <color indexed="8"/>
        <rFont val="Calibri"/>
        <family val="2"/>
        <scheme val="minor"/>
      </rPr>
      <t xml:space="preserve">
The MILSTRIP Accountant resolves discrepancies in MILSTRIP financial transactions, ensuring accurate accounting within Navy ERP and related systems. This role works closely with financial analysts and supply personnel to clear unmatched transactions, correct errors, and manage aged accounts payable and obligations. Key responsibilities include:
*Investigating MILSTRIP discrepancies such as price changes and credits using systems like WebFLIS, GSA Advantage, DoD Email, Haystack Gold, MRO Tracker, and to identify root causes and corrective actions.
*Clearing MILSTRIP Unmatched Transactions (UMTs) within 10 days of Navy ERP interfacing.
*Coordinating with financial analysts to secure funding for UMTs with shortages.
*Preparing cost growth memos for unresolved issues exceeding 60 days for escalation.
*Researching and closing out aged MILSTRIP accounts payable and open obligations.
*Resolving goods receipt (GR) and Service Entry Sheet (SES) discrepancies within Navy ERP.
*Processing accounting adjustments to correct Operating Materials &amp; Supplies (OM&amp;S) mismatches following approved warehouse movement forms (WMFs).
*Running the MR-11 report quarterly and addressing related MILSTRIP transactions.
*Managing and correcting MILSTRIP financial transactions within Navy ERP to ensure accuracy.
Qualifications:  Accounting background preferred, not required. Strong knowledge of the MILSTRIP process with analytical skills to research and resolve discrepancies, and the ability to efficiently manage MILSTRIP transactions. Active secret clearance. All applicants must provide a civilian resume and military bio. Preferred, but not required: 36B/42A MOS or 6F0X1/3F0X1 AFSC.</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</si>
  <si>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</si>
  <si>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</si>
  <si>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</si>
  <si>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25-6576</t>
  </si>
  <si>
    <t>Business Data Analyst</t>
  </si>
  <si>
    <t>25-6577</t>
  </si>
  <si>
    <t>COMSEC/IT Specialist</t>
  </si>
  <si>
    <t>E5:E6:E7:E8:E9:O1:O2:W1:W2</t>
  </si>
  <si>
    <t>25-6578</t>
  </si>
  <si>
    <t>Intel Analyst</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</si>
  <si>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</si>
  <si>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</si>
  <si>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t>Change Recruiter from Rudibaugh to Ruckman</t>
  </si>
  <si>
    <t>Change Recruiter from Rudibaugh to Spencer</t>
  </si>
  <si>
    <r>
      <rPr>
        <b/>
        <sz val="11"/>
        <color rgb="FF000000"/>
        <rFont val="Calibri"/>
        <family val="2"/>
        <scheme val="minor"/>
      </rPr>
      <t>25-6578, Length 1 Year:</t>
    </r>
    <r>
      <rPr>
        <sz val="11"/>
        <color indexed="8"/>
        <rFont val="Calibri"/>
        <family val="2"/>
        <scheme val="minor"/>
      </rPr>
      <t xml:space="preserve">
Manage Open Secret and SCIF locations within the Weapon Systems Division at NSWC Crane in Building(s) 3422 and 2521. Will be responsible to:
Threat analysis, Threat Development and Weapon System Division Wartime Readiness assistant.
Attend monthly SSR meetings
Conduct self inspections and support command inspections as required
Conduct DISS background verifications
Manage and retain sign in/out forms including SF700, SF701, and SF702
Coordinate classified material destruction
Maintain and update classified inventory
Conduct AMAG inspections
Support callback for room security during outages
Update and verify access roster for all spaces and coordinate changes with Division Security POC
Manage electronic asset inventory, setup, removal, and approvals
Complete compliance and training requirements and verify for individuals with access
Manage Data Disc inventory and logs
Update and review SOPs for secure spaces within the division
Assist with providing intel briefs for the Division as required
Scheduling SVTC's
</t>
    </r>
    <r>
      <rPr>
        <b/>
        <sz val="11"/>
        <color rgb="FF000000"/>
        <rFont val="Calibri"/>
        <family val="2"/>
        <scheme val="minor"/>
      </rPr>
      <t>Qualifications</t>
    </r>
    <r>
      <rPr>
        <sz val="11"/>
        <color indexed="8"/>
        <rFont val="Calibri"/>
        <family val="2"/>
        <scheme val="minor"/>
      </rPr>
      <t>:  TS/SCI required,  MOS 35F</t>
    </r>
  </si>
  <si>
    <r>
      <rPr>
        <b/>
        <sz val="11"/>
        <color rgb="FF000000"/>
        <rFont val="Calibri"/>
        <family val="2"/>
        <scheme val="minor"/>
      </rPr>
      <t>25-6577, Length 1 Year:</t>
    </r>
    <r>
      <rPr>
        <sz val="11"/>
        <color indexed="8"/>
        <rFont val="Calibri"/>
        <family val="2"/>
        <scheme val="minor"/>
      </rPr>
      <t xml:space="preserve">
Serve as a User under the command's Communications Security (COMSEC) Account, which manages and maintains accountability for all National Security Agency (NSA) encryption devices and keying materials used for all classified networks and secure phones located at NUWCDIVNPT and various external commands supported by the
command' s COMSEC Program.
Responsible for working with other COMSEC Users and directly with the COMSEC Managers in the performance of
their duties to include: management of COMSEC End Cryptographic Units (ECUs) and fill devices; maintain
administrative information; provide training to Users; assist in the shipment, receipt, and destruction of COMSEC
materials; perform basic preventative and corrective maintenance on ECUs; conduct reviews of ECU audit trails; and recognize possible security violations and take appropriate actions to report the incident, as required.
</t>
    </r>
    <r>
      <rPr>
        <b/>
        <sz val="11"/>
        <color rgb="FF000000"/>
        <rFont val="Calibri"/>
        <family val="2"/>
        <scheme val="minor"/>
      </rPr>
      <t>Qualifications</t>
    </r>
    <r>
      <rPr>
        <sz val="11"/>
        <color indexed="8"/>
        <rFont val="Calibri"/>
        <family val="2"/>
        <scheme val="minor"/>
      </rPr>
      <t>:  TOP SECRET clearance with SCI eligibility</t>
    </r>
  </si>
  <si>
    <r>
      <rPr>
        <b/>
        <sz val="11"/>
        <color rgb="FF000000"/>
        <rFont val="Calibri"/>
        <family val="2"/>
        <scheme val="minor"/>
      </rPr>
      <t>25-6576, Length 1 Year:</t>
    </r>
    <r>
      <rPr>
        <sz val="11"/>
        <color indexed="8"/>
        <rFont val="Calibri"/>
        <family val="2"/>
        <scheme val="minor"/>
      </rPr>
      <t xml:space="preserve">
The business data team at Carderock delivers data analytics and data science services to leadership, project teams, hands-on business data workers, and end users. The team helps incorporate data into decision-making; creates dashboards, reports, and data sets; and cultivates business data literacy via trainings, workshops, and professional development series. The teams core technology stack is Power BI, Tableau, SQL, Excel, and Python.
As the team grows, we are looking for someone with a solid foundation in data analytics and passion for collaboration to help us deliver dashboards, reports, and other data solutions. The individual would be embedded with project teams and spend the majority of their time working as an individual contributor. Depending on the successful candidate's interests and the team's need, leadership and administrative responsibilities could include participating in cross-Warfare Center meetings, contributing to data literacy efforts, managing user access, refreshing data feeds, etc. 
The primary qualification requirements are listed below. In addition, the successful candidate may also have experience with or interest in one or more of the following:
* Data engineering
* Advanced visualizations
* Statistics/advanced analytics
* Machine learning
* Artificial intelligence and large language models
</t>
    </r>
    <r>
      <rPr>
        <b/>
        <sz val="11"/>
        <color rgb="FF000000"/>
        <rFont val="Calibri"/>
        <family val="2"/>
        <scheme val="minor"/>
      </rPr>
      <t>Qualifications</t>
    </r>
    <r>
      <rPr>
        <sz val="11"/>
        <color indexed="8"/>
        <rFont val="Calibri"/>
        <family val="2"/>
        <scheme val="minor"/>
      </rPr>
      <t>:  We are looking to expand the team with someone possessing the following core data analytics skills:
* Dashboarding/visualization (Power BI, Tableau, Qlik, etc.)
* Data wrangling/pipeline building (Power Query, DAX, Tableau Prep Builder, SQL, Python, etc.)
* Description statistics (univariate) 
* Communication skills (spoken and written) 
* Collaboration/teamwork (with technical and nontechnical colleagues who have a wide range of data knowledge)</t>
    </r>
  </si>
  <si>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t>
    </r>
    <r>
      <rPr>
        <b/>
        <sz val="11"/>
        <color rgb="FF000000"/>
        <rFont val="Calibri"/>
        <family val="2"/>
        <scheme val="minor"/>
      </rPr>
      <t>Qualifications</t>
    </r>
    <r>
      <rPr>
        <sz val="11"/>
        <color indexed="8"/>
        <rFont val="Calibri"/>
        <family val="2"/>
        <scheme val="minor"/>
      </rPr>
      <t>: Experience with USAF security programs listed in the duties section.</t>
    </r>
  </si>
  <si>
    <r>
      <rPr>
        <b/>
        <sz val="11"/>
        <color rgb="FF000000"/>
        <rFont val="Calibri"/>
        <family val="2"/>
        <scheme val="minor"/>
      </rPr>
      <t>25-6577, Length 1 Year:</t>
    </r>
    <r>
      <rPr>
        <sz val="11"/>
        <color indexed="8"/>
        <rFont val="Calibri"/>
        <family val="2"/>
        <scheme val="minor"/>
      </rPr>
      <t xml:space="preserve">
Serve as a User under the command's Communications Security (COMSEC) Account, which manages and maintains
accountability for all National Security Agency (NSA) encryption devices and keying materials used for all classified
networks and secure phones located at NUWCDIVNPT and various external commands supported by the
command' s COMSEC Program.
Responsible for working with other COMSEC Users and directly with the COMSEC Managers in the performance of
their duties to include: management of COMSEC End Cryptographic Units (ECUs) and fill devices; maintain
administrative information; provide training to Users; assist in the shipment, receipt, and destruction of COMSEC
materials; perform basic preventative and corrective maintenance on ECUs; conduct reviews of ECU audit trails; and
recognize possible security violations and take appropriate actions to report the incident, as required.
</t>
    </r>
    <r>
      <rPr>
        <b/>
        <sz val="11"/>
        <color rgb="FF000000"/>
        <rFont val="Calibri"/>
        <family val="2"/>
        <scheme val="minor"/>
      </rPr>
      <t>Qualifications</t>
    </r>
    <r>
      <rPr>
        <sz val="11"/>
        <color indexed="8"/>
        <rFont val="Calibri"/>
        <family val="2"/>
        <scheme val="minor"/>
      </rPr>
      <t>:  TOP SECRET clearance with SCI eligibility</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</si>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</sst>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93">
    <xf numFmtId="0" fontId="0" fillId="0" borderId="0" xfId="0"/>
    <xf numFmtId="0" fontId="2"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indent="1"/>
    </xf>
    <xf numFmtId="0" fontId="10" fillId="0" borderId="0" xfId="0" applyFont="1"/>
    <xf numFmtId="0" fontId="8" fillId="4" borderId="0" xfId="0" applyFont="1" applyFill="1" applyAlignment="1">
      <alignment vertical="center" wrapText="1"/>
    </xf>
    <xf numFmtId="0" fontId="11" fillId="4" borderId="0" xfId="0" applyFont="1" applyFill="1" applyAlignment="1">
      <alignment vertical="center" wrapText="1"/>
    </xf>
    <xf numFmtId="0" fontId="12" fillId="0" borderId="0" xfId="0" applyFont="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2"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3" borderId="1" xfId="1" applyFont="1" applyFill="1" applyBorder="1" applyAlignment="1">
      <alignment horizontal="center" vertical="top" wrapText="1"/>
    </xf>
    <xf numFmtId="0" fontId="5"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2" fillId="6" borderId="0" xfId="0" applyFont="1" applyFill="1"/>
    <xf numFmtId="0" fontId="0" fillId="6" borderId="0" xfId="0" applyFill="1"/>
    <xf numFmtId="0" fontId="0" fillId="6" borderId="0" xfId="0" applyFill="1" applyAlignment="1">
      <alignment horizontal="left" vertical="top"/>
    </xf>
    <xf numFmtId="0" fontId="2" fillId="5" borderId="0" xfId="0" applyFont="1" applyFill="1" applyAlignment="1">
      <alignment horizontal="left" vertical="top" wrapText="1"/>
    </xf>
    <xf numFmtId="0" fontId="2"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5" fillId="2" borderId="0" xfId="0" applyFont="1" applyFill="1" applyAlignment="1">
      <alignment horizontal="left" vertical="top"/>
    </xf>
    <xf numFmtId="0" fontId="16" fillId="2" borderId="0" xfId="0" applyFont="1" applyFill="1" applyAlignment="1">
      <alignment horizontal="left" vertical="top" wrapText="1"/>
    </xf>
    <xf numFmtId="0" fontId="15" fillId="2" borderId="0" xfId="0" applyFont="1" applyFill="1" applyAlignment="1">
      <alignment vertical="top" wrapText="1"/>
    </xf>
    <xf numFmtId="0" fontId="15"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2" fillId="7" borderId="0" xfId="0" applyFont="1" applyFill="1" applyAlignment="1">
      <alignment horizontal="center" vertical="center"/>
    </xf>
    <xf numFmtId="0" fontId="0" fillId="7" borderId="0" xfId="0" applyFill="1"/>
    <xf numFmtId="0" fontId="2" fillId="7" borderId="0" xfId="0" applyFont="1" applyFill="1"/>
    <xf numFmtId="0" fontId="15" fillId="0" borderId="0" xfId="0" applyFont="1" applyFill="1" applyAlignment="1">
      <alignment horizontal="left" vertical="top"/>
    </xf>
    <xf numFmtId="0" fontId="16" fillId="0" borderId="0" xfId="0" applyFont="1" applyFill="1" applyAlignment="1">
      <alignment horizontal="left" vertical="top" wrapText="1"/>
    </xf>
    <xf numFmtId="0" fontId="15" fillId="0" borderId="0" xfId="0" applyFont="1" applyFill="1" applyAlignment="1">
      <alignment vertical="top" wrapText="1"/>
    </xf>
    <xf numFmtId="0" fontId="15"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2" fillId="0" borderId="1" xfId="0" applyFont="1" applyFill="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6"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2" fillId="0" borderId="0" xfId="0" applyFont="1"/>
    <xf numFmtId="0" fontId="0" fillId="0" borderId="1" xfId="0" applyBorder="1" applyAlignment="1">
      <alignment horizontal="center" vertical="top" wrapText="1"/>
    </xf>
    <xf numFmtId="0" fontId="2" fillId="0" borderId="1" xfId="0" applyFon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center" vertical="top"/>
    </xf>
    <xf numFmtId="0" fontId="7" fillId="0" borderId="1" xfId="0" applyFont="1" applyBorder="1" applyAlignment="1">
      <alignment horizontal="left" vertical="top" wrapText="1"/>
    </xf>
    <xf numFmtId="0" fontId="0" fillId="0" borderId="1" xfId="0" applyBorder="1" applyAlignment="1">
      <alignment horizontal="center" vertical="top"/>
    </xf>
    <xf numFmtId="0" fontId="2" fillId="0" borderId="0" xfId="0" applyFont="1" applyAlignment="1">
      <alignment horizontal="center"/>
    </xf>
    <xf numFmtId="0" fontId="0" fillId="0" borderId="0" xfId="0" applyFont="1" applyAlignment="1">
      <alignment horizontal="center"/>
    </xf>
    <xf numFmtId="0" fontId="3" fillId="0" borderId="0" xfId="1" applyAlignment="1">
      <alignment horizontal="center" vertical="top" wrapText="1"/>
    </xf>
    <xf numFmtId="0" fontId="2" fillId="0" borderId="2" xfId="0" applyFont="1" applyBorder="1" applyAlignment="1">
      <alignment vertical="top" wrapText="1"/>
    </xf>
    <xf numFmtId="0" fontId="0" fillId="0" borderId="2" xfId="0" applyBorder="1" applyAlignment="1">
      <alignment vertical="top" wrapText="1"/>
    </xf>
    <xf numFmtId="0" fontId="14" fillId="0" borderId="2" xfId="0" applyFont="1" applyBorder="1" applyAlignment="1">
      <alignment vertical="top" wrapText="1"/>
    </xf>
    <xf numFmtId="0" fontId="0" fillId="0" borderId="2" xfId="0" applyBorder="1" applyAlignment="1">
      <alignment horizontal="left" vertical="top" wrapText="1"/>
    </xf>
    <xf numFmtId="0" fontId="2" fillId="0" borderId="2" xfId="0" applyFont="1" applyBorder="1" applyAlignment="1">
      <alignment horizontal="center" vertical="top" wrapText="1"/>
    </xf>
    <xf numFmtId="0" fontId="3" fillId="0" borderId="1" xfId="1" applyBorder="1" applyAlignment="1">
      <alignment horizontal="center" vertical="top" wrapText="1"/>
    </xf>
    <xf numFmtId="0" fontId="3" fillId="0" borderId="0" xfId="1" applyBorder="1" applyAlignment="1">
      <alignment horizontal="center" vertical="top" wrapText="1"/>
    </xf>
    <xf numFmtId="0" fontId="2" fillId="0" borderId="1" xfId="0" applyFont="1" applyFill="1" applyBorder="1" applyAlignment="1">
      <alignment vertical="top"/>
    </xf>
    <xf numFmtId="0" fontId="0" fillId="0" borderId="2" xfId="0" applyFont="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Border="1" applyAlignment="1">
      <alignment vertical="top" wrapText="1"/>
    </xf>
    <xf numFmtId="0" fontId="0" fillId="0" borderId="2" xfId="0" applyFont="1" applyBorder="1" applyAlignment="1">
      <alignment horizontal="left" vertical="top" wrapText="1"/>
    </xf>
    <xf numFmtId="0" fontId="2" fillId="0" borderId="2" xfId="0" applyFont="1" applyFill="1" applyBorder="1" applyAlignment="1">
      <alignment vertical="top"/>
    </xf>
    <xf numFmtId="0" fontId="2" fillId="0" borderId="1" xfId="0" applyFont="1" applyBorder="1" applyAlignment="1">
      <alignment vertical="top"/>
    </xf>
    <xf numFmtId="0" fontId="2" fillId="6" borderId="0" xfId="0" applyFont="1" applyFill="1" applyAlignment="1">
      <alignment horizontal="left" vertical="top"/>
    </xf>
  </cellXfs>
  <cellStyles count="2">
    <cellStyle name="Hyperlink" xfId="1" builtinId="8"/>
    <cellStyle name="Normal" xfId="0" builtinId="0"/>
  </cellStyles>
  <dxfs count="24">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70</v>
      </c>
    </row>
    <row r="2" spans="1:1">
      <c r="A2" s="13" t="s">
        <v>81</v>
      </c>
    </row>
    <row r="3" spans="1:1" ht="75">
      <c r="A3" s="9" t="s">
        <v>82</v>
      </c>
    </row>
    <row r="4" spans="1:1">
      <c r="A4" s="9"/>
    </row>
    <row r="5" spans="1:1">
      <c r="A5" s="12" t="s">
        <v>83</v>
      </c>
    </row>
    <row r="6" spans="1:1" ht="60">
      <c r="A6" s="10" t="s">
        <v>90</v>
      </c>
    </row>
    <row r="7" spans="1:1">
      <c r="A7" s="10" t="s">
        <v>84</v>
      </c>
    </row>
    <row r="8" spans="1:1">
      <c r="A8" s="10" t="s">
        <v>85</v>
      </c>
    </row>
    <row r="9" spans="1:1">
      <c r="A9" s="10" t="s">
        <v>86</v>
      </c>
    </row>
    <row r="10" spans="1:1">
      <c r="A10" s="10" t="s">
        <v>89</v>
      </c>
    </row>
    <row r="12" spans="1:1">
      <c r="A12" s="12" t="s">
        <v>87</v>
      </c>
    </row>
    <row r="13" spans="1:1" ht="30">
      <c r="A13" s="10" t="s">
        <v>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82"/>
  <sheetViews>
    <sheetView tabSelected="1" zoomScale="70" zoomScaleNormal="70" zoomScaleSheetLayoutView="40" zoomScalePageLayoutView="50" workbookViewId="0">
      <pane ySplit="1" topLeftCell="A2" activePane="bottomLeft" state="frozen"/>
      <selection pane="bottomLeft" activeCell="E27" sqref="E27"/>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21" style="26" customWidth="1"/>
    <col min="8" max="8" width="16.77734375" style="26" customWidth="1"/>
    <col min="9" max="9" width="14.5546875" style="4" customWidth="1"/>
    <col min="10" max="10" width="23.109375" style="60" customWidth="1"/>
    <col min="11" max="11" width="17.21875" style="21" customWidth="1"/>
    <col min="12" max="12" width="21" style="65" customWidth="1"/>
    <col min="13" max="16384" width="9.21875" style="26"/>
  </cols>
  <sheetData>
    <row r="1" spans="1:16" s="23" customFormat="1" ht="53.55" customHeight="1">
      <c r="A1" s="17" t="s">
        <v>23</v>
      </c>
      <c r="B1" s="22" t="s">
        <v>24</v>
      </c>
      <c r="C1" s="22" t="s">
        <v>25</v>
      </c>
      <c r="D1" s="18" t="s">
        <v>26</v>
      </c>
      <c r="E1" s="17" t="s">
        <v>22</v>
      </c>
      <c r="F1" s="22" t="s">
        <v>19</v>
      </c>
      <c r="G1" s="22" t="s">
        <v>20</v>
      </c>
      <c r="H1" s="22" t="s">
        <v>21</v>
      </c>
      <c r="I1" s="17" t="s">
        <v>68</v>
      </c>
      <c r="J1" s="57" t="s">
        <v>69</v>
      </c>
      <c r="K1" s="19" t="s">
        <v>29</v>
      </c>
      <c r="L1" s="61" t="s">
        <v>71</v>
      </c>
      <c r="M1" s="23" t="s">
        <v>905</v>
      </c>
    </row>
    <row r="2" spans="1:16" ht="54.6" customHeight="1">
      <c r="A2" s="1" t="s">
        <v>322</v>
      </c>
      <c r="B2" s="24" t="s">
        <v>0</v>
      </c>
      <c r="C2" s="24" t="s">
        <v>259</v>
      </c>
      <c r="D2" s="15" t="s">
        <v>323</v>
      </c>
      <c r="E2" s="24" t="s">
        <v>333</v>
      </c>
      <c r="F2" s="25" t="s">
        <v>17</v>
      </c>
      <c r="G2" s="24" t="s">
        <v>67</v>
      </c>
      <c r="H2" s="24" t="s">
        <v>324</v>
      </c>
      <c r="I2" s="3" t="s">
        <v>325</v>
      </c>
      <c r="J2" s="58" t="s">
        <v>4</v>
      </c>
      <c r="K2" s="77" t="str">
        <f>HYPERLINK("mailto:"&amp;VLOOKUP(L2,'CONCAT Codes'!$A$14:$G$25,5,FALSE)&amp;"?subject="&amp;_xlfn.CONCAT(C2," - APPLICANT for ",A2)&amp;"&amp;cc="&amp;'CONCAT Codes'!$A$32&amp;"&amp;body="&amp;D2&amp;"%0A%0APlease see my resume and bio for the above tour.","Click HERE to apply")</f>
        <v>Click HERE to apply</v>
      </c>
      <c r="L2" s="63" t="s">
        <v>745</v>
      </c>
      <c r="M2" s="50"/>
    </row>
    <row r="3" spans="1:16" ht="54.6" customHeight="1">
      <c r="A3" s="1" t="s">
        <v>532</v>
      </c>
      <c r="B3" s="24" t="s">
        <v>78</v>
      </c>
      <c r="C3" s="24" t="s">
        <v>79</v>
      </c>
      <c r="D3" s="15" t="s">
        <v>533</v>
      </c>
      <c r="E3" s="25" t="s">
        <v>565</v>
      </c>
      <c r="F3" s="24" t="s">
        <v>1</v>
      </c>
      <c r="G3" s="24" t="s">
        <v>31</v>
      </c>
      <c r="H3" s="24" t="s">
        <v>178</v>
      </c>
      <c r="I3" s="3" t="s">
        <v>35</v>
      </c>
      <c r="J3" s="58" t="s">
        <v>4</v>
      </c>
      <c r="K3" s="84" t="str">
        <f>HYPERLINK("mailto:"&amp;VLOOKUP(L3,'CONCAT Codes'!$A$14:$G$25,5,FALSE)&amp;"?subject="&amp;_xlfn.CONCAT(C3," - APPLICANT for ",A3)&amp;"&amp;cc="&amp;'CONCAT Codes'!$A$32&amp;"&amp;body="&amp;D3&amp;"%0A%0APlease see my resume and bio for the above tour.","Click HERE to apply")</f>
        <v>Click HERE to apply</v>
      </c>
      <c r="L3" s="63" t="s">
        <v>75</v>
      </c>
      <c r="N3" s="27"/>
    </row>
    <row r="4" spans="1:16" ht="54.6" customHeight="1">
      <c r="A4" s="70" t="s">
        <v>592</v>
      </c>
      <c r="B4" s="71" t="s">
        <v>78</v>
      </c>
      <c r="C4" s="71" t="s">
        <v>79</v>
      </c>
      <c r="D4" s="70" t="s">
        <v>593</v>
      </c>
      <c r="E4" s="25" t="s">
        <v>703</v>
      </c>
      <c r="F4" s="71" t="s">
        <v>1</v>
      </c>
      <c r="G4" s="71" t="s">
        <v>698</v>
      </c>
      <c r="H4" s="71" t="s">
        <v>178</v>
      </c>
      <c r="I4" s="72" t="s">
        <v>35</v>
      </c>
      <c r="J4" s="74" t="s">
        <v>4</v>
      </c>
      <c r="K4" s="84" t="str">
        <f>HYPERLINK("mailto:"&amp;VLOOKUP(L4,'CONCAT Codes'!$A$14:$G$25,5,FALSE)&amp;"?subject="&amp;_xlfn.CONCAT(C4," - APPLICANT for ",A4)&amp;"&amp;cc="&amp;'CONCAT Codes'!$A$32&amp;"&amp;body="&amp;D4&amp;"%0A%0APlease see my resume and bio for the above tour.","Click HERE to apply")</f>
        <v>Click HERE to apply</v>
      </c>
      <c r="L4" s="71" t="s">
        <v>75</v>
      </c>
    </row>
    <row r="5" spans="1:16" ht="54.6" customHeight="1">
      <c r="A5" s="1" t="s">
        <v>713</v>
      </c>
      <c r="B5" s="24" t="s">
        <v>78</v>
      </c>
      <c r="C5" s="24" t="s">
        <v>79</v>
      </c>
      <c r="D5" s="15" t="s">
        <v>714</v>
      </c>
      <c r="E5" s="73" t="s">
        <v>731</v>
      </c>
      <c r="F5" s="24" t="s">
        <v>1</v>
      </c>
      <c r="G5" s="24" t="s">
        <v>715</v>
      </c>
      <c r="H5" s="24" t="s">
        <v>178</v>
      </c>
      <c r="I5" s="3" t="s">
        <v>35</v>
      </c>
      <c r="J5" s="58" t="s">
        <v>4</v>
      </c>
      <c r="K5" s="84" t="str">
        <f>HYPERLINK("mailto:"&amp;VLOOKUP(L5,'CONCAT Codes'!$A$14:$G$25,5,FALSE)&amp;"?subject="&amp;_xlfn.CONCAT(C5," - APPLICANT for ",A5)&amp;"&amp;cc="&amp;'CONCAT Codes'!$A$32&amp;"&amp;body="&amp;D5&amp;"%0A%0APlease see my resume and bio for the above tour.","Click HERE to apply")</f>
        <v>Click HERE to apply</v>
      </c>
      <c r="L5" s="63" t="s">
        <v>75</v>
      </c>
    </row>
    <row r="6" spans="1:16" ht="54.6" customHeight="1">
      <c r="A6" s="24" t="s">
        <v>735</v>
      </c>
      <c r="B6" s="24" t="s">
        <v>78</v>
      </c>
      <c r="C6" s="24" t="s">
        <v>79</v>
      </c>
      <c r="D6" s="1" t="s">
        <v>736</v>
      </c>
      <c r="E6" s="24" t="s">
        <v>762</v>
      </c>
      <c r="F6" s="25" t="s">
        <v>1</v>
      </c>
      <c r="G6" s="25" t="s">
        <v>32</v>
      </c>
      <c r="H6" s="25" t="s">
        <v>178</v>
      </c>
      <c r="I6" s="3" t="s">
        <v>35</v>
      </c>
      <c r="J6" s="69" t="s">
        <v>4</v>
      </c>
      <c r="K6" s="84" t="str">
        <f>HYPERLINK("mailto:"&amp;VLOOKUP(L6,'CONCAT Codes'!$A$14:$G$25,5,FALSE)&amp;"?subject="&amp;_xlfn.CONCAT(C6," - APPLICANT for ",A6)&amp;"&amp;cc="&amp;'CONCAT Codes'!$A$32&amp;"&amp;body="&amp;D6&amp;"%0A%0APlease see my resume and bio for the above tour.","Click HERE to apply")</f>
        <v>Click HERE to apply</v>
      </c>
      <c r="L6" s="25" t="s">
        <v>75</v>
      </c>
    </row>
    <row r="7" spans="1:16" ht="54.6" customHeight="1">
      <c r="A7" s="24" t="s">
        <v>737</v>
      </c>
      <c r="B7" s="24" t="s">
        <v>78</v>
      </c>
      <c r="C7" s="24" t="s">
        <v>79</v>
      </c>
      <c r="D7" s="1" t="s">
        <v>738</v>
      </c>
      <c r="E7" s="24" t="s">
        <v>778</v>
      </c>
      <c r="F7" s="25" t="s">
        <v>1</v>
      </c>
      <c r="G7" s="25" t="s">
        <v>335</v>
      </c>
      <c r="H7" s="25" t="s">
        <v>178</v>
      </c>
      <c r="I7" s="3" t="s">
        <v>35</v>
      </c>
      <c r="J7" s="69" t="s">
        <v>4</v>
      </c>
      <c r="K7" s="84" t="str">
        <f>HYPERLINK("mailto:"&amp;VLOOKUP(L7,'CONCAT Codes'!$A$14:$G$25,5,FALSE)&amp;"?subject="&amp;_xlfn.CONCAT(C7," - APPLICANT for ",A7)&amp;"&amp;cc="&amp;'CONCAT Codes'!$A$32&amp;"&amp;body="&amp;D7&amp;"%0A%0APlease see my resume and bio for the above tour.","Click HERE to apply")</f>
        <v>Click HERE to apply</v>
      </c>
      <c r="L7" s="25" t="s">
        <v>75</v>
      </c>
    </row>
    <row r="8" spans="1:16" ht="54.6" customHeight="1">
      <c r="A8" s="24" t="s">
        <v>750</v>
      </c>
      <c r="B8" s="24" t="s">
        <v>78</v>
      </c>
      <c r="C8" s="24" t="s">
        <v>79</v>
      </c>
      <c r="D8" s="1" t="s">
        <v>614</v>
      </c>
      <c r="E8" s="24" t="s">
        <v>763</v>
      </c>
      <c r="F8" s="25" t="s">
        <v>1</v>
      </c>
      <c r="G8" s="25" t="s">
        <v>751</v>
      </c>
      <c r="H8" s="25" t="s">
        <v>178</v>
      </c>
      <c r="I8" s="3" t="s">
        <v>35</v>
      </c>
      <c r="J8" s="69" t="s">
        <v>4</v>
      </c>
      <c r="K8" s="84" t="str">
        <f>HYPERLINK("mailto:"&amp;VLOOKUP(L8,'CONCAT Codes'!$A$14:$G$25,5,FALSE)&amp;"?subject="&amp;_xlfn.CONCAT(C8," - APPLICANT for ",A8)&amp;"&amp;cc="&amp;'CONCAT Codes'!$A$32&amp;"&amp;body="&amp;D8&amp;"%0A%0APlease see my resume and bio for the above tour.","Click HERE to apply")</f>
        <v>Click HERE to apply</v>
      </c>
      <c r="L8" s="25" t="s">
        <v>75</v>
      </c>
    </row>
    <row r="9" spans="1:16" ht="54.6" customHeight="1">
      <c r="A9" s="1" t="s">
        <v>794</v>
      </c>
      <c r="B9" s="24" t="s">
        <v>78</v>
      </c>
      <c r="C9" s="24" t="s">
        <v>79</v>
      </c>
      <c r="D9" s="15" t="s">
        <v>795</v>
      </c>
      <c r="E9" s="25" t="s">
        <v>811</v>
      </c>
      <c r="F9" s="24" t="s">
        <v>1</v>
      </c>
      <c r="G9" s="24" t="s">
        <v>214</v>
      </c>
      <c r="H9" s="24" t="s">
        <v>178</v>
      </c>
      <c r="I9" s="3" t="s">
        <v>35</v>
      </c>
      <c r="J9" s="58" t="s">
        <v>4</v>
      </c>
      <c r="K9" s="84" t="str">
        <f>HYPERLINK("mailto:"&amp;VLOOKUP(L9,'CONCAT Codes'!$A$14:$G$25,5,FALSE)&amp;"?subject="&amp;_xlfn.CONCAT(C9," - APPLICANT for ",A9)&amp;"&amp;cc="&amp;'CONCAT Codes'!$A$32&amp;"&amp;body="&amp;D9&amp;"%0A%0APlease see my resume and bio for the above tour.","Click HERE to apply")</f>
        <v>Click HERE to apply</v>
      </c>
      <c r="L9" s="63" t="s">
        <v>75</v>
      </c>
    </row>
    <row r="10" spans="1:16" ht="54.6" customHeight="1">
      <c r="A10" s="1" t="s">
        <v>926</v>
      </c>
      <c r="B10" s="24" t="s">
        <v>18</v>
      </c>
      <c r="C10" s="24" t="s">
        <v>33</v>
      </c>
      <c r="D10" s="15" t="s">
        <v>918</v>
      </c>
      <c r="E10" s="25" t="s">
        <v>927</v>
      </c>
      <c r="F10" s="24" t="s">
        <v>17</v>
      </c>
      <c r="G10" s="24" t="s">
        <v>741</v>
      </c>
      <c r="H10" s="24" t="s">
        <v>34</v>
      </c>
      <c r="I10" s="3" t="s">
        <v>35</v>
      </c>
      <c r="J10" s="58" t="s">
        <v>4</v>
      </c>
      <c r="K10" s="84" t="str">
        <f>HYPERLINK("mailto:"&amp;VLOOKUP(L10,'CONCAT Codes'!$A$14:$G$25,5,FALSE)&amp;"?subject="&amp;_xlfn.CONCAT(C10," - APPLICANT for ",A10)&amp;"&amp;cc="&amp;'CONCAT Codes'!$A$32&amp;"&amp;body="&amp;D10&amp;"%0A%0APlease see my resume and bio for the above tour.","Click HERE to apply")</f>
        <v>Click HERE to apply</v>
      </c>
      <c r="L10" s="63" t="s">
        <v>745</v>
      </c>
      <c r="P10" s="27"/>
    </row>
    <row r="11" spans="1:16" s="27" customFormat="1" ht="54.6" customHeight="1">
      <c r="A11" s="1" t="s">
        <v>678</v>
      </c>
      <c r="B11" s="24" t="s">
        <v>42</v>
      </c>
      <c r="C11" s="24" t="s">
        <v>679</v>
      </c>
      <c r="D11" s="15" t="s">
        <v>680</v>
      </c>
      <c r="E11" s="25" t="s">
        <v>863</v>
      </c>
      <c r="F11" s="24" t="s">
        <v>1</v>
      </c>
      <c r="G11" s="24" t="s">
        <v>681</v>
      </c>
      <c r="H11" s="24" t="s">
        <v>682</v>
      </c>
      <c r="I11" s="3" t="s">
        <v>8</v>
      </c>
      <c r="J11" s="58" t="s">
        <v>4</v>
      </c>
      <c r="K11" s="77" t="str">
        <f>HYPERLINK("mailto:"&amp;VLOOKUP(L11,'CONCAT Codes'!$A$14:$G$25,5,FALSE)&amp;"?subject="&amp;_xlfn.CONCAT(C11," - APPLICANT for ",A11)&amp;"&amp;cc="&amp;'CONCAT Codes'!$A$32&amp;"&amp;body="&amp;D11&amp;"%0A%0APlease see my resume and bio for the above tour.","Click HERE to apply")</f>
        <v>Click HERE to apply</v>
      </c>
      <c r="L11" s="63" t="s">
        <v>744</v>
      </c>
      <c r="M11" s="26"/>
      <c r="N11" s="26"/>
      <c r="O11" s="26"/>
      <c r="P11" s="26"/>
    </row>
    <row r="12" spans="1:16" ht="54.6" customHeight="1">
      <c r="A12" s="1" t="s">
        <v>683</v>
      </c>
      <c r="B12" s="24" t="s">
        <v>42</v>
      </c>
      <c r="C12" s="24" t="s">
        <v>679</v>
      </c>
      <c r="D12" s="15" t="s">
        <v>684</v>
      </c>
      <c r="E12" s="25" t="s">
        <v>688</v>
      </c>
      <c r="F12" s="24" t="s">
        <v>1</v>
      </c>
      <c r="G12" s="24" t="s">
        <v>189</v>
      </c>
      <c r="H12" s="24" t="s">
        <v>682</v>
      </c>
      <c r="I12" s="3" t="s">
        <v>8</v>
      </c>
      <c r="J12" s="58" t="s">
        <v>4</v>
      </c>
      <c r="K12" s="77" t="str">
        <f>HYPERLINK("mailto:"&amp;VLOOKUP(L12,'CONCAT Codes'!$A$14:$G$25,5,FALSE)&amp;"?subject="&amp;_xlfn.CONCAT(C12," - APPLICANT for ",A12)&amp;"&amp;cc="&amp;'CONCAT Codes'!$A$32&amp;"&amp;body="&amp;D12&amp;"%0A%0APlease see my resume and bio for the above tour.","Click HERE to apply")</f>
        <v>Click HERE to apply</v>
      </c>
      <c r="L12" s="63" t="s">
        <v>744</v>
      </c>
    </row>
    <row r="13" spans="1:16" ht="54.6" customHeight="1">
      <c r="A13" s="1" t="s">
        <v>653</v>
      </c>
      <c r="B13" s="24" t="s">
        <v>2</v>
      </c>
      <c r="C13" s="24" t="s">
        <v>635</v>
      </c>
      <c r="D13" s="15" t="s">
        <v>218</v>
      </c>
      <c r="E13" s="25" t="s">
        <v>674</v>
      </c>
      <c r="F13" s="24" t="s">
        <v>28</v>
      </c>
      <c r="G13" s="24" t="s">
        <v>62</v>
      </c>
      <c r="H13" s="24" t="s">
        <v>92</v>
      </c>
      <c r="I13" s="3" t="s">
        <v>8</v>
      </c>
      <c r="J13" s="58" t="s">
        <v>4</v>
      </c>
      <c r="K13" s="84" t="str">
        <f>HYPERLINK("mailto:"&amp;VLOOKUP(L13,'CONCAT Codes'!$A$14:$G$25,5,FALSE)&amp;"?subject="&amp;_xlfn.CONCAT(C13," - APPLICANT for ",A13)&amp;"&amp;cc="&amp;'CONCAT Codes'!$A$32&amp;"&amp;body="&amp;D13&amp;"%0A%0APlease see my resume and bio for the above tour.","Click HERE to apply")</f>
        <v>Click HERE to apply</v>
      </c>
      <c r="L13" s="63" t="s">
        <v>72</v>
      </c>
    </row>
    <row r="14" spans="1:16" ht="54.6" customHeight="1">
      <c r="A14" s="1" t="s">
        <v>789</v>
      </c>
      <c r="B14" s="24" t="s">
        <v>2</v>
      </c>
      <c r="C14" s="24" t="s">
        <v>635</v>
      </c>
      <c r="D14" s="15" t="s">
        <v>174</v>
      </c>
      <c r="E14" s="25" t="s">
        <v>813</v>
      </c>
      <c r="F14" s="24" t="s">
        <v>28</v>
      </c>
      <c r="G14" s="24" t="s">
        <v>63</v>
      </c>
      <c r="H14" s="24" t="s">
        <v>790</v>
      </c>
      <c r="I14" s="3" t="s">
        <v>8</v>
      </c>
      <c r="J14" s="58" t="s">
        <v>4</v>
      </c>
      <c r="K14" s="84" t="str">
        <f>HYPERLINK("mailto:"&amp;VLOOKUP(L14,'CONCAT Codes'!$A$14:$G$25,5,FALSE)&amp;"?subject="&amp;_xlfn.CONCAT(C14," - APPLICANT for ",A14)&amp;"&amp;cc="&amp;'CONCAT Codes'!$A$32&amp;"&amp;body="&amp;D14&amp;"%0A%0APlease see my resume and bio for the above tour.","Click HERE to apply")</f>
        <v>Click HERE to apply</v>
      </c>
      <c r="L14" s="63" t="s">
        <v>72</v>
      </c>
    </row>
    <row r="15" spans="1:16" ht="54.6" customHeight="1">
      <c r="A15" s="1" t="s">
        <v>269</v>
      </c>
      <c r="B15" s="24" t="s">
        <v>9</v>
      </c>
      <c r="C15" s="24" t="s">
        <v>57</v>
      </c>
      <c r="D15" s="15" t="s">
        <v>270</v>
      </c>
      <c r="E15" s="25" t="s">
        <v>493</v>
      </c>
      <c r="F15" s="24" t="s">
        <v>28</v>
      </c>
      <c r="G15" s="24" t="s">
        <v>45</v>
      </c>
      <c r="H15" s="24" t="s">
        <v>10</v>
      </c>
      <c r="I15" s="3" t="s">
        <v>8</v>
      </c>
      <c r="J15" s="58" t="s">
        <v>4</v>
      </c>
      <c r="K15" s="84" t="str">
        <f>HYPERLINK("mailto:"&amp;VLOOKUP(L15,'CONCAT Codes'!$A$14:$G$25,5,FALSE)&amp;"?subject="&amp;_xlfn.CONCAT(C15," - APPLICANT for ",A15)&amp;"&amp;cc="&amp;'CONCAT Codes'!$A$32&amp;"&amp;body="&amp;D15&amp;"%0A%0APlease see my resume and bio for the above tour.","Click HERE to apply")</f>
        <v>Click HERE to apply</v>
      </c>
      <c r="L15" s="63" t="s">
        <v>97</v>
      </c>
    </row>
    <row r="16" spans="1:16" ht="54.6" customHeight="1">
      <c r="A16" s="1" t="s">
        <v>716</v>
      </c>
      <c r="B16" s="24" t="s">
        <v>2</v>
      </c>
      <c r="C16" s="24" t="s">
        <v>635</v>
      </c>
      <c r="D16" s="15" t="s">
        <v>717</v>
      </c>
      <c r="E16" s="25" t="s">
        <v>729</v>
      </c>
      <c r="F16" s="24" t="s">
        <v>28</v>
      </c>
      <c r="G16" s="24" t="s">
        <v>718</v>
      </c>
      <c r="H16" s="24" t="s">
        <v>268</v>
      </c>
      <c r="I16" s="3" t="s">
        <v>730</v>
      </c>
      <c r="J16" s="58" t="s">
        <v>4</v>
      </c>
      <c r="K16" s="84" t="str">
        <f>HYPERLINK("mailto:"&amp;VLOOKUP(L16,'CONCAT Codes'!$A$14:$G$25,5,FALSE)&amp;"?subject="&amp;_xlfn.CONCAT(C16," - APPLICANT for ",A16)&amp;"&amp;cc="&amp;'CONCAT Codes'!$A$32&amp;"&amp;body="&amp;D16&amp;"%0A%0APlease see my resume and bio for the above tour.","Click HERE to apply")</f>
        <v>Click HERE to apply</v>
      </c>
      <c r="L16" s="63" t="s">
        <v>72</v>
      </c>
    </row>
    <row r="17" spans="1:12" ht="54.6" customHeight="1">
      <c r="A17" s="1" t="s">
        <v>300</v>
      </c>
      <c r="B17" s="24" t="s">
        <v>301</v>
      </c>
      <c r="C17" s="24" t="s">
        <v>302</v>
      </c>
      <c r="D17" s="15" t="s">
        <v>303</v>
      </c>
      <c r="E17" s="25" t="s">
        <v>305</v>
      </c>
      <c r="F17" s="24" t="s">
        <v>17</v>
      </c>
      <c r="G17" s="24" t="s">
        <v>80</v>
      </c>
      <c r="H17" s="24" t="s">
        <v>304</v>
      </c>
      <c r="I17" s="3" t="s">
        <v>12</v>
      </c>
      <c r="J17" s="58" t="s">
        <v>4</v>
      </c>
      <c r="K17" s="77" t="str">
        <f>HYPERLINK("mailto:"&amp;VLOOKUP(L17,'CONCAT Codes'!$A$14:$G$25,5,FALSE)&amp;"?subject="&amp;_xlfn.CONCAT(C17," - APPLICANT for ",A17)&amp;"&amp;cc="&amp;'CONCAT Codes'!$A$32&amp;"&amp;body="&amp;D17&amp;"%0A%0APlease see my resume and bio for the above tour.","Click HERE to apply")</f>
        <v>Click HERE to apply</v>
      </c>
      <c r="L17" s="63" t="s">
        <v>97</v>
      </c>
    </row>
    <row r="18" spans="1:12" ht="54.6" customHeight="1">
      <c r="A18" s="1" t="s">
        <v>393</v>
      </c>
      <c r="B18" s="24" t="s">
        <v>42</v>
      </c>
      <c r="C18" s="24" t="s">
        <v>394</v>
      </c>
      <c r="D18" s="15" t="s">
        <v>395</v>
      </c>
      <c r="E18" s="25" t="s">
        <v>405</v>
      </c>
      <c r="F18" s="24" t="s">
        <v>1</v>
      </c>
      <c r="G18" s="24" t="s">
        <v>45</v>
      </c>
      <c r="H18" s="24" t="s">
        <v>396</v>
      </c>
      <c r="I18" s="3" t="s">
        <v>12</v>
      </c>
      <c r="J18" s="58" t="s">
        <v>4</v>
      </c>
      <c r="K18" s="77" t="str">
        <f>HYPERLINK("mailto:"&amp;VLOOKUP(L18,'CONCAT Codes'!$A$14:$G$25,5,FALSE)&amp;"?subject="&amp;_xlfn.CONCAT(C18," - APPLICANT for ",A18)&amp;"&amp;cc="&amp;'CONCAT Codes'!$A$32&amp;"&amp;body="&amp;D18&amp;"%0A%0APlease see my resume and bio for the above tour.","Click HERE to apply")</f>
        <v>Click HERE to apply</v>
      </c>
      <c r="L18" s="63" t="s">
        <v>744</v>
      </c>
    </row>
    <row r="19" spans="1:12" ht="54.6" customHeight="1">
      <c r="A19" s="1" t="s">
        <v>414</v>
      </c>
      <c r="B19" s="24" t="s">
        <v>42</v>
      </c>
      <c r="C19" s="24" t="s">
        <v>394</v>
      </c>
      <c r="D19" s="15" t="s">
        <v>412</v>
      </c>
      <c r="E19" s="25" t="s">
        <v>419</v>
      </c>
      <c r="F19" s="24" t="s">
        <v>1</v>
      </c>
      <c r="G19" s="24" t="s">
        <v>415</v>
      </c>
      <c r="H19" s="24" t="s">
        <v>411</v>
      </c>
      <c r="I19" s="3" t="s">
        <v>12</v>
      </c>
      <c r="J19" s="58" t="s">
        <v>4</v>
      </c>
      <c r="K19" s="77" t="str">
        <f>HYPERLINK("mailto:"&amp;VLOOKUP(L19,'CONCAT Codes'!$A$14:$G$25,5,FALSE)&amp;"?subject="&amp;_xlfn.CONCAT(C19," - APPLICANT for ",A19)&amp;"&amp;cc="&amp;'CONCAT Codes'!$A$32&amp;"&amp;body="&amp;D19&amp;"%0A%0APlease see my resume and bio for the above tour.","Click HERE to apply")</f>
        <v>Click HERE to apply</v>
      </c>
      <c r="L19" s="63" t="s">
        <v>744</v>
      </c>
    </row>
    <row r="20" spans="1:12" ht="54.6" customHeight="1">
      <c r="A20" s="1" t="s">
        <v>416</v>
      </c>
      <c r="B20" s="24" t="s">
        <v>42</v>
      </c>
      <c r="C20" s="24" t="s">
        <v>394</v>
      </c>
      <c r="D20" s="15" t="s">
        <v>417</v>
      </c>
      <c r="E20" s="25" t="s">
        <v>420</v>
      </c>
      <c r="F20" s="24" t="s">
        <v>1</v>
      </c>
      <c r="G20" s="24" t="s">
        <v>413</v>
      </c>
      <c r="H20" s="24" t="s">
        <v>411</v>
      </c>
      <c r="I20" s="3" t="s">
        <v>12</v>
      </c>
      <c r="J20" s="58" t="s">
        <v>4</v>
      </c>
      <c r="K20" s="77" t="str">
        <f>HYPERLINK("mailto:"&amp;VLOOKUP(L20,'CONCAT Codes'!$A$14:$G$25,5,FALSE)&amp;"?subject="&amp;_xlfn.CONCAT(C20," - APPLICANT for ",A20)&amp;"&amp;cc="&amp;'CONCAT Codes'!$A$32&amp;"&amp;body="&amp;D20&amp;"%0A%0APlease see my resume and bio for the above tour.","Click HERE to apply")</f>
        <v>Click HERE to apply</v>
      </c>
      <c r="L20" s="63" t="s">
        <v>744</v>
      </c>
    </row>
    <row r="21" spans="1:12" ht="54.6" customHeight="1">
      <c r="A21" s="1" t="s">
        <v>880</v>
      </c>
      <c r="B21" s="24" t="s">
        <v>42</v>
      </c>
      <c r="C21" s="24" t="s">
        <v>394</v>
      </c>
      <c r="D21" s="15" t="s">
        <v>655</v>
      </c>
      <c r="E21" s="25" t="s">
        <v>908</v>
      </c>
      <c r="F21" s="24" t="s">
        <v>1</v>
      </c>
      <c r="G21" s="24" t="s">
        <v>881</v>
      </c>
      <c r="H21" s="24" t="s">
        <v>411</v>
      </c>
      <c r="I21" s="3" t="s">
        <v>12</v>
      </c>
      <c r="J21" s="58" t="s">
        <v>4</v>
      </c>
      <c r="K21" s="84" t="str">
        <f>HYPERLINK("mailto:"&amp;VLOOKUP(L21,'CONCAT Codes'!$A$14:$G$25,5,FALSE)&amp;"?subject="&amp;_xlfn.CONCAT(C21," - APPLICANT for ",A21)&amp;"&amp;cc="&amp;'CONCAT Codes'!$A$32&amp;"&amp;body="&amp;D21&amp;"%0A%0APlease see my resume and bio for the above tour.","Click HERE to apply")</f>
        <v>Click HERE to apply</v>
      </c>
      <c r="L21" s="63" t="s">
        <v>744</v>
      </c>
    </row>
    <row r="22" spans="1:12" ht="54.6" customHeight="1">
      <c r="A22" s="1" t="s">
        <v>297</v>
      </c>
      <c r="B22" s="24" t="s">
        <v>2</v>
      </c>
      <c r="C22" s="24" t="s">
        <v>30</v>
      </c>
      <c r="D22" s="15" t="s">
        <v>298</v>
      </c>
      <c r="E22" s="25" t="s">
        <v>299</v>
      </c>
      <c r="F22" s="24" t="s">
        <v>28</v>
      </c>
      <c r="G22" s="24" t="s">
        <v>63</v>
      </c>
      <c r="H22" s="24" t="s">
        <v>27</v>
      </c>
      <c r="I22" s="3" t="s">
        <v>12</v>
      </c>
      <c r="J22" s="58" t="s">
        <v>4</v>
      </c>
      <c r="K22" s="84" t="str">
        <f>HYPERLINK("mailto:"&amp;VLOOKUP(L22,'CONCAT Codes'!$A$14:$G$25,5,FALSE)&amp;"?subject="&amp;_xlfn.CONCAT(C22," - APPLICANT for ",A22)&amp;"&amp;cc="&amp;'CONCAT Codes'!$A$32&amp;"&amp;body="&amp;D22&amp;"%0A%0APlease see my resume and bio for the above tour.","Click HERE to apply")</f>
        <v>Click HERE to apply</v>
      </c>
      <c r="L22" s="63" t="s">
        <v>72</v>
      </c>
    </row>
    <row r="23" spans="1:12" ht="54.6" customHeight="1">
      <c r="A23" s="1" t="s">
        <v>383</v>
      </c>
      <c r="B23" s="24" t="s">
        <v>2</v>
      </c>
      <c r="C23" s="24" t="s">
        <v>30</v>
      </c>
      <c r="D23" s="15" t="s">
        <v>384</v>
      </c>
      <c r="E23" s="25" t="s">
        <v>387</v>
      </c>
      <c r="F23" s="24" t="s">
        <v>17</v>
      </c>
      <c r="G23" s="24" t="s">
        <v>176</v>
      </c>
      <c r="H23" s="24" t="s">
        <v>27</v>
      </c>
      <c r="I23" s="3" t="s">
        <v>12</v>
      </c>
      <c r="J23" s="58" t="s">
        <v>4</v>
      </c>
      <c r="K23" s="84" t="str">
        <f>HYPERLINK("mailto:"&amp;VLOOKUP(L23,'CONCAT Codes'!$A$14:$G$25,5,FALSE)&amp;"?subject="&amp;_xlfn.CONCAT(C23," - APPLICANT for ",A23)&amp;"&amp;cc="&amp;'CONCAT Codes'!$A$32&amp;"&amp;body="&amp;D23&amp;"%0A%0APlease see my resume and bio for the above tour.","Click HERE to apply")</f>
        <v>Click HERE to apply</v>
      </c>
      <c r="L23" s="63" t="s">
        <v>72</v>
      </c>
    </row>
    <row r="24" spans="1:12" ht="54.6" customHeight="1">
      <c r="A24" s="1" t="s">
        <v>499</v>
      </c>
      <c r="B24" s="24" t="s">
        <v>2</v>
      </c>
      <c r="C24" s="24" t="s">
        <v>30</v>
      </c>
      <c r="D24" s="15" t="s">
        <v>500</v>
      </c>
      <c r="E24" s="25" t="s">
        <v>509</v>
      </c>
      <c r="F24" s="24" t="s">
        <v>28</v>
      </c>
      <c r="G24" s="24" t="s">
        <v>501</v>
      </c>
      <c r="H24" s="24" t="s">
        <v>27</v>
      </c>
      <c r="I24" s="3" t="s">
        <v>12</v>
      </c>
      <c r="J24" s="58" t="s">
        <v>4</v>
      </c>
      <c r="K24" s="84" t="str">
        <f>HYPERLINK("mailto:"&amp;VLOOKUP(L24,'CONCAT Codes'!$A$14:$G$25,5,FALSE)&amp;"?subject="&amp;_xlfn.CONCAT(C24," - APPLICANT for ",A24)&amp;"&amp;cc="&amp;'CONCAT Codes'!$A$32&amp;"&amp;body="&amp;D24&amp;"%0A%0APlease see my resume and bio for the above tour.","Click HERE to apply")</f>
        <v>Click HERE to apply</v>
      </c>
      <c r="L24" s="63" t="s">
        <v>72</v>
      </c>
    </row>
    <row r="25" spans="1:12" ht="54.6" customHeight="1">
      <c r="A25" s="1" t="s">
        <v>694</v>
      </c>
      <c r="B25" s="24" t="s">
        <v>2</v>
      </c>
      <c r="C25" s="24" t="s">
        <v>30</v>
      </c>
      <c r="D25" s="15" t="s">
        <v>695</v>
      </c>
      <c r="E25" s="25" t="s">
        <v>700</v>
      </c>
      <c r="F25" s="24" t="s">
        <v>28</v>
      </c>
      <c r="G25" s="24" t="s">
        <v>31</v>
      </c>
      <c r="H25" s="24" t="s">
        <v>27</v>
      </c>
      <c r="I25" s="3" t="s">
        <v>12</v>
      </c>
      <c r="J25" s="58" t="s">
        <v>4</v>
      </c>
      <c r="K25" s="84" t="str">
        <f>HYPERLINK("mailto:"&amp;VLOOKUP(L25,'CONCAT Codes'!$A$14:$G$25,5,FALSE)&amp;"?subject="&amp;_xlfn.CONCAT(C25," - APPLICANT for ",A25)&amp;"&amp;cc="&amp;'CONCAT Codes'!$A$32&amp;"&amp;body="&amp;D25&amp;"%0A%0APlease see my resume and bio for the above tour.","Click HERE to apply")</f>
        <v>Click HERE to apply</v>
      </c>
      <c r="L25" s="63" t="s">
        <v>72</v>
      </c>
    </row>
    <row r="26" spans="1:12" ht="54.6" customHeight="1">
      <c r="A26" s="1" t="s">
        <v>696</v>
      </c>
      <c r="B26" s="24" t="s">
        <v>2</v>
      </c>
      <c r="C26" s="24" t="s">
        <v>30</v>
      </c>
      <c r="D26" s="15" t="s">
        <v>445</v>
      </c>
      <c r="E26" s="25" t="s">
        <v>699</v>
      </c>
      <c r="F26" s="24" t="s">
        <v>1</v>
      </c>
      <c r="G26" s="24" t="s">
        <v>697</v>
      </c>
      <c r="H26" s="24" t="s">
        <v>27</v>
      </c>
      <c r="I26" s="3" t="s">
        <v>12</v>
      </c>
      <c r="J26" s="58" t="s">
        <v>4</v>
      </c>
      <c r="K26" s="84" t="str">
        <f>HYPERLINK("mailto:"&amp;VLOOKUP(L26,'CONCAT Codes'!$A$14:$G$25,5,FALSE)&amp;"?subject="&amp;_xlfn.CONCAT(C26," - APPLICANT for ",A26)&amp;"&amp;cc="&amp;'CONCAT Codes'!$A$32&amp;"&amp;body="&amp;D26&amp;"%0A%0APlease see my resume and bio for the above tour.","Click HERE to apply")</f>
        <v>Click HERE to apply</v>
      </c>
      <c r="L26" s="63" t="s">
        <v>72</v>
      </c>
    </row>
    <row r="27" spans="1:12" ht="54.6" customHeight="1">
      <c r="A27" s="1" t="s">
        <v>836</v>
      </c>
      <c r="B27" s="24" t="s">
        <v>2</v>
      </c>
      <c r="C27" s="24" t="s">
        <v>30</v>
      </c>
      <c r="D27" s="15" t="s">
        <v>837</v>
      </c>
      <c r="E27" s="25" t="s">
        <v>858</v>
      </c>
      <c r="F27" s="24" t="s">
        <v>28</v>
      </c>
      <c r="G27" s="24" t="s">
        <v>318</v>
      </c>
      <c r="H27" s="24" t="s">
        <v>27</v>
      </c>
      <c r="I27" s="3" t="s">
        <v>12</v>
      </c>
      <c r="J27" s="58" t="s">
        <v>4</v>
      </c>
      <c r="K27" s="84" t="str">
        <f>HYPERLINK("mailto:"&amp;VLOOKUP(L27,'CONCAT Codes'!$A$14:$G$25,5,FALSE)&amp;"?subject="&amp;_xlfn.CONCAT(C27," - APPLICANT for ",A27)&amp;"&amp;cc="&amp;'CONCAT Codes'!$A$32&amp;"&amp;body="&amp;D27&amp;"%0A%0APlease see my resume and bio for the above tour.","Click HERE to apply")</f>
        <v>Click HERE to apply</v>
      </c>
      <c r="L27" s="63" t="s">
        <v>72</v>
      </c>
    </row>
    <row r="28" spans="1:12" ht="54.6" customHeight="1">
      <c r="A28" s="24" t="s">
        <v>746</v>
      </c>
      <c r="B28" s="24" t="s">
        <v>42</v>
      </c>
      <c r="C28" s="24" t="s">
        <v>747</v>
      </c>
      <c r="D28" s="1" t="s">
        <v>472</v>
      </c>
      <c r="E28" s="24" t="s">
        <v>935</v>
      </c>
      <c r="F28" s="25" t="s">
        <v>1</v>
      </c>
      <c r="G28" s="25" t="s">
        <v>66</v>
      </c>
      <c r="H28" s="25" t="s">
        <v>748</v>
      </c>
      <c r="I28" s="3" t="s">
        <v>749</v>
      </c>
      <c r="J28" s="69" t="s">
        <v>4</v>
      </c>
      <c r="K28" s="77" t="str">
        <f>HYPERLINK("mailto:"&amp;VLOOKUP(L28,'CONCAT Codes'!$A$14:$G$25,5,FALSE)&amp;"?subject="&amp;_xlfn.CONCAT(C28," - APPLICANT for ",A28)&amp;"&amp;cc="&amp;'CONCAT Codes'!$A$32&amp;"&amp;body="&amp;D28&amp;"%0A%0APlease see my resume and bio for the above tour.","Click HERE to apply")</f>
        <v>Click HERE to apply</v>
      </c>
      <c r="L28" s="25" t="s">
        <v>744</v>
      </c>
    </row>
    <row r="29" spans="1:12" ht="54.6" customHeight="1">
      <c r="A29" s="1" t="s">
        <v>647</v>
      </c>
      <c r="B29" s="24" t="s">
        <v>9</v>
      </c>
      <c r="C29" s="24" t="s">
        <v>648</v>
      </c>
      <c r="D29" s="15" t="s">
        <v>649</v>
      </c>
      <c r="E29" s="25" t="s">
        <v>667</v>
      </c>
      <c r="F29" s="24" t="s">
        <v>28</v>
      </c>
      <c r="G29" s="24" t="s">
        <v>347</v>
      </c>
      <c r="H29" s="24" t="s">
        <v>182</v>
      </c>
      <c r="I29" s="3" t="s">
        <v>183</v>
      </c>
      <c r="J29" s="58" t="s">
        <v>4</v>
      </c>
      <c r="K29" s="84" t="str">
        <f>HYPERLINK("mailto:"&amp;VLOOKUP(L29,'CONCAT Codes'!$A$14:$G$25,5,FALSE)&amp;"?subject="&amp;_xlfn.CONCAT(C29," - APPLICANT for ",A29)&amp;"&amp;cc="&amp;'CONCAT Codes'!$A$32&amp;"&amp;body="&amp;D29&amp;"%0A%0APlease see my resume and bio for the above tour.","Click HERE to apply")</f>
        <v>Click HERE to apply</v>
      </c>
      <c r="L29" s="63" t="s">
        <v>97</v>
      </c>
    </row>
    <row r="30" spans="1:12" ht="54.6" customHeight="1">
      <c r="A30" s="24" t="s">
        <v>739</v>
      </c>
      <c r="B30" s="24" t="s">
        <v>9</v>
      </c>
      <c r="C30" s="24" t="s">
        <v>367</v>
      </c>
      <c r="D30" s="1" t="s">
        <v>740</v>
      </c>
      <c r="E30" s="24" t="s">
        <v>776</v>
      </c>
      <c r="F30" s="25" t="s">
        <v>28</v>
      </c>
      <c r="G30" s="25" t="s">
        <v>741</v>
      </c>
      <c r="H30" s="25" t="s">
        <v>182</v>
      </c>
      <c r="I30" s="3" t="s">
        <v>183</v>
      </c>
      <c r="J30" s="69" t="s">
        <v>4</v>
      </c>
      <c r="K30" s="84" t="str">
        <f>HYPERLINK("mailto:"&amp;VLOOKUP(L30,'CONCAT Codes'!$A$14:$G$25,5,FALSE)&amp;"?subject="&amp;_xlfn.CONCAT(C30," - APPLICANT for ",A30)&amp;"&amp;cc="&amp;'CONCAT Codes'!$A$32&amp;"&amp;body="&amp;D30&amp;"%0A%0APlease see my resume and bio for the above tour.","Click HERE to apply")</f>
        <v>Click HERE to apply</v>
      </c>
      <c r="L30" s="25" t="s">
        <v>97</v>
      </c>
    </row>
    <row r="31" spans="1:12" ht="54.6" customHeight="1">
      <c r="A31" s="24" t="s">
        <v>742</v>
      </c>
      <c r="B31" s="24" t="s">
        <v>9</v>
      </c>
      <c r="C31" s="24" t="s">
        <v>367</v>
      </c>
      <c r="D31" s="1" t="s">
        <v>743</v>
      </c>
      <c r="E31" s="24" t="s">
        <v>777</v>
      </c>
      <c r="F31" s="25" t="s">
        <v>28</v>
      </c>
      <c r="G31" s="25" t="s">
        <v>335</v>
      </c>
      <c r="H31" s="25" t="s">
        <v>182</v>
      </c>
      <c r="I31" s="3" t="s">
        <v>183</v>
      </c>
      <c r="J31" s="69" t="s">
        <v>4</v>
      </c>
      <c r="K31" s="84" t="str">
        <f>HYPERLINK("mailto:"&amp;VLOOKUP(L31,'CONCAT Codes'!$A$14:$G$25,5,FALSE)&amp;"?subject="&amp;_xlfn.CONCAT(C31," - APPLICANT for ",A31)&amp;"&amp;cc="&amp;'CONCAT Codes'!$A$32&amp;"&amp;body="&amp;D31&amp;"%0A%0APlease see my resume and bio for the above tour.","Click HERE to apply")</f>
        <v>Click HERE to apply</v>
      </c>
      <c r="L31" s="25" t="s">
        <v>97</v>
      </c>
    </row>
    <row r="32" spans="1:12" ht="54.6" customHeight="1">
      <c r="A32" s="1" t="s">
        <v>477</v>
      </c>
      <c r="B32" s="24" t="s">
        <v>7</v>
      </c>
      <c r="C32" s="24" t="s">
        <v>476</v>
      </c>
      <c r="D32" s="15" t="s">
        <v>478</v>
      </c>
      <c r="E32" s="25" t="s">
        <v>864</v>
      </c>
      <c r="F32" s="24" t="s">
        <v>28</v>
      </c>
      <c r="G32" s="24" t="s">
        <v>32</v>
      </c>
      <c r="H32" s="24" t="s">
        <v>40</v>
      </c>
      <c r="I32" s="3" t="s">
        <v>3</v>
      </c>
      <c r="J32" s="58" t="s">
        <v>4</v>
      </c>
      <c r="K32" s="77" t="str">
        <f>HYPERLINK("mailto:"&amp;VLOOKUP(L32,'CONCAT Codes'!$A$14:$G$25,5,FALSE)&amp;"?subject="&amp;_xlfn.CONCAT(C32," - APPLICANT for ",A32)&amp;"&amp;cc="&amp;'CONCAT Codes'!$A$32&amp;"&amp;body="&amp;D32&amp;"%0A%0APlease see my resume and bio for the above tour.","Click HERE to apply")</f>
        <v>Click HERE to apply</v>
      </c>
      <c r="L32" s="63" t="s">
        <v>77</v>
      </c>
    </row>
    <row r="33" spans="1:14" ht="54.6" customHeight="1">
      <c r="A33" s="1" t="s">
        <v>479</v>
      </c>
      <c r="B33" s="24" t="s">
        <v>7</v>
      </c>
      <c r="C33" s="24" t="s">
        <v>476</v>
      </c>
      <c r="D33" s="15" t="s">
        <v>480</v>
      </c>
      <c r="E33" s="25" t="s">
        <v>494</v>
      </c>
      <c r="F33" s="24" t="s">
        <v>28</v>
      </c>
      <c r="G33" s="24" t="s">
        <v>481</v>
      </c>
      <c r="H33" s="24" t="s">
        <v>40</v>
      </c>
      <c r="I33" s="3" t="s">
        <v>3</v>
      </c>
      <c r="J33" s="58" t="s">
        <v>4</v>
      </c>
      <c r="K33" s="77" t="str">
        <f>HYPERLINK("mailto:"&amp;VLOOKUP(L33,'CONCAT Codes'!$A$14:$G$25,5,FALSE)&amp;"?subject="&amp;_xlfn.CONCAT(C33," - APPLICANT for ",A33)&amp;"&amp;cc="&amp;'CONCAT Codes'!$A$32&amp;"&amp;body="&amp;D33&amp;"%0A%0APlease see my resume and bio for the above tour.","Click HERE to apply")</f>
        <v>Click HERE to apply</v>
      </c>
      <c r="L33" s="63" t="s">
        <v>77</v>
      </c>
    </row>
    <row r="34" spans="1:14" ht="54.6" customHeight="1">
      <c r="A34" s="1" t="s">
        <v>482</v>
      </c>
      <c r="B34" s="24" t="s">
        <v>7</v>
      </c>
      <c r="C34" s="24" t="s">
        <v>476</v>
      </c>
      <c r="D34" s="15" t="s">
        <v>483</v>
      </c>
      <c r="E34" s="25" t="s">
        <v>865</v>
      </c>
      <c r="F34" s="24" t="s">
        <v>28</v>
      </c>
      <c r="G34" s="24" t="s">
        <v>484</v>
      </c>
      <c r="H34" s="24" t="s">
        <v>40</v>
      </c>
      <c r="I34" s="3" t="s">
        <v>3</v>
      </c>
      <c r="J34" s="58" t="s">
        <v>4</v>
      </c>
      <c r="K34" s="77" t="str">
        <f>HYPERLINK("mailto:"&amp;VLOOKUP(L34,'CONCAT Codes'!$A$14:$G$25,5,FALSE)&amp;"?subject="&amp;_xlfn.CONCAT(C34," - APPLICANT for ",A34)&amp;"&amp;cc="&amp;'CONCAT Codes'!$A$32&amp;"&amp;body="&amp;D34&amp;"%0A%0APlease see my resume and bio for the above tour.","Click HERE to apply")</f>
        <v>Click HERE to apply</v>
      </c>
      <c r="L34" s="63" t="s">
        <v>77</v>
      </c>
    </row>
    <row r="35" spans="1:14" ht="54.6" customHeight="1">
      <c r="A35" s="1" t="s">
        <v>497</v>
      </c>
      <c r="B35" s="24" t="s">
        <v>7</v>
      </c>
      <c r="C35" s="24" t="s">
        <v>476</v>
      </c>
      <c r="D35" s="15" t="s">
        <v>498</v>
      </c>
      <c r="E35" s="25" t="s">
        <v>512</v>
      </c>
      <c r="F35" s="24" t="s">
        <v>28</v>
      </c>
      <c r="G35" s="24" t="s">
        <v>481</v>
      </c>
      <c r="H35" s="24" t="s">
        <v>40</v>
      </c>
      <c r="I35" s="3" t="s">
        <v>3</v>
      </c>
      <c r="J35" s="58" t="s">
        <v>4</v>
      </c>
      <c r="K35" s="77" t="str">
        <f>HYPERLINK("mailto:"&amp;VLOOKUP(L35,'CONCAT Codes'!$A$14:$G$25,5,FALSE)&amp;"?subject="&amp;_xlfn.CONCAT(C35," - APPLICANT for ",A35)&amp;"&amp;cc="&amp;'CONCAT Codes'!$A$32&amp;"&amp;body="&amp;D35&amp;"%0A%0APlease see my resume and bio for the above tour.","Click HERE to apply")</f>
        <v>Click HERE to apply</v>
      </c>
      <c r="L35" s="63" t="s">
        <v>77</v>
      </c>
    </row>
    <row r="36" spans="1:14" ht="54.6" customHeight="1">
      <c r="A36" s="1" t="s">
        <v>544</v>
      </c>
      <c r="B36" s="24" t="s">
        <v>7</v>
      </c>
      <c r="C36" s="24" t="s">
        <v>476</v>
      </c>
      <c r="D36" s="15" t="s">
        <v>545</v>
      </c>
      <c r="E36" s="25" t="s">
        <v>556</v>
      </c>
      <c r="F36" s="24" t="s">
        <v>28</v>
      </c>
      <c r="G36" s="24" t="s">
        <v>546</v>
      </c>
      <c r="H36" s="24" t="s">
        <v>40</v>
      </c>
      <c r="I36" s="3" t="s">
        <v>3</v>
      </c>
      <c r="J36" s="58" t="s">
        <v>4</v>
      </c>
      <c r="K36" s="77" t="str">
        <f>HYPERLINK("mailto:"&amp;VLOOKUP(L36,'CONCAT Codes'!$A$14:$G$25,5,FALSE)&amp;"?subject="&amp;_xlfn.CONCAT(C36," - APPLICANT for ",A36)&amp;"&amp;cc="&amp;'CONCAT Codes'!$A$32&amp;"&amp;body="&amp;D36&amp;"%0A%0APlease see my resume and bio for the above tour.","Click HERE to apply")</f>
        <v>Click HERE to apply</v>
      </c>
      <c r="L36" s="63" t="s">
        <v>77</v>
      </c>
      <c r="N36" s="55"/>
    </row>
    <row r="37" spans="1:14" ht="54.6" customHeight="1">
      <c r="A37" s="1" t="s">
        <v>547</v>
      </c>
      <c r="B37" s="24" t="s">
        <v>7</v>
      </c>
      <c r="C37" s="24" t="s">
        <v>476</v>
      </c>
      <c r="D37" s="15" t="s">
        <v>548</v>
      </c>
      <c r="E37" s="25" t="s">
        <v>866</v>
      </c>
      <c r="F37" s="24" t="s">
        <v>28</v>
      </c>
      <c r="G37" s="24" t="s">
        <v>32</v>
      </c>
      <c r="H37" s="24" t="s">
        <v>40</v>
      </c>
      <c r="I37" s="3" t="s">
        <v>3</v>
      </c>
      <c r="J37" s="58" t="s">
        <v>4</v>
      </c>
      <c r="K37" s="77" t="str">
        <f>HYPERLINK("mailto:"&amp;VLOOKUP(L37,'CONCAT Codes'!$A$14:$G$25,5,FALSE)&amp;"?subject="&amp;_xlfn.CONCAT(C37," - APPLICANT for ",A37)&amp;"&amp;cc="&amp;'CONCAT Codes'!$A$32&amp;"&amp;body="&amp;D37&amp;"%0A%0APlease see my resume and bio for the above tour.","Click HERE to apply")</f>
        <v>Click HERE to apply</v>
      </c>
      <c r="L37" s="63" t="s">
        <v>77</v>
      </c>
      <c r="N37" s="55"/>
    </row>
    <row r="38" spans="1:14" ht="54.6" customHeight="1">
      <c r="A38" s="1" t="s">
        <v>549</v>
      </c>
      <c r="B38" s="24" t="s">
        <v>7</v>
      </c>
      <c r="C38" s="24" t="s">
        <v>476</v>
      </c>
      <c r="D38" s="15" t="s">
        <v>550</v>
      </c>
      <c r="E38" s="25" t="s">
        <v>557</v>
      </c>
      <c r="F38" s="24" t="s">
        <v>28</v>
      </c>
      <c r="G38" s="24" t="s">
        <v>32</v>
      </c>
      <c r="H38" s="24" t="s">
        <v>40</v>
      </c>
      <c r="I38" s="3" t="s">
        <v>3</v>
      </c>
      <c r="J38" s="58" t="s">
        <v>4</v>
      </c>
      <c r="K38" s="77" t="str">
        <f>HYPERLINK("mailto:"&amp;VLOOKUP(L38,'CONCAT Codes'!$A$14:$G$25,5,FALSE)&amp;"?subject="&amp;_xlfn.CONCAT(C38," - APPLICANT for ",A38)&amp;"&amp;cc="&amp;'CONCAT Codes'!$A$32&amp;"&amp;body="&amp;D38&amp;"%0A%0APlease see my resume and bio for the above tour.","Click HERE to apply")</f>
        <v>Click HERE to apply</v>
      </c>
      <c r="L38" s="63" t="s">
        <v>77</v>
      </c>
      <c r="N38" s="55"/>
    </row>
    <row r="39" spans="1:14" ht="54.6" customHeight="1">
      <c r="A39" s="1" t="s">
        <v>551</v>
      </c>
      <c r="B39" s="24" t="s">
        <v>7</v>
      </c>
      <c r="C39" s="24" t="s">
        <v>476</v>
      </c>
      <c r="D39" s="15" t="s">
        <v>785</v>
      </c>
      <c r="E39" s="25" t="s">
        <v>558</v>
      </c>
      <c r="F39" s="24" t="s">
        <v>28</v>
      </c>
      <c r="G39" s="24" t="s">
        <v>32</v>
      </c>
      <c r="H39" s="24" t="s">
        <v>40</v>
      </c>
      <c r="I39" s="3" t="s">
        <v>3</v>
      </c>
      <c r="J39" s="58" t="s">
        <v>4</v>
      </c>
      <c r="K39" s="77" t="str">
        <f>HYPERLINK("mailto:"&amp;VLOOKUP(L39,'CONCAT Codes'!$A$14:$G$25,5,FALSE)&amp;"?subject="&amp;_xlfn.CONCAT(C39," - APPLICANT for ",A39)&amp;"&amp;cc="&amp;'CONCAT Codes'!$A$32&amp;"&amp;body="&amp;D39&amp;"%0A%0APlease see my resume and bio for the above tour.","Click HERE to apply")</f>
        <v>Click HERE to apply</v>
      </c>
      <c r="L39" s="63" t="s">
        <v>77</v>
      </c>
      <c r="N39" s="55"/>
    </row>
    <row r="40" spans="1:14" ht="54.6" customHeight="1">
      <c r="A40" s="1" t="s">
        <v>552</v>
      </c>
      <c r="B40" s="24" t="s">
        <v>7</v>
      </c>
      <c r="C40" s="24" t="s">
        <v>476</v>
      </c>
      <c r="D40" s="15" t="s">
        <v>553</v>
      </c>
      <c r="E40" s="25" t="s">
        <v>867</v>
      </c>
      <c r="F40" s="24" t="s">
        <v>28</v>
      </c>
      <c r="G40" s="24" t="s">
        <v>32</v>
      </c>
      <c r="H40" s="24" t="s">
        <v>40</v>
      </c>
      <c r="I40" s="3" t="s">
        <v>3</v>
      </c>
      <c r="J40" s="58" t="s">
        <v>4</v>
      </c>
      <c r="K40" s="77" t="str">
        <f>HYPERLINK("mailto:"&amp;VLOOKUP(L40,'CONCAT Codes'!$A$14:$G$25,5,FALSE)&amp;"?subject="&amp;_xlfn.CONCAT(C40," - APPLICANT for ",A40)&amp;"&amp;cc="&amp;'CONCAT Codes'!$A$32&amp;"&amp;body="&amp;D40&amp;"%0A%0APlease see my resume and bio for the above tour.","Click HERE to apply")</f>
        <v>Click HERE to apply</v>
      </c>
      <c r="L40" s="63" t="s">
        <v>77</v>
      </c>
      <c r="N40" s="55"/>
    </row>
    <row r="41" spans="1:14" s="55" customFormat="1" ht="54.6" customHeight="1">
      <c r="A41" s="1" t="s">
        <v>554</v>
      </c>
      <c r="B41" s="24" t="s">
        <v>7</v>
      </c>
      <c r="C41" s="24" t="s">
        <v>476</v>
      </c>
      <c r="D41" s="15" t="s">
        <v>541</v>
      </c>
      <c r="E41" s="25" t="s">
        <v>869</v>
      </c>
      <c r="F41" s="24" t="s">
        <v>28</v>
      </c>
      <c r="G41" s="24" t="s">
        <v>546</v>
      </c>
      <c r="H41" s="24" t="s">
        <v>40</v>
      </c>
      <c r="I41" s="3" t="s">
        <v>3</v>
      </c>
      <c r="J41" s="58" t="s">
        <v>4</v>
      </c>
      <c r="K41" s="77" t="str">
        <f>HYPERLINK("mailto:"&amp;VLOOKUP(L41,'CONCAT Codes'!$A$14:$G$25,5,FALSE)&amp;"?subject="&amp;_xlfn.CONCAT(C41," - APPLICANT for ",A41)&amp;"&amp;cc="&amp;'CONCAT Codes'!$A$32&amp;"&amp;body="&amp;D41&amp;"%0A%0APlease see my resume and bio for the above tour.","Click HERE to apply")</f>
        <v>Click HERE to apply</v>
      </c>
      <c r="L41" s="63" t="s">
        <v>77</v>
      </c>
      <c r="M41" s="50"/>
    </row>
    <row r="42" spans="1:14" s="55" customFormat="1" ht="54.6" customHeight="1">
      <c r="A42" s="1" t="s">
        <v>676</v>
      </c>
      <c r="B42" s="24" t="s">
        <v>7</v>
      </c>
      <c r="C42" s="24" t="s">
        <v>476</v>
      </c>
      <c r="D42" s="15" t="s">
        <v>677</v>
      </c>
      <c r="E42" s="25" t="s">
        <v>868</v>
      </c>
      <c r="F42" s="24" t="s">
        <v>28</v>
      </c>
      <c r="G42" s="24" t="s">
        <v>32</v>
      </c>
      <c r="H42" s="24" t="s">
        <v>40</v>
      </c>
      <c r="I42" s="3" t="s">
        <v>3</v>
      </c>
      <c r="J42" s="58" t="s">
        <v>4</v>
      </c>
      <c r="K42" s="77" t="str">
        <f>HYPERLINK("mailto:"&amp;VLOOKUP(L42,'CONCAT Codes'!$A$14:$G$25,5,FALSE)&amp;"?subject="&amp;_xlfn.CONCAT(C42," - APPLICANT for ",A42)&amp;"&amp;cc="&amp;'CONCAT Codes'!$A$32&amp;"&amp;body="&amp;D42&amp;"%0A%0APlease see my resume and bio for the above tour.","Click HERE to apply")</f>
        <v>Click HERE to apply</v>
      </c>
      <c r="L42" s="63" t="s">
        <v>77</v>
      </c>
      <c r="M42" s="50"/>
    </row>
    <row r="43" spans="1:14" s="55" customFormat="1" ht="54.6" customHeight="1">
      <c r="A43" s="1" t="s">
        <v>474</v>
      </c>
      <c r="B43" s="24" t="s">
        <v>308</v>
      </c>
      <c r="C43" s="24" t="s">
        <v>786</v>
      </c>
      <c r="D43" s="15" t="s">
        <v>475</v>
      </c>
      <c r="E43" s="25" t="s">
        <v>491</v>
      </c>
      <c r="F43" s="24" t="s">
        <v>28</v>
      </c>
      <c r="G43" s="24" t="s">
        <v>31</v>
      </c>
      <c r="H43" s="24" t="s">
        <v>216</v>
      </c>
      <c r="I43" s="3" t="s">
        <v>3</v>
      </c>
      <c r="J43" s="58" t="s">
        <v>4</v>
      </c>
      <c r="K43" s="77" t="str">
        <f>HYPERLINK("mailto:"&amp;VLOOKUP(L43,'CONCAT Codes'!$A$14:$G$25,5,FALSE)&amp;"?subject="&amp;_xlfn.CONCAT(C43," - APPLICANT for ",A43)&amp;"&amp;cc="&amp;'CONCAT Codes'!$A$32&amp;"&amp;body="&amp;D43&amp;"%0A%0APlease see my resume and bio for the above tour.","Click HERE to apply")</f>
        <v>Click HERE to apply</v>
      </c>
      <c r="L43" s="63" t="s">
        <v>97</v>
      </c>
      <c r="M43" s="26"/>
      <c r="N43" s="26"/>
    </row>
    <row r="44" spans="1:14" s="55" customFormat="1" ht="54.6" customHeight="1">
      <c r="A44" s="1" t="s">
        <v>650</v>
      </c>
      <c r="B44" s="24" t="s">
        <v>308</v>
      </c>
      <c r="C44" s="24" t="s">
        <v>651</v>
      </c>
      <c r="D44" s="15" t="s">
        <v>652</v>
      </c>
      <c r="E44" s="25" t="s">
        <v>666</v>
      </c>
      <c r="F44" s="24" t="s">
        <v>28</v>
      </c>
      <c r="G44" s="24" t="s">
        <v>32</v>
      </c>
      <c r="H44" s="24" t="s">
        <v>216</v>
      </c>
      <c r="I44" s="3" t="s">
        <v>3</v>
      </c>
      <c r="J44" s="58" t="s">
        <v>4</v>
      </c>
      <c r="K44" s="77" t="str">
        <f>HYPERLINK("mailto:"&amp;VLOOKUP(L44,'CONCAT Codes'!$A$14:$G$25,5,FALSE)&amp;"?subject="&amp;_xlfn.CONCAT(C44," - APPLICANT for ",A44)&amp;"&amp;cc="&amp;'CONCAT Codes'!$A$32&amp;"&amp;body="&amp;D44&amp;"%0A%0APlease see my resume and bio for the above tour.","Click HERE to apply")</f>
        <v>Click HERE to apply</v>
      </c>
      <c r="L44" s="63" t="s">
        <v>97</v>
      </c>
      <c r="M44" s="26"/>
      <c r="N44" s="26"/>
    </row>
    <row r="45" spans="1:14" s="55" customFormat="1" ht="54.6" customHeight="1">
      <c r="A45" s="1" t="s">
        <v>704</v>
      </c>
      <c r="B45" s="24" t="s">
        <v>308</v>
      </c>
      <c r="C45" s="24" t="s">
        <v>705</v>
      </c>
      <c r="D45" s="15" t="s">
        <v>706</v>
      </c>
      <c r="E45" s="25" t="s">
        <v>726</v>
      </c>
      <c r="F45" s="24" t="s">
        <v>1</v>
      </c>
      <c r="G45" s="24" t="s">
        <v>335</v>
      </c>
      <c r="H45" s="24" t="s">
        <v>216</v>
      </c>
      <c r="I45" s="3" t="s">
        <v>3</v>
      </c>
      <c r="J45" s="58" t="s">
        <v>4</v>
      </c>
      <c r="K45" s="77" t="str">
        <f>HYPERLINK("mailto:"&amp;VLOOKUP(L45,'CONCAT Codes'!$A$14:$G$25,5,FALSE)&amp;"?subject="&amp;_xlfn.CONCAT(C45," - APPLICANT for ",A45)&amp;"&amp;cc="&amp;'CONCAT Codes'!$A$32&amp;"&amp;body="&amp;D45&amp;"%0A%0APlease see my resume and bio for the above tour.","Click HERE to apply")</f>
        <v>Click HERE to apply</v>
      </c>
      <c r="L45" s="63" t="s">
        <v>97</v>
      </c>
      <c r="M45" s="26"/>
      <c r="N45" s="26"/>
    </row>
    <row r="46" spans="1:14" s="55" customFormat="1" ht="54.6" customHeight="1">
      <c r="A46" s="1" t="s">
        <v>237</v>
      </c>
      <c r="B46" s="24" t="s">
        <v>2</v>
      </c>
      <c r="C46" s="24" t="s">
        <v>41</v>
      </c>
      <c r="D46" s="15" t="s">
        <v>238</v>
      </c>
      <c r="E46" s="25" t="s">
        <v>246</v>
      </c>
      <c r="F46" s="24" t="s">
        <v>28</v>
      </c>
      <c r="G46" s="24" t="s">
        <v>239</v>
      </c>
      <c r="H46" s="24" t="s">
        <v>40</v>
      </c>
      <c r="I46" s="3" t="s">
        <v>3</v>
      </c>
      <c r="J46" s="58" t="s">
        <v>4</v>
      </c>
      <c r="K46" s="77" t="str">
        <f>HYPERLINK("mailto:"&amp;VLOOKUP(L46,'CONCAT Codes'!$A$14:$G$25,5,FALSE)&amp;"?subject="&amp;_xlfn.CONCAT(C46," - APPLICANT for ",A46)&amp;"&amp;cc="&amp;'CONCAT Codes'!$A$32&amp;"&amp;body="&amp;D46&amp;"%0A%0APlease see my resume and bio for the above tour.","Click HERE to apply")</f>
        <v>Click HERE to apply</v>
      </c>
      <c r="L46" s="63" t="s">
        <v>72</v>
      </c>
      <c r="M46" s="26"/>
      <c r="N46" s="26"/>
    </row>
    <row r="47" spans="1:14" s="55" customFormat="1" ht="54.6" customHeight="1">
      <c r="A47" s="1" t="s">
        <v>240</v>
      </c>
      <c r="B47" s="24" t="s">
        <v>2</v>
      </c>
      <c r="C47" s="24" t="s">
        <v>41</v>
      </c>
      <c r="D47" s="15" t="s">
        <v>241</v>
      </c>
      <c r="E47" s="25" t="s">
        <v>247</v>
      </c>
      <c r="F47" s="24" t="s">
        <v>28</v>
      </c>
      <c r="G47" s="24" t="s">
        <v>239</v>
      </c>
      <c r="H47" s="24" t="s">
        <v>40</v>
      </c>
      <c r="I47" s="3" t="s">
        <v>3</v>
      </c>
      <c r="J47" s="58" t="s">
        <v>4</v>
      </c>
      <c r="K47" s="77" t="str">
        <f>HYPERLINK("mailto:"&amp;VLOOKUP(L47,'CONCAT Codes'!$A$14:$G$25,5,FALSE)&amp;"?subject="&amp;_xlfn.CONCAT(C47," - APPLICANT for ",A47)&amp;"&amp;cc="&amp;'CONCAT Codes'!$A$32&amp;"&amp;body="&amp;D47&amp;"%0A%0APlease see my resume and bio for the above tour.","Click HERE to apply")</f>
        <v>Click HERE to apply</v>
      </c>
      <c r="L47" s="63" t="s">
        <v>72</v>
      </c>
      <c r="M47" s="26"/>
      <c r="N47" s="26"/>
    </row>
    <row r="48" spans="1:14" ht="54.6" customHeight="1">
      <c r="A48" s="1" t="s">
        <v>283</v>
      </c>
      <c r="B48" s="24" t="s">
        <v>2</v>
      </c>
      <c r="C48" s="24" t="s">
        <v>41</v>
      </c>
      <c r="D48" s="1" t="s">
        <v>284</v>
      </c>
      <c r="E48" s="24" t="s">
        <v>292</v>
      </c>
      <c r="F48" s="24" t="s">
        <v>28</v>
      </c>
      <c r="G48" s="24" t="s">
        <v>36</v>
      </c>
      <c r="H48" s="24" t="s">
        <v>40</v>
      </c>
      <c r="I48" s="3" t="s">
        <v>3</v>
      </c>
      <c r="J48" s="58" t="s">
        <v>4</v>
      </c>
      <c r="K48" s="77" t="str">
        <f>HYPERLINK("mailto:"&amp;VLOOKUP(L48,'CONCAT Codes'!$A$14:$G$25,5,FALSE)&amp;"?subject="&amp;_xlfn.CONCAT(C48," - APPLICANT for ",A48)&amp;"&amp;cc="&amp;'CONCAT Codes'!$A$32&amp;"&amp;body="&amp;D48&amp;"%0A%0APlease see my resume and bio for the above tour.","Click HERE to apply")</f>
        <v>Click HERE to apply</v>
      </c>
      <c r="L48" s="62" t="s">
        <v>72</v>
      </c>
    </row>
    <row r="49" spans="1:13" ht="54.6" customHeight="1">
      <c r="A49" s="1" t="s">
        <v>388</v>
      </c>
      <c r="B49" s="24" t="s">
        <v>2</v>
      </c>
      <c r="C49" s="24" t="s">
        <v>41</v>
      </c>
      <c r="D49" s="15" t="s">
        <v>382</v>
      </c>
      <c r="E49" s="25" t="s">
        <v>406</v>
      </c>
      <c r="F49" s="24" t="s">
        <v>1</v>
      </c>
      <c r="G49" s="24" t="s">
        <v>32</v>
      </c>
      <c r="H49" s="24" t="s">
        <v>40</v>
      </c>
      <c r="I49" s="3" t="s">
        <v>3</v>
      </c>
      <c r="J49" s="58" t="s">
        <v>4</v>
      </c>
      <c r="K49" s="77" t="str">
        <f>HYPERLINK("mailto:"&amp;VLOOKUP(L49,'CONCAT Codes'!$A$14:$G$25,5,FALSE)&amp;"?subject="&amp;_xlfn.CONCAT(C49," - APPLICANT for ",A49)&amp;"&amp;cc="&amp;'CONCAT Codes'!$A$32&amp;"&amp;body="&amp;D49&amp;"%0A%0APlease see my resume and bio for the above tour.","Click HERE to apply")</f>
        <v>Click HERE to apply</v>
      </c>
      <c r="L49" s="63" t="s">
        <v>72</v>
      </c>
    </row>
    <row r="50" spans="1:13" ht="80.099999999999994" customHeight="1">
      <c r="A50" s="1" t="s">
        <v>425</v>
      </c>
      <c r="B50" s="24" t="s">
        <v>2</v>
      </c>
      <c r="C50" s="24" t="s">
        <v>41</v>
      </c>
      <c r="D50" s="15" t="s">
        <v>362</v>
      </c>
      <c r="E50" s="25" t="s">
        <v>435</v>
      </c>
      <c r="F50" s="24" t="s">
        <v>28</v>
      </c>
      <c r="G50" s="24" t="s">
        <v>426</v>
      </c>
      <c r="H50" s="24" t="s">
        <v>40</v>
      </c>
      <c r="I50" s="3" t="s">
        <v>3</v>
      </c>
      <c r="J50" s="58" t="s">
        <v>4</v>
      </c>
      <c r="K50" s="77" t="str">
        <f>HYPERLINK("mailto:"&amp;VLOOKUP(L50,'CONCAT Codes'!$A$14:$G$25,5,FALSE)&amp;"?subject="&amp;_xlfn.CONCAT(C50," - APPLICANT for ",A50)&amp;"&amp;cc="&amp;'CONCAT Codes'!$A$32&amp;"&amp;body="&amp;D50&amp;"%0A%0APlease see my resume and bio for the above tour.","Click HERE to apply")</f>
        <v>Click HERE to apply</v>
      </c>
      <c r="L50" s="63" t="s">
        <v>72</v>
      </c>
    </row>
    <row r="51" spans="1:13" ht="54.6" customHeight="1">
      <c r="A51" s="1" t="s">
        <v>504</v>
      </c>
      <c r="B51" s="24" t="s">
        <v>2</v>
      </c>
      <c r="C51" s="24" t="s">
        <v>41</v>
      </c>
      <c r="D51" s="15" t="s">
        <v>505</v>
      </c>
      <c r="E51" s="25" t="s">
        <v>508</v>
      </c>
      <c r="F51" s="24" t="s">
        <v>28</v>
      </c>
      <c r="G51" s="24" t="s">
        <v>36</v>
      </c>
      <c r="H51" s="24" t="s">
        <v>40</v>
      </c>
      <c r="I51" s="3" t="s">
        <v>3</v>
      </c>
      <c r="J51" s="58" t="s">
        <v>4</v>
      </c>
      <c r="K51" s="77" t="str">
        <f>HYPERLINK("mailto:"&amp;VLOOKUP(L51,'CONCAT Codes'!$A$14:$G$25,5,FALSE)&amp;"?subject="&amp;_xlfn.CONCAT(C51," - APPLICANT for ",A51)&amp;"&amp;cc="&amp;'CONCAT Codes'!$A$32&amp;"&amp;body="&amp;D51&amp;"%0A%0APlease see my resume and bio for the above tour.","Click HERE to apply")</f>
        <v>Click HERE to apply</v>
      </c>
      <c r="L51" s="63" t="s">
        <v>72</v>
      </c>
    </row>
    <row r="52" spans="1:13" ht="80.099999999999994" customHeight="1">
      <c r="A52" s="1" t="s">
        <v>506</v>
      </c>
      <c r="B52" s="24" t="s">
        <v>2</v>
      </c>
      <c r="C52" s="24" t="s">
        <v>41</v>
      </c>
      <c r="D52" s="15" t="s">
        <v>507</v>
      </c>
      <c r="E52" s="25" t="s">
        <v>510</v>
      </c>
      <c r="F52" s="24" t="s">
        <v>28</v>
      </c>
      <c r="G52" s="24" t="s">
        <v>189</v>
      </c>
      <c r="H52" s="24" t="s">
        <v>40</v>
      </c>
      <c r="I52" s="3" t="s">
        <v>3</v>
      </c>
      <c r="J52" s="58" t="s">
        <v>4</v>
      </c>
      <c r="K52" s="77" t="str">
        <f>HYPERLINK("mailto:"&amp;VLOOKUP(L52,'CONCAT Codes'!$A$14:$G$25,5,FALSE)&amp;"?subject="&amp;_xlfn.CONCAT(C52," - APPLICANT for ",A52)&amp;"&amp;cc="&amp;'CONCAT Codes'!$A$32&amp;"&amp;body="&amp;D52&amp;"%0A%0APlease see my resume and bio for the above tour.","Click HERE to apply")</f>
        <v>Click HERE to apply</v>
      </c>
      <c r="L52" s="63" t="s">
        <v>72</v>
      </c>
    </row>
    <row r="53" spans="1:13" ht="54.6" customHeight="1">
      <c r="A53" s="1" t="s">
        <v>534</v>
      </c>
      <c r="B53" s="24" t="s">
        <v>2</v>
      </c>
      <c r="C53" s="24" t="s">
        <v>41</v>
      </c>
      <c r="D53" s="15" t="s">
        <v>535</v>
      </c>
      <c r="E53" s="25" t="s">
        <v>566</v>
      </c>
      <c r="F53" s="24" t="s">
        <v>28</v>
      </c>
      <c r="G53" s="24" t="s">
        <v>61</v>
      </c>
      <c r="H53" s="24" t="s">
        <v>40</v>
      </c>
      <c r="I53" s="3" t="s">
        <v>3</v>
      </c>
      <c r="J53" s="58" t="s">
        <v>4</v>
      </c>
      <c r="K53" s="77" t="str">
        <f>HYPERLINK("mailto:"&amp;VLOOKUP(L53,'CONCAT Codes'!$A$14:$G$25,5,FALSE)&amp;"?subject="&amp;_xlfn.CONCAT(C53," - APPLICANT for ",A53)&amp;"&amp;cc="&amp;'CONCAT Codes'!$A$32&amp;"&amp;body="&amp;D53&amp;"%0A%0APlease see my resume and bio for the above tour.","Click HERE to apply")</f>
        <v>Click HERE to apply</v>
      </c>
      <c r="L53" s="63" t="s">
        <v>72</v>
      </c>
    </row>
    <row r="54" spans="1:13" ht="70.2" customHeight="1">
      <c r="A54" s="70" t="s">
        <v>588</v>
      </c>
      <c r="B54" s="71" t="s">
        <v>2</v>
      </c>
      <c r="C54" s="71" t="s">
        <v>41</v>
      </c>
      <c r="D54" s="70" t="s">
        <v>589</v>
      </c>
      <c r="E54" s="25" t="s">
        <v>602</v>
      </c>
      <c r="F54" s="24" t="s">
        <v>28</v>
      </c>
      <c r="G54" s="71" t="s">
        <v>36</v>
      </c>
      <c r="H54" s="71" t="s">
        <v>40</v>
      </c>
      <c r="I54" s="72" t="s">
        <v>3</v>
      </c>
      <c r="J54" s="74" t="s">
        <v>4</v>
      </c>
      <c r="K54" s="77" t="str">
        <f>HYPERLINK("mailto:"&amp;VLOOKUP(L54,'CONCAT Codes'!$A$14:$G$25,5,FALSE)&amp;"?subject="&amp;_xlfn.CONCAT(C54," - APPLICANT for ",A54)&amp;"&amp;cc="&amp;'CONCAT Codes'!$A$32&amp;"&amp;body="&amp;D54&amp;"%0A%0APlease see my resume and bio for the above tour.","Click HERE to apply")</f>
        <v>Click HERE to apply</v>
      </c>
      <c r="L54" s="71" t="s">
        <v>72</v>
      </c>
    </row>
    <row r="55" spans="1:13" ht="54.6" customHeight="1">
      <c r="A55" s="70" t="s">
        <v>590</v>
      </c>
      <c r="B55" s="71" t="s">
        <v>2</v>
      </c>
      <c r="C55" s="71" t="s">
        <v>41</v>
      </c>
      <c r="D55" s="70" t="s">
        <v>591</v>
      </c>
      <c r="E55" s="25" t="s">
        <v>603</v>
      </c>
      <c r="F55" s="71" t="s">
        <v>28</v>
      </c>
      <c r="G55" s="71" t="s">
        <v>32</v>
      </c>
      <c r="H55" s="71" t="s">
        <v>40</v>
      </c>
      <c r="I55" s="72" t="s">
        <v>3</v>
      </c>
      <c r="J55" s="74" t="s">
        <v>4</v>
      </c>
      <c r="K55" s="77" t="str">
        <f>HYPERLINK("mailto:"&amp;VLOOKUP(L55,'CONCAT Codes'!$A$14:$G$25,5,FALSE)&amp;"?subject="&amp;_xlfn.CONCAT(C55," - APPLICANT for ",A55)&amp;"&amp;cc="&amp;'CONCAT Codes'!$A$32&amp;"&amp;body="&amp;D55&amp;"%0A%0APlease see my resume and bio for the above tour.","Click HERE to apply")</f>
        <v>Click HERE to apply</v>
      </c>
      <c r="L55" s="71" t="s">
        <v>72</v>
      </c>
    </row>
    <row r="56" spans="1:13" ht="54.6" customHeight="1">
      <c r="A56" s="1" t="s">
        <v>620</v>
      </c>
      <c r="B56" s="24" t="s">
        <v>2</v>
      </c>
      <c r="C56" s="24" t="s">
        <v>41</v>
      </c>
      <c r="D56" s="15" t="s">
        <v>621</v>
      </c>
      <c r="E56" s="25" t="s">
        <v>627</v>
      </c>
      <c r="F56" s="24" t="s">
        <v>28</v>
      </c>
      <c r="G56" s="24" t="s">
        <v>60</v>
      </c>
      <c r="H56" s="24" t="s">
        <v>40</v>
      </c>
      <c r="I56" s="3" t="s">
        <v>3</v>
      </c>
      <c r="J56" s="58" t="s">
        <v>4</v>
      </c>
      <c r="K56" s="77" t="str">
        <f>HYPERLINK("mailto:"&amp;VLOOKUP(L56,'CONCAT Codes'!$A$14:$G$25,5,FALSE)&amp;"?subject="&amp;_xlfn.CONCAT(C56," - APPLICANT for ",A56)&amp;"&amp;cc="&amp;'CONCAT Codes'!$A$32&amp;"&amp;body="&amp;D56&amp;"%0A%0APlease see my resume and bio for the above tour.","Click HERE to apply")</f>
        <v>Click HERE to apply</v>
      </c>
      <c r="L56" s="63" t="s">
        <v>72</v>
      </c>
      <c r="M56" s="50"/>
    </row>
    <row r="57" spans="1:13" ht="54.6" customHeight="1">
      <c r="A57" s="1" t="s">
        <v>796</v>
      </c>
      <c r="B57" s="24" t="s">
        <v>2</v>
      </c>
      <c r="C57" s="24" t="s">
        <v>41</v>
      </c>
      <c r="D57" s="15" t="s">
        <v>797</v>
      </c>
      <c r="E57" s="25" t="s">
        <v>810</v>
      </c>
      <c r="F57" s="24" t="s">
        <v>28</v>
      </c>
      <c r="G57" s="24" t="s">
        <v>36</v>
      </c>
      <c r="H57" s="24" t="s">
        <v>40</v>
      </c>
      <c r="I57" s="3" t="s">
        <v>3</v>
      </c>
      <c r="J57" s="58" t="s">
        <v>4</v>
      </c>
      <c r="K57" s="84" t="str">
        <f>HYPERLINK("mailto:"&amp;VLOOKUP(L57,'CONCAT Codes'!$A$14:$G$25,5,FALSE)&amp;"?subject="&amp;_xlfn.CONCAT(C57," - APPLICANT for ",A57)&amp;"&amp;cc="&amp;'CONCAT Codes'!$A$32&amp;"&amp;body="&amp;D57&amp;"%0A%0APlease see my resume and bio for the above tour.","Click HERE to apply")</f>
        <v>Click HERE to apply</v>
      </c>
      <c r="L57" s="63" t="s">
        <v>72</v>
      </c>
      <c r="M57" s="55"/>
    </row>
    <row r="58" spans="1:13" ht="54.6" customHeight="1">
      <c r="A58" s="1" t="s">
        <v>826</v>
      </c>
      <c r="B58" s="24" t="s">
        <v>2</v>
      </c>
      <c r="C58" s="24" t="s">
        <v>41</v>
      </c>
      <c r="D58" s="15" t="s">
        <v>827</v>
      </c>
      <c r="E58" s="25" t="s">
        <v>853</v>
      </c>
      <c r="F58" s="24" t="s">
        <v>28</v>
      </c>
      <c r="G58" s="24" t="s">
        <v>31</v>
      </c>
      <c r="H58" s="24" t="s">
        <v>40</v>
      </c>
      <c r="I58" s="3" t="s">
        <v>3</v>
      </c>
      <c r="J58" s="58" t="s">
        <v>4</v>
      </c>
      <c r="K58" s="84" t="str">
        <f>HYPERLINK("mailto:"&amp;VLOOKUP(L58,'CONCAT Codes'!$A$14:$G$25,5,FALSE)&amp;"?subject="&amp;_xlfn.CONCAT(C58," - APPLICANT for ",A58)&amp;"&amp;cc="&amp;'CONCAT Codes'!$A$32&amp;"&amp;body="&amp;D58&amp;"%0A%0APlease see my resume and bio for the above tour.","Click HERE to apply")</f>
        <v>Click HERE to apply</v>
      </c>
      <c r="L58" s="63" t="s">
        <v>72</v>
      </c>
    </row>
    <row r="59" spans="1:13" ht="54.6" customHeight="1">
      <c r="A59" s="1" t="s">
        <v>338</v>
      </c>
      <c r="B59" s="24" t="s">
        <v>2</v>
      </c>
      <c r="C59" s="24" t="s">
        <v>243</v>
      </c>
      <c r="D59" s="15" t="s">
        <v>339</v>
      </c>
      <c r="E59" s="25" t="s">
        <v>345</v>
      </c>
      <c r="F59" s="24" t="s">
        <v>28</v>
      </c>
      <c r="G59" s="24" t="s">
        <v>32</v>
      </c>
      <c r="H59" s="24" t="s">
        <v>216</v>
      </c>
      <c r="I59" s="3" t="s">
        <v>3</v>
      </c>
      <c r="J59" s="58" t="s">
        <v>4</v>
      </c>
      <c r="K59" s="77" t="str">
        <f>HYPERLINK("mailto:"&amp;VLOOKUP(L59,'CONCAT Codes'!$A$14:$G$25,5,FALSE)&amp;"?subject="&amp;_xlfn.CONCAT(C59," - APPLICANT for ",A59)&amp;"&amp;cc="&amp;'CONCAT Codes'!$A$32&amp;"&amp;body="&amp;D59&amp;"%0A%0APlease see my resume and bio for the above tour.","Click HERE to apply")</f>
        <v>Click HERE to apply</v>
      </c>
      <c r="L59" s="63" t="s">
        <v>72</v>
      </c>
    </row>
    <row r="60" spans="1:13" ht="54.6" customHeight="1">
      <c r="A60" s="1" t="s">
        <v>285</v>
      </c>
      <c r="B60" s="24" t="s">
        <v>2</v>
      </c>
      <c r="C60" s="24" t="s">
        <v>243</v>
      </c>
      <c r="D60" s="1" t="s">
        <v>286</v>
      </c>
      <c r="E60" s="24" t="s">
        <v>293</v>
      </c>
      <c r="F60" s="24" t="s">
        <v>28</v>
      </c>
      <c r="G60" s="24" t="s">
        <v>287</v>
      </c>
      <c r="H60" s="24" t="s">
        <v>216</v>
      </c>
      <c r="I60" s="3" t="s">
        <v>3</v>
      </c>
      <c r="J60" s="58" t="s">
        <v>4</v>
      </c>
      <c r="K60" s="77" t="str">
        <f>HYPERLINK("mailto:"&amp;VLOOKUP(L60,'CONCAT Codes'!$A$14:$G$25,5,FALSE)&amp;"?subject="&amp;_xlfn.CONCAT(C60," - APPLICANT for ",A60)&amp;"&amp;cc="&amp;'CONCAT Codes'!$A$32&amp;"&amp;body="&amp;D60&amp;"%0A%0APlease see my resume and bio for the above tour.","Click HERE to apply")</f>
        <v>Click HERE to apply</v>
      </c>
      <c r="L60" s="62" t="s">
        <v>72</v>
      </c>
    </row>
    <row r="61" spans="1:13" ht="54.6" customHeight="1">
      <c r="A61" s="1" t="s">
        <v>400</v>
      </c>
      <c r="B61" s="24" t="s">
        <v>2</v>
      </c>
      <c r="C61" s="24" t="s">
        <v>243</v>
      </c>
      <c r="D61" s="15" t="s">
        <v>401</v>
      </c>
      <c r="E61" s="25" t="s">
        <v>407</v>
      </c>
      <c r="F61" s="24" t="s">
        <v>28</v>
      </c>
      <c r="G61" s="24" t="s">
        <v>66</v>
      </c>
      <c r="H61" s="24" t="s">
        <v>216</v>
      </c>
      <c r="I61" s="3" t="s">
        <v>3</v>
      </c>
      <c r="J61" s="58" t="s">
        <v>4</v>
      </c>
      <c r="K61" s="77" t="str">
        <f>HYPERLINK("mailto:"&amp;VLOOKUP(L61,'CONCAT Codes'!$A$14:$G$25,5,FALSE)&amp;"?subject="&amp;_xlfn.CONCAT(C61," - APPLICANT for ",A61)&amp;"&amp;cc="&amp;'CONCAT Codes'!$A$32&amp;"&amp;body="&amp;D61&amp;"%0A%0APlease see my resume and bio for the above tour.","Click HERE to apply")</f>
        <v>Click HERE to apply</v>
      </c>
      <c r="L61" s="63" t="s">
        <v>72</v>
      </c>
    </row>
    <row r="62" spans="1:13" ht="54.6" customHeight="1">
      <c r="A62" s="1" t="s">
        <v>924</v>
      </c>
      <c r="B62" s="24" t="s">
        <v>2</v>
      </c>
      <c r="C62" s="24" t="s">
        <v>41</v>
      </c>
      <c r="D62" s="15" t="s">
        <v>925</v>
      </c>
      <c r="E62" s="25" t="s">
        <v>930</v>
      </c>
      <c r="F62" s="24" t="s">
        <v>1</v>
      </c>
      <c r="G62" s="24" t="s">
        <v>32</v>
      </c>
      <c r="H62" s="24" t="s">
        <v>40</v>
      </c>
      <c r="I62" s="3" t="s">
        <v>3</v>
      </c>
      <c r="J62" s="58" t="s">
        <v>4</v>
      </c>
      <c r="K62" s="84" t="str">
        <f>HYPERLINK("mailto:"&amp;VLOOKUP(L62,'CONCAT Codes'!$A$14:$G$25,5,FALSE)&amp;"?subject="&amp;_xlfn.CONCAT(C62," - APPLICANT for ",A62)&amp;"&amp;cc="&amp;'CONCAT Codes'!$A$32&amp;"&amp;body="&amp;D62&amp;"%0A%0APlease see my resume and bio for the above tour.","Click HERE to apply")</f>
        <v>Click HERE to apply</v>
      </c>
      <c r="L62" s="63" t="s">
        <v>72</v>
      </c>
    </row>
    <row r="63" spans="1:13" ht="54.6" customHeight="1">
      <c r="A63" s="1" t="s">
        <v>528</v>
      </c>
      <c r="B63" s="24" t="s">
        <v>42</v>
      </c>
      <c r="C63" s="24" t="s">
        <v>529</v>
      </c>
      <c r="D63" s="15" t="s">
        <v>530</v>
      </c>
      <c r="E63" s="25" t="s">
        <v>561</v>
      </c>
      <c r="F63" s="24" t="s">
        <v>1</v>
      </c>
      <c r="G63" s="24" t="s">
        <v>531</v>
      </c>
      <c r="H63" s="24" t="s">
        <v>10</v>
      </c>
      <c r="I63" s="3" t="s">
        <v>344</v>
      </c>
      <c r="J63" s="58" t="s">
        <v>4</v>
      </c>
      <c r="K63" s="77" t="str">
        <f>HYPERLINK("mailto:"&amp;VLOOKUP(L63,'CONCAT Codes'!$A$14:$G$25,5,FALSE)&amp;"?subject="&amp;_xlfn.CONCAT(C63," - APPLICANT for ",A63)&amp;"&amp;cc="&amp;'CONCAT Codes'!$A$32&amp;"&amp;body="&amp;D63&amp;"%0A%0APlease see my resume and bio for the above tour.","Click HERE to apply")</f>
        <v>Click HERE to apply</v>
      </c>
      <c r="L63" s="63" t="s">
        <v>744</v>
      </c>
    </row>
    <row r="64" spans="1:13" ht="54.6" customHeight="1">
      <c r="A64" s="1" t="s">
        <v>611</v>
      </c>
      <c r="B64" s="24" t="s">
        <v>42</v>
      </c>
      <c r="C64" s="24" t="s">
        <v>529</v>
      </c>
      <c r="D64" s="15" t="s">
        <v>572</v>
      </c>
      <c r="E64" s="25" t="s">
        <v>629</v>
      </c>
      <c r="F64" s="24" t="s">
        <v>1</v>
      </c>
      <c r="G64" s="24" t="s">
        <v>45</v>
      </c>
      <c r="H64" s="24" t="s">
        <v>10</v>
      </c>
      <c r="I64" s="3" t="s">
        <v>344</v>
      </c>
      <c r="J64" s="58" t="s">
        <v>4</v>
      </c>
      <c r="K64" s="77" t="str">
        <f>HYPERLINK("mailto:"&amp;VLOOKUP(L64,'CONCAT Codes'!$A$14:$G$25,5,FALSE)&amp;"?subject="&amp;_xlfn.CONCAT(C64," - APPLICANT for ",A64)&amp;"&amp;cc="&amp;'CONCAT Codes'!$A$32&amp;"&amp;body="&amp;D64&amp;"%0A%0APlease see my resume and bio for the above tour.","Click HERE to apply")</f>
        <v>Click HERE to apply</v>
      </c>
      <c r="L64" s="63" t="s">
        <v>744</v>
      </c>
    </row>
    <row r="65" spans="1:12" ht="54.6" customHeight="1">
      <c r="A65" s="1" t="s">
        <v>340</v>
      </c>
      <c r="B65" s="24" t="s">
        <v>47</v>
      </c>
      <c r="C65" s="24" t="s">
        <v>341</v>
      </c>
      <c r="D65" s="15" t="s">
        <v>342</v>
      </c>
      <c r="E65" s="25" t="s">
        <v>346</v>
      </c>
      <c r="F65" s="24" t="s">
        <v>28</v>
      </c>
      <c r="G65" s="24" t="s">
        <v>335</v>
      </c>
      <c r="H65" s="24" t="s">
        <v>343</v>
      </c>
      <c r="I65" s="3" t="s">
        <v>344</v>
      </c>
      <c r="J65" s="58" t="s">
        <v>4</v>
      </c>
      <c r="K65" s="77" t="str">
        <f>HYPERLINK("mailto:"&amp;VLOOKUP(L65,'CONCAT Codes'!$A$14:$G$25,5,FALSE)&amp;"?subject="&amp;_xlfn.CONCAT(C65," - APPLICANT for ",A65)&amp;"&amp;cc="&amp;'CONCAT Codes'!$A$32&amp;"&amp;body="&amp;D65&amp;"%0A%0APlease see my resume and bio for the above tour.","Click HERE to apply")</f>
        <v>Click HERE to apply</v>
      </c>
      <c r="L65" s="63" t="s">
        <v>77</v>
      </c>
    </row>
    <row r="66" spans="1:12" ht="54.6" customHeight="1">
      <c r="A66" s="1" t="s">
        <v>616</v>
      </c>
      <c r="B66" s="24" t="s">
        <v>7</v>
      </c>
      <c r="C66" s="24" t="s">
        <v>617</v>
      </c>
      <c r="D66" s="15" t="s">
        <v>618</v>
      </c>
      <c r="E66" s="25" t="s">
        <v>633</v>
      </c>
      <c r="F66" s="24" t="s">
        <v>1</v>
      </c>
      <c r="G66" s="24" t="s">
        <v>347</v>
      </c>
      <c r="H66" s="24" t="s">
        <v>619</v>
      </c>
      <c r="I66" s="3" t="s">
        <v>15</v>
      </c>
      <c r="J66" s="58" t="s">
        <v>4</v>
      </c>
      <c r="K66" s="77" t="str">
        <f>HYPERLINK("mailto:"&amp;VLOOKUP(L66,'CONCAT Codes'!$A$14:$G$25,5,FALSE)&amp;"?subject="&amp;_xlfn.CONCAT(C66," - APPLICANT for ",A66)&amp;"&amp;cc="&amp;'CONCAT Codes'!$A$32&amp;"&amp;body="&amp;D66&amp;"%0A%0APlease see my resume and bio for the above tour.","Click HERE to apply")</f>
        <v>Click HERE to apply</v>
      </c>
      <c r="L66" s="63" t="s">
        <v>77</v>
      </c>
    </row>
    <row r="67" spans="1:12" ht="54.6" customHeight="1">
      <c r="A67" s="1" t="s">
        <v>636</v>
      </c>
      <c r="B67" s="24" t="s">
        <v>47</v>
      </c>
      <c r="C67" s="24" t="s">
        <v>637</v>
      </c>
      <c r="D67" s="15" t="s">
        <v>638</v>
      </c>
      <c r="E67" s="25" t="s">
        <v>734</v>
      </c>
      <c r="F67" s="24" t="s">
        <v>28</v>
      </c>
      <c r="G67" s="24" t="s">
        <v>481</v>
      </c>
      <c r="H67" s="24" t="s">
        <v>49</v>
      </c>
      <c r="I67" s="3" t="s">
        <v>15</v>
      </c>
      <c r="J67" s="58" t="s">
        <v>4</v>
      </c>
      <c r="K67" s="77" t="str">
        <f>HYPERLINK("mailto:"&amp;VLOOKUP(L67,'CONCAT Codes'!$A$14:$G$25,5,FALSE)&amp;"?subject="&amp;_xlfn.CONCAT(C67," - APPLICANT for ",A67)&amp;"&amp;cc="&amp;'CONCAT Codes'!$A$32&amp;"&amp;body="&amp;D67&amp;"%0A%0APlease see my resume and bio for the above tour.","Click HERE to apply")</f>
        <v>Click HERE to apply</v>
      </c>
      <c r="L67" s="63" t="s">
        <v>77</v>
      </c>
    </row>
    <row r="68" spans="1:12" ht="54.6" customHeight="1">
      <c r="A68" s="1" t="s">
        <v>378</v>
      </c>
      <c r="B68" s="24" t="s">
        <v>47</v>
      </c>
      <c r="C68" s="24" t="s">
        <v>217</v>
      </c>
      <c r="D68" s="15" t="s">
        <v>218</v>
      </c>
      <c r="E68" s="25" t="s">
        <v>385</v>
      </c>
      <c r="F68" s="24" t="s">
        <v>1</v>
      </c>
      <c r="G68" s="24" t="s">
        <v>36</v>
      </c>
      <c r="H68" s="24" t="s">
        <v>49</v>
      </c>
      <c r="I68" s="3" t="s">
        <v>15</v>
      </c>
      <c r="J68" s="58" t="s">
        <v>4</v>
      </c>
      <c r="K68" s="77" t="str">
        <f>HYPERLINK("mailto:"&amp;VLOOKUP(L68,'CONCAT Codes'!$A$14:$G$25,5,FALSE)&amp;"?subject="&amp;_xlfn.CONCAT(C68," - APPLICANT for ",A68)&amp;"&amp;cc="&amp;'CONCAT Codes'!$A$32&amp;"&amp;body="&amp;D68&amp;"%0A%0APlease see my resume and bio for the above tour.","Click HERE to apply")</f>
        <v>Click HERE to apply</v>
      </c>
      <c r="L68" s="63" t="s">
        <v>77</v>
      </c>
    </row>
    <row r="69" spans="1:12" ht="54.6" customHeight="1">
      <c r="A69" s="1" t="s">
        <v>256</v>
      </c>
      <c r="B69" s="24" t="s">
        <v>11</v>
      </c>
      <c r="C69" s="24" t="s">
        <v>48</v>
      </c>
      <c r="D69" s="15" t="s">
        <v>257</v>
      </c>
      <c r="E69" s="25" t="s">
        <v>260</v>
      </c>
      <c r="F69" s="24" t="s">
        <v>28</v>
      </c>
      <c r="G69" s="24" t="s">
        <v>258</v>
      </c>
      <c r="H69" s="24" t="s">
        <v>49</v>
      </c>
      <c r="I69" s="3" t="s">
        <v>15</v>
      </c>
      <c r="J69" s="58" t="s">
        <v>4</v>
      </c>
      <c r="K69" s="77" t="str">
        <f>HYPERLINK("mailto:"&amp;VLOOKUP(L69,'CONCAT Codes'!$A$14:$G$25,5,FALSE)&amp;"?subject="&amp;_xlfn.CONCAT(C69," - APPLICANT for ",A69)&amp;"&amp;cc="&amp;'CONCAT Codes'!$A$32&amp;"&amp;body="&amp;D69&amp;"%0A%0APlease see my resume and bio for the above tour.","Click HERE to apply")</f>
        <v>Click HERE to apply</v>
      </c>
      <c r="L69" s="63" t="s">
        <v>74</v>
      </c>
    </row>
    <row r="70" spans="1:12" ht="54.6" customHeight="1">
      <c r="A70" s="1" t="s">
        <v>408</v>
      </c>
      <c r="B70" s="24" t="s">
        <v>11</v>
      </c>
      <c r="C70" s="24" t="s">
        <v>409</v>
      </c>
      <c r="D70" s="15" t="s">
        <v>410</v>
      </c>
      <c r="E70" s="25" t="s">
        <v>418</v>
      </c>
      <c r="F70" s="24" t="s">
        <v>28</v>
      </c>
      <c r="G70" s="24" t="s">
        <v>31</v>
      </c>
      <c r="H70" s="24" t="s">
        <v>49</v>
      </c>
      <c r="I70" s="3" t="s">
        <v>15</v>
      </c>
      <c r="J70" s="58" t="s">
        <v>4</v>
      </c>
      <c r="K70" s="77" t="str">
        <f>HYPERLINK("mailto:"&amp;VLOOKUP(L70,'CONCAT Codes'!$A$14:$G$25,5,FALSE)&amp;"?subject="&amp;_xlfn.CONCAT(C70," - APPLICANT for ",A70)&amp;"&amp;cc="&amp;'CONCAT Codes'!$A$32&amp;"&amp;body="&amp;D70&amp;"%0A%0APlease see my resume and bio for the above tour.","Click HERE to apply")</f>
        <v>Click HERE to apply</v>
      </c>
      <c r="L70" s="63" t="s">
        <v>74</v>
      </c>
    </row>
    <row r="71" spans="1:12" ht="54.6" customHeight="1">
      <c r="A71" s="1" t="s">
        <v>662</v>
      </c>
      <c r="B71" s="24" t="s">
        <v>2</v>
      </c>
      <c r="C71" s="24" t="s">
        <v>663</v>
      </c>
      <c r="D71" s="15" t="s">
        <v>664</v>
      </c>
      <c r="E71" s="25" t="s">
        <v>673</v>
      </c>
      <c r="F71" s="24" t="s">
        <v>28</v>
      </c>
      <c r="G71" s="24" t="s">
        <v>31</v>
      </c>
      <c r="H71" s="24" t="s">
        <v>665</v>
      </c>
      <c r="I71" s="3" t="s">
        <v>15</v>
      </c>
      <c r="J71" s="58" t="s">
        <v>4</v>
      </c>
      <c r="K71" s="77" t="str">
        <f>HYPERLINK("mailto:"&amp;VLOOKUP(L71,'CONCAT Codes'!$A$14:$G$25,5,FALSE)&amp;"?subject="&amp;_xlfn.CONCAT(C71," - APPLICANT for ",A71)&amp;"&amp;cc="&amp;'CONCAT Codes'!$A$32&amp;"&amp;body="&amp;D71&amp;"%0A%0APlease see my resume and bio for the above tour.","Click HERE to apply")</f>
        <v>Click HERE to apply</v>
      </c>
      <c r="L71" s="63" t="s">
        <v>72</v>
      </c>
    </row>
    <row r="72" spans="1:12" ht="54.6" customHeight="1">
      <c r="A72" s="1" t="s">
        <v>692</v>
      </c>
      <c r="B72" s="24" t="s">
        <v>2</v>
      </c>
      <c r="C72" s="24" t="s">
        <v>663</v>
      </c>
      <c r="D72" s="15" t="s">
        <v>693</v>
      </c>
      <c r="E72" s="25" t="s">
        <v>701</v>
      </c>
      <c r="F72" s="24" t="s">
        <v>28</v>
      </c>
      <c r="G72" s="24" t="s">
        <v>31</v>
      </c>
      <c r="H72" s="24" t="s">
        <v>665</v>
      </c>
      <c r="I72" s="3" t="s">
        <v>15</v>
      </c>
      <c r="J72" s="58" t="s">
        <v>4</v>
      </c>
      <c r="K72" s="77" t="str">
        <f>HYPERLINK("mailto:"&amp;VLOOKUP(L72,'CONCAT Codes'!$A$14:$G$25,5,FALSE)&amp;"?subject="&amp;_xlfn.CONCAT(C72," - APPLICANT for ",A72)&amp;"&amp;cc="&amp;'CONCAT Codes'!$A$32&amp;"&amp;body="&amp;D72&amp;"%0A%0APlease see my resume and bio for the above tour.","Click HERE to apply")</f>
        <v>Click HERE to apply</v>
      </c>
      <c r="L72" s="63" t="s">
        <v>72</v>
      </c>
    </row>
    <row r="73" spans="1:12" ht="54.6" customHeight="1">
      <c r="A73" s="1" t="s">
        <v>804</v>
      </c>
      <c r="B73" s="24" t="s">
        <v>2</v>
      </c>
      <c r="C73" s="24" t="s">
        <v>663</v>
      </c>
      <c r="D73" s="15" t="s">
        <v>422</v>
      </c>
      <c r="E73" s="25" t="s">
        <v>814</v>
      </c>
      <c r="F73" s="24" t="s">
        <v>28</v>
      </c>
      <c r="G73" s="24" t="s">
        <v>60</v>
      </c>
      <c r="H73" s="24" t="s">
        <v>665</v>
      </c>
      <c r="I73" s="3" t="s">
        <v>15</v>
      </c>
      <c r="J73" s="58" t="s">
        <v>4</v>
      </c>
      <c r="K73" s="84" t="str">
        <f>HYPERLINK("mailto:"&amp;VLOOKUP(L73,'CONCAT Codes'!$A$14:$G$25,5,FALSE)&amp;"?subject="&amp;_xlfn.CONCAT(C73," - APPLICANT for ",A73)&amp;"&amp;cc="&amp;'CONCAT Codes'!$A$32&amp;"&amp;body="&amp;D73&amp;"%0A%0APlease see my resume and bio for the above tour.","Click HERE to apply")</f>
        <v>Click HERE to apply</v>
      </c>
      <c r="L73" s="63" t="s">
        <v>72</v>
      </c>
    </row>
    <row r="74" spans="1:12" ht="54.6" customHeight="1">
      <c r="A74" s="1" t="s">
        <v>457</v>
      </c>
      <c r="B74" s="24" t="s">
        <v>2</v>
      </c>
      <c r="C74" s="24" t="s">
        <v>52</v>
      </c>
      <c r="D74" s="15" t="s">
        <v>458</v>
      </c>
      <c r="E74" s="25" t="s">
        <v>466</v>
      </c>
      <c r="F74" s="24" t="s">
        <v>28</v>
      </c>
      <c r="G74" s="24" t="s">
        <v>32</v>
      </c>
      <c r="H74" s="24" t="s">
        <v>53</v>
      </c>
      <c r="I74" s="3" t="s">
        <v>15</v>
      </c>
      <c r="J74" s="58" t="s">
        <v>4</v>
      </c>
      <c r="K74" s="77" t="str">
        <f>HYPERLINK("mailto:"&amp;VLOOKUP(L74,'CONCAT Codes'!$A$14:$G$25,5,FALSE)&amp;"?subject="&amp;_xlfn.CONCAT(C74," - APPLICANT for ",A74)&amp;"&amp;cc="&amp;'CONCAT Codes'!$A$32&amp;"&amp;body="&amp;D74&amp;"%0A%0APlease see my resume and bio for the above tour.","Click HERE to apply")</f>
        <v>Click HERE to apply</v>
      </c>
      <c r="L74" s="63" t="s">
        <v>97</v>
      </c>
    </row>
    <row r="75" spans="1:12" ht="54.6" customHeight="1">
      <c r="A75" s="1" t="s">
        <v>215</v>
      </c>
      <c r="B75" s="24" t="s">
        <v>2</v>
      </c>
      <c r="C75" s="24" t="s">
        <v>52</v>
      </c>
      <c r="D75" s="15" t="s">
        <v>787</v>
      </c>
      <c r="E75" s="25" t="s">
        <v>220</v>
      </c>
      <c r="F75" s="24" t="s">
        <v>28</v>
      </c>
      <c r="G75" s="24" t="s">
        <v>36</v>
      </c>
      <c r="H75" s="24" t="s">
        <v>53</v>
      </c>
      <c r="I75" s="3" t="s">
        <v>15</v>
      </c>
      <c r="J75" s="58" t="s">
        <v>4</v>
      </c>
      <c r="K75" s="77" t="str">
        <f>HYPERLINK("mailto:"&amp;VLOOKUP(L75,'CONCAT Codes'!$A$14:$G$25,5,FALSE)&amp;"?subject="&amp;_xlfn.CONCAT(C75," - APPLICANT for ",A75)&amp;"&amp;cc="&amp;'CONCAT Codes'!$A$32&amp;"&amp;body="&amp;D75&amp;"%0A%0APlease see my resume and bio for the above tour.","Click HERE to apply")</f>
        <v>Click HERE to apply</v>
      </c>
      <c r="L75" s="63" t="s">
        <v>97</v>
      </c>
    </row>
    <row r="76" spans="1:12" ht="54.6" customHeight="1">
      <c r="A76" s="1" t="s">
        <v>361</v>
      </c>
      <c r="B76" s="24" t="s">
        <v>2</v>
      </c>
      <c r="C76" s="24" t="s">
        <v>52</v>
      </c>
      <c r="D76" s="15" t="s">
        <v>362</v>
      </c>
      <c r="E76" s="25" t="s">
        <v>370</v>
      </c>
      <c r="F76" s="24" t="s">
        <v>28</v>
      </c>
      <c r="G76" s="24" t="s">
        <v>363</v>
      </c>
      <c r="H76" s="24" t="s">
        <v>53</v>
      </c>
      <c r="I76" s="3" t="s">
        <v>15</v>
      </c>
      <c r="J76" s="58" t="s">
        <v>4</v>
      </c>
      <c r="K76" s="77" t="str">
        <f>HYPERLINK("mailto:"&amp;VLOOKUP(L76,'CONCAT Codes'!$A$14:$G$25,5,FALSE)&amp;"?subject="&amp;_xlfn.CONCAT(C76," - APPLICANT for ",A76)&amp;"&amp;cc="&amp;'CONCAT Codes'!$A$32&amp;"&amp;body="&amp;D76&amp;"%0A%0APlease see my resume and bio for the above tour.","Click HERE to apply")</f>
        <v>Click HERE to apply</v>
      </c>
      <c r="L76" s="63" t="s">
        <v>97</v>
      </c>
    </row>
    <row r="77" spans="1:12" ht="54.6" customHeight="1">
      <c r="A77" s="1" t="s">
        <v>459</v>
      </c>
      <c r="B77" s="24" t="s">
        <v>2</v>
      </c>
      <c r="C77" s="24" t="s">
        <v>52</v>
      </c>
      <c r="D77" s="15" t="s">
        <v>460</v>
      </c>
      <c r="E77" s="25" t="s">
        <v>467</v>
      </c>
      <c r="F77" s="24" t="s">
        <v>28</v>
      </c>
      <c r="G77" s="24" t="s">
        <v>32</v>
      </c>
      <c r="H77" s="24" t="s">
        <v>53</v>
      </c>
      <c r="I77" s="3" t="s">
        <v>15</v>
      </c>
      <c r="J77" s="58" t="s">
        <v>4</v>
      </c>
      <c r="K77" s="77" t="str">
        <f>HYPERLINK("mailto:"&amp;VLOOKUP(L77,'CONCAT Codes'!$A$14:$G$25,5,FALSE)&amp;"?subject="&amp;_xlfn.CONCAT(C77," - APPLICANT for ",A77)&amp;"&amp;cc="&amp;'CONCAT Codes'!$A$32&amp;"&amp;body="&amp;D77&amp;"%0A%0APlease see my resume and bio for the above tour.","Click HERE to apply")</f>
        <v>Click HERE to apply</v>
      </c>
      <c r="L77" s="63" t="s">
        <v>97</v>
      </c>
    </row>
    <row r="78" spans="1:12" ht="54.6" customHeight="1">
      <c r="A78" s="1" t="s">
        <v>485</v>
      </c>
      <c r="B78" s="24" t="s">
        <v>2</v>
      </c>
      <c r="C78" s="24" t="s">
        <v>52</v>
      </c>
      <c r="D78" s="15" t="s">
        <v>486</v>
      </c>
      <c r="E78" s="25" t="s">
        <v>492</v>
      </c>
      <c r="F78" s="24" t="s">
        <v>28</v>
      </c>
      <c r="G78" s="24" t="s">
        <v>487</v>
      </c>
      <c r="H78" s="24" t="s">
        <v>53</v>
      </c>
      <c r="I78" s="3" t="s">
        <v>15</v>
      </c>
      <c r="J78" s="58" t="s">
        <v>4</v>
      </c>
      <c r="K78" s="77" t="str">
        <f>HYPERLINK("mailto:"&amp;VLOOKUP(L78,'CONCAT Codes'!$A$14:$G$25,5,FALSE)&amp;"?subject="&amp;_xlfn.CONCAT(C78," - APPLICANT for ",A78)&amp;"&amp;cc="&amp;'CONCAT Codes'!$A$32&amp;"&amp;body="&amp;D78&amp;"%0A%0APlease see my resume and bio for the above tour.","Click HERE to apply")</f>
        <v>Click HERE to apply</v>
      </c>
      <c r="L78" s="63" t="s">
        <v>97</v>
      </c>
    </row>
    <row r="79" spans="1:12" ht="54.6" customHeight="1">
      <c r="A79" s="24" t="s">
        <v>760</v>
      </c>
      <c r="B79" s="24" t="s">
        <v>2</v>
      </c>
      <c r="C79" s="24" t="s">
        <v>52</v>
      </c>
      <c r="D79" s="1" t="s">
        <v>761</v>
      </c>
      <c r="E79" s="24" t="s">
        <v>781</v>
      </c>
      <c r="F79" s="25" t="s">
        <v>28</v>
      </c>
      <c r="G79" s="25" t="s">
        <v>451</v>
      </c>
      <c r="H79" s="25" t="s">
        <v>53</v>
      </c>
      <c r="I79" s="3" t="s">
        <v>15</v>
      </c>
      <c r="J79" s="69" t="s">
        <v>4</v>
      </c>
      <c r="K79" s="77" t="str">
        <f>HYPERLINK("mailto:"&amp;VLOOKUP(L79,'CONCAT Codes'!$A$14:$G$25,5,FALSE)&amp;"?subject="&amp;_xlfn.CONCAT(C79," - APPLICANT for ",A79)&amp;"&amp;cc="&amp;'CONCAT Codes'!$A$32&amp;"&amp;body="&amp;D79&amp;"%0A%0APlease see my resume and bio for the above tour.","Click HERE to apply")</f>
        <v>Click HERE to apply</v>
      </c>
      <c r="L79" s="25" t="s">
        <v>97</v>
      </c>
    </row>
    <row r="80" spans="1:12" ht="54.6" customHeight="1">
      <c r="A80" s="1" t="s">
        <v>831</v>
      </c>
      <c r="B80" s="24" t="s">
        <v>2</v>
      </c>
      <c r="C80" s="24" t="s">
        <v>52</v>
      </c>
      <c r="D80" s="15" t="s">
        <v>832</v>
      </c>
      <c r="E80" s="25" t="s">
        <v>860</v>
      </c>
      <c r="F80" s="24" t="s">
        <v>28</v>
      </c>
      <c r="G80" s="24" t="s">
        <v>63</v>
      </c>
      <c r="H80" s="24" t="s">
        <v>53</v>
      </c>
      <c r="I80" s="3" t="s">
        <v>15</v>
      </c>
      <c r="J80" s="58" t="s">
        <v>4</v>
      </c>
      <c r="K80" s="84" t="str">
        <f>HYPERLINK("mailto:"&amp;VLOOKUP(L80,'CONCAT Codes'!$A$14:$G$25,5,FALSE)&amp;"?subject="&amp;_xlfn.CONCAT(C80," - APPLICANT for ",A80)&amp;"&amp;cc="&amp;'CONCAT Codes'!$A$32&amp;"&amp;body="&amp;D80&amp;"%0A%0APlease see my resume and bio for the above tour.","Click HERE to apply")</f>
        <v>Click HERE to apply</v>
      </c>
      <c r="L80" s="63" t="s">
        <v>97</v>
      </c>
    </row>
    <row r="81" spans="1:12" ht="54.6" customHeight="1">
      <c r="A81" s="1" t="s">
        <v>900</v>
      </c>
      <c r="B81" s="24" t="s">
        <v>2</v>
      </c>
      <c r="C81" s="24" t="s">
        <v>52</v>
      </c>
      <c r="D81" s="15" t="s">
        <v>901</v>
      </c>
      <c r="E81" s="25" t="s">
        <v>913</v>
      </c>
      <c r="F81" s="24" t="s">
        <v>28</v>
      </c>
      <c r="G81" s="24" t="s">
        <v>67</v>
      </c>
      <c r="H81" s="24" t="s">
        <v>53</v>
      </c>
      <c r="I81" s="3" t="s">
        <v>15</v>
      </c>
      <c r="J81" s="58" t="s">
        <v>4</v>
      </c>
      <c r="K81" s="84" t="str">
        <f>HYPERLINK("mailto:"&amp;VLOOKUP(L81,'CONCAT Codes'!$A$14:$G$25,5,FALSE)&amp;"?subject="&amp;_xlfn.CONCAT(C81," - APPLICANT for ",A81)&amp;"&amp;cc="&amp;'CONCAT Codes'!$A$32&amp;"&amp;body="&amp;D81&amp;"%0A%0APlease see my resume and bio for the above tour.","Click HERE to apply")</f>
        <v>Click HERE to apply</v>
      </c>
      <c r="L81" s="63" t="s">
        <v>97</v>
      </c>
    </row>
    <row r="82" spans="1:12" ht="54.6" customHeight="1">
      <c r="A82" s="1" t="s">
        <v>902</v>
      </c>
      <c r="B82" s="24" t="s">
        <v>2</v>
      </c>
      <c r="C82" s="24" t="s">
        <v>52</v>
      </c>
      <c r="D82" s="15" t="s">
        <v>903</v>
      </c>
      <c r="E82" s="25" t="s">
        <v>914</v>
      </c>
      <c r="F82" s="24" t="s">
        <v>28</v>
      </c>
      <c r="G82" s="24" t="s">
        <v>32</v>
      </c>
      <c r="H82" s="24" t="s">
        <v>53</v>
      </c>
      <c r="I82" s="3" t="s">
        <v>15</v>
      </c>
      <c r="J82" s="58" t="s">
        <v>4</v>
      </c>
      <c r="K82" s="84" t="str">
        <f>HYPERLINK("mailto:"&amp;VLOOKUP(L82,'CONCAT Codes'!$A$14:$G$25,5,FALSE)&amp;"?subject="&amp;_xlfn.CONCAT(C82," - APPLICANT for ",A82)&amp;"&amp;cc="&amp;'CONCAT Codes'!$A$32&amp;"&amp;body="&amp;D82&amp;"%0A%0APlease see my resume and bio for the above tour.","Click HERE to apply")</f>
        <v>Click HERE to apply</v>
      </c>
      <c r="L82" s="63" t="s">
        <v>97</v>
      </c>
    </row>
    <row r="83" spans="1:12" ht="54.6" customHeight="1">
      <c r="A83" s="1" t="s">
        <v>904</v>
      </c>
      <c r="B83" s="24" t="s">
        <v>2</v>
      </c>
      <c r="C83" s="24" t="s">
        <v>52</v>
      </c>
      <c r="D83" s="15" t="s">
        <v>500</v>
      </c>
      <c r="E83" s="25" t="s">
        <v>915</v>
      </c>
      <c r="F83" s="24" t="s">
        <v>28</v>
      </c>
      <c r="G83" s="24" t="s">
        <v>63</v>
      </c>
      <c r="H83" s="24" t="s">
        <v>53</v>
      </c>
      <c r="I83" s="3" t="s">
        <v>15</v>
      </c>
      <c r="J83" s="58" t="s">
        <v>4</v>
      </c>
      <c r="K83" s="84" t="str">
        <f>HYPERLINK("mailto:"&amp;VLOOKUP(L83,'CONCAT Codes'!$A$14:$G$25,5,FALSE)&amp;"?subject="&amp;_xlfn.CONCAT(C83," - APPLICANT for ",A83)&amp;"&amp;cc="&amp;'CONCAT Codes'!$A$32&amp;"&amp;body="&amp;D83&amp;"%0A%0APlease see my resume and bio for the above tour.","Click HERE to apply")</f>
        <v>Click HERE to apply</v>
      </c>
      <c r="L83" s="63" t="s">
        <v>97</v>
      </c>
    </row>
    <row r="84" spans="1:12" ht="54.6" customHeight="1">
      <c r="A84" s="1" t="s">
        <v>919</v>
      </c>
      <c r="B84" s="24" t="s">
        <v>2</v>
      </c>
      <c r="C84" s="24" t="s">
        <v>663</v>
      </c>
      <c r="D84" s="15" t="s">
        <v>920</v>
      </c>
      <c r="E84" s="25" t="s">
        <v>932</v>
      </c>
      <c r="F84" s="24" t="s">
        <v>28</v>
      </c>
      <c r="G84" s="24" t="s">
        <v>45</v>
      </c>
      <c r="H84" s="24" t="s">
        <v>665</v>
      </c>
      <c r="I84" s="3" t="s">
        <v>15</v>
      </c>
      <c r="J84" s="58" t="s">
        <v>4</v>
      </c>
      <c r="K84" s="84" t="str">
        <f>HYPERLINK("mailto:"&amp;VLOOKUP(L84,'CONCAT Codes'!$A$14:$G$25,5,FALSE)&amp;"?subject="&amp;_xlfn.CONCAT(C84," - APPLICANT for ",A84)&amp;"&amp;cc="&amp;'CONCAT Codes'!$A$32&amp;"&amp;body="&amp;D84&amp;"%0A%0APlease see my resume and bio for the above tour.","Click HERE to apply")</f>
        <v>Click HERE to apply</v>
      </c>
      <c r="L84" s="63" t="s">
        <v>72</v>
      </c>
    </row>
    <row r="85" spans="1:12" ht="54.6" customHeight="1">
      <c r="A85" s="1" t="s">
        <v>389</v>
      </c>
      <c r="B85" s="24" t="s">
        <v>47</v>
      </c>
      <c r="C85" s="24" t="s">
        <v>390</v>
      </c>
      <c r="D85" s="15" t="s">
        <v>391</v>
      </c>
      <c r="E85" s="25" t="s">
        <v>403</v>
      </c>
      <c r="F85" s="24" t="s">
        <v>28</v>
      </c>
      <c r="G85" s="24" t="s">
        <v>392</v>
      </c>
      <c r="H85" s="24" t="s">
        <v>268</v>
      </c>
      <c r="I85" s="3" t="s">
        <v>404</v>
      </c>
      <c r="J85" s="58" t="s">
        <v>4</v>
      </c>
      <c r="K85" s="77" t="str">
        <f>HYPERLINK("mailto:"&amp;VLOOKUP(L85,'CONCAT Codes'!$A$14:$G$25,5,FALSE)&amp;"?subject="&amp;_xlfn.CONCAT(C85," - APPLICANT for ",A85)&amp;"&amp;cc="&amp;'CONCAT Codes'!$A$32&amp;"&amp;body="&amp;D85&amp;"%0A%0APlease see my resume and bio for the above tour.","Click HERE to apply")</f>
        <v>Click HERE to apply</v>
      </c>
      <c r="L85" s="63" t="s">
        <v>77</v>
      </c>
    </row>
    <row r="86" spans="1:12" ht="54.6" customHeight="1">
      <c r="A86" s="1" t="s">
        <v>471</v>
      </c>
      <c r="B86" s="24" t="s">
        <v>42</v>
      </c>
      <c r="C86" s="24" t="s">
        <v>329</v>
      </c>
      <c r="D86" s="15" t="s">
        <v>472</v>
      </c>
      <c r="E86" s="25" t="s">
        <v>495</v>
      </c>
      <c r="F86" s="24" t="s">
        <v>1</v>
      </c>
      <c r="G86" s="24" t="s">
        <v>473</v>
      </c>
      <c r="H86" s="24" t="s">
        <v>330</v>
      </c>
      <c r="I86" s="3" t="s">
        <v>331</v>
      </c>
      <c r="J86" s="58" t="s">
        <v>4</v>
      </c>
      <c r="K86" s="77" t="str">
        <f>HYPERLINK("mailto:"&amp;VLOOKUP(L86,'CONCAT Codes'!$A$14:$G$25,5,FALSE)&amp;"?subject="&amp;_xlfn.CONCAT(C86," - APPLICANT for ",A86)&amp;"&amp;cc="&amp;'CONCAT Codes'!$A$32&amp;"&amp;body="&amp;D86&amp;"%0A%0APlease see my resume and bio for the above tour.","Click HERE to apply")</f>
        <v>Click HERE to apply</v>
      </c>
      <c r="L86" s="63" t="s">
        <v>744</v>
      </c>
    </row>
    <row r="87" spans="1:12" ht="54.6" customHeight="1">
      <c r="A87" s="1" t="s">
        <v>659</v>
      </c>
      <c r="B87" s="24" t="s">
        <v>42</v>
      </c>
      <c r="C87" s="24" t="s">
        <v>660</v>
      </c>
      <c r="D87" s="15" t="s">
        <v>661</v>
      </c>
      <c r="E87" s="25" t="s">
        <v>672</v>
      </c>
      <c r="F87" s="24" t="s">
        <v>1</v>
      </c>
      <c r="G87" s="24" t="s">
        <v>45</v>
      </c>
      <c r="H87" s="24" t="s">
        <v>469</v>
      </c>
      <c r="I87" s="3" t="s">
        <v>470</v>
      </c>
      <c r="J87" s="58" t="s">
        <v>4</v>
      </c>
      <c r="K87" s="77" t="str">
        <f>HYPERLINK("mailto:"&amp;VLOOKUP(L87,'CONCAT Codes'!$A$14:$G$25,5,FALSE)&amp;"?subject="&amp;_xlfn.CONCAT(C87," - APPLICANT for ",A87)&amp;"&amp;cc="&amp;'CONCAT Codes'!$A$32&amp;"&amp;body="&amp;D87&amp;"%0A%0APlease see my resume and bio for the above tour.","Click HERE to apply")</f>
        <v>Click HERE to apply</v>
      </c>
      <c r="L87" s="63" t="s">
        <v>744</v>
      </c>
    </row>
    <row r="88" spans="1:12" ht="54.6" customHeight="1">
      <c r="A88" s="1" t="s">
        <v>452</v>
      </c>
      <c r="B88" s="24" t="s">
        <v>42</v>
      </c>
      <c r="C88" s="24" t="s">
        <v>453</v>
      </c>
      <c r="D88" s="15" t="s">
        <v>454</v>
      </c>
      <c r="E88" s="25" t="s">
        <v>465</v>
      </c>
      <c r="F88" s="24" t="s">
        <v>1</v>
      </c>
      <c r="G88" s="24" t="s">
        <v>46</v>
      </c>
      <c r="H88" s="24" t="s">
        <v>455</v>
      </c>
      <c r="I88" s="3" t="s">
        <v>456</v>
      </c>
      <c r="J88" s="58" t="s">
        <v>4</v>
      </c>
      <c r="K88" s="77" t="str">
        <f>HYPERLINK("mailto:"&amp;VLOOKUP(L88,'CONCAT Codes'!$A$14:$G$25,5,FALSE)&amp;"?subject="&amp;_xlfn.CONCAT(C88," - APPLICANT for ",A88)&amp;"&amp;cc="&amp;'CONCAT Codes'!$A$32&amp;"&amp;body="&amp;D88&amp;"%0A%0APlease see my resume and bio for the above tour.","Click HERE to apply")</f>
        <v>Click HERE to apply</v>
      </c>
      <c r="L88" s="63" t="s">
        <v>744</v>
      </c>
    </row>
    <row r="89" spans="1:12" ht="54.6" customHeight="1">
      <c r="A89" s="1" t="s">
        <v>816</v>
      </c>
      <c r="B89" s="24" t="s">
        <v>9</v>
      </c>
      <c r="C89" s="24" t="s">
        <v>367</v>
      </c>
      <c r="D89" s="15" t="s">
        <v>817</v>
      </c>
      <c r="E89" s="25" t="s">
        <v>851</v>
      </c>
      <c r="F89" s="24" t="s">
        <v>1</v>
      </c>
      <c r="G89" s="24" t="s">
        <v>36</v>
      </c>
      <c r="H89" s="24" t="s">
        <v>818</v>
      </c>
      <c r="I89" s="3" t="s">
        <v>456</v>
      </c>
      <c r="J89" s="58" t="s">
        <v>4</v>
      </c>
      <c r="K89" s="84" t="str">
        <f>HYPERLINK("mailto:"&amp;VLOOKUP(L89,'CONCAT Codes'!$A$14:$G$25,5,FALSE)&amp;"?subject="&amp;_xlfn.CONCAT(C89," - APPLICANT for ",A89)&amp;"&amp;cc="&amp;'CONCAT Codes'!$A$32&amp;"&amp;body="&amp;D89&amp;"%0A%0APlease see my resume and bio for the above tour.","Click HERE to apply")</f>
        <v>Click HERE to apply</v>
      </c>
      <c r="L89" s="63" t="s">
        <v>97</v>
      </c>
    </row>
    <row r="90" spans="1:12" ht="54.6" customHeight="1">
      <c r="A90" s="1" t="s">
        <v>874</v>
      </c>
      <c r="B90" s="24" t="s">
        <v>42</v>
      </c>
      <c r="C90" s="24" t="s">
        <v>875</v>
      </c>
      <c r="D90" s="15" t="s">
        <v>876</v>
      </c>
      <c r="E90" s="25" t="s">
        <v>907</v>
      </c>
      <c r="F90" s="24" t="s">
        <v>1</v>
      </c>
      <c r="G90" s="24" t="s">
        <v>877</v>
      </c>
      <c r="H90" s="24" t="s">
        <v>878</v>
      </c>
      <c r="I90" s="3" t="s">
        <v>879</v>
      </c>
      <c r="J90" s="58" t="s">
        <v>4</v>
      </c>
      <c r="K90" s="84" t="str">
        <f>HYPERLINK("mailto:"&amp;VLOOKUP(L90,'CONCAT Codes'!$A$14:$G$25,5,FALSE)&amp;"?subject="&amp;_xlfn.CONCAT(C90," - APPLICANT for ",A90)&amp;"&amp;cc="&amp;'CONCAT Codes'!$A$32&amp;"&amp;body="&amp;D90&amp;"%0A%0APlease see my resume and bio for the above tour.","Click HERE to apply")</f>
        <v>Click HERE to apply</v>
      </c>
      <c r="L90" s="63" t="s">
        <v>744</v>
      </c>
    </row>
    <row r="91" spans="1:12" ht="54.6" customHeight="1">
      <c r="A91" s="24" t="s">
        <v>756</v>
      </c>
      <c r="B91" s="24" t="s">
        <v>2</v>
      </c>
      <c r="C91" s="24" t="s">
        <v>663</v>
      </c>
      <c r="D91" s="1" t="s">
        <v>757</v>
      </c>
      <c r="E91" s="24" t="s">
        <v>780</v>
      </c>
      <c r="F91" s="25" t="s">
        <v>28</v>
      </c>
      <c r="G91" s="25" t="s">
        <v>31</v>
      </c>
      <c r="H91" s="25" t="s">
        <v>758</v>
      </c>
      <c r="I91" s="3" t="s">
        <v>759</v>
      </c>
      <c r="J91" s="69" t="s">
        <v>4</v>
      </c>
      <c r="K91" s="77" t="str">
        <f>HYPERLINK("mailto:"&amp;VLOOKUP(L91,'CONCAT Codes'!$A$14:$G$25,5,FALSE)&amp;"?subject="&amp;_xlfn.CONCAT(C91," - APPLICANT for ",A91)&amp;"&amp;cc="&amp;'CONCAT Codes'!$A$32&amp;"&amp;body="&amp;D91&amp;"%0A%0APlease see my resume and bio for the above tour.","Click HERE to apply")</f>
        <v>Click HERE to apply</v>
      </c>
      <c r="L91" s="25" t="s">
        <v>72</v>
      </c>
    </row>
    <row r="92" spans="1:12" ht="54.6" customHeight="1">
      <c r="A92" s="1" t="s">
        <v>221</v>
      </c>
      <c r="B92" s="24" t="s">
        <v>7</v>
      </c>
      <c r="C92" s="24" t="s">
        <v>179</v>
      </c>
      <c r="D92" s="15" t="s">
        <v>222</v>
      </c>
      <c r="E92" s="25" t="s">
        <v>224</v>
      </c>
      <c r="F92" s="24" t="s">
        <v>1</v>
      </c>
      <c r="G92" s="24" t="s">
        <v>223</v>
      </c>
      <c r="H92" s="24" t="s">
        <v>180</v>
      </c>
      <c r="I92" s="3" t="s">
        <v>37</v>
      </c>
      <c r="J92" s="58" t="s">
        <v>4</v>
      </c>
      <c r="K92" s="77" t="str">
        <f>HYPERLINK("mailto:"&amp;VLOOKUP(L92,'CONCAT Codes'!$A$14:$G$25,5,FALSE)&amp;"?subject="&amp;_xlfn.CONCAT(C92," - APPLICANT for ",A92)&amp;"&amp;cc="&amp;'CONCAT Codes'!$A$32&amp;"&amp;body="&amp;D92&amp;"%0A%0APlease see my resume and bio for the above tour.","Click HERE to apply")</f>
        <v>Click HERE to apply</v>
      </c>
      <c r="L92" s="63" t="s">
        <v>77</v>
      </c>
    </row>
    <row r="93" spans="1:12" ht="54.6" customHeight="1">
      <c r="A93" s="1" t="s">
        <v>577</v>
      </c>
      <c r="B93" s="24" t="s">
        <v>7</v>
      </c>
      <c r="C93" s="24" t="s">
        <v>179</v>
      </c>
      <c r="D93" s="15" t="s">
        <v>578</v>
      </c>
      <c r="E93" s="25" t="s">
        <v>579</v>
      </c>
      <c r="F93" s="24" t="s">
        <v>28</v>
      </c>
      <c r="G93" s="24" t="s">
        <v>32</v>
      </c>
      <c r="H93" s="24" t="s">
        <v>180</v>
      </c>
      <c r="I93" s="3" t="s">
        <v>37</v>
      </c>
      <c r="J93" s="69" t="s">
        <v>4</v>
      </c>
      <c r="K93" s="77" t="str">
        <f>HYPERLINK("mailto:"&amp;VLOOKUP(L93,'CONCAT Codes'!$A$14:$G$25,5,FALSE)&amp;"?subject="&amp;_xlfn.CONCAT(C93," - APPLICANT for ",A93)&amp;"&amp;cc="&amp;'CONCAT Codes'!$A$32&amp;"&amp;body="&amp;D93&amp;"%0A%0APlease see my resume and bio for the above tour.","Click HERE to apply")</f>
        <v>Click HERE to apply</v>
      </c>
      <c r="L93" s="25" t="s">
        <v>77</v>
      </c>
    </row>
    <row r="94" spans="1:12" ht="54.6" customHeight="1">
      <c r="A94" s="1" t="s">
        <v>251</v>
      </c>
      <c r="B94" s="24" t="s">
        <v>7</v>
      </c>
      <c r="C94" s="24" t="s">
        <v>58</v>
      </c>
      <c r="D94" s="15" t="s">
        <v>252</v>
      </c>
      <c r="E94" s="25" t="s">
        <v>254</v>
      </c>
      <c r="F94" s="24" t="s">
        <v>1</v>
      </c>
      <c r="G94" s="24" t="s">
        <v>253</v>
      </c>
      <c r="H94" s="24" t="s">
        <v>59</v>
      </c>
      <c r="I94" s="3" t="s">
        <v>37</v>
      </c>
      <c r="J94" s="58" t="s">
        <v>4</v>
      </c>
      <c r="K94" s="77" t="str">
        <f>HYPERLINK("mailto:"&amp;VLOOKUP(L94,'CONCAT Codes'!$A$14:$G$25,5,FALSE)&amp;"?subject="&amp;_xlfn.CONCAT(C94," - APPLICANT for ",A94)&amp;"&amp;cc="&amp;'CONCAT Codes'!$A$32&amp;"&amp;body="&amp;D94&amp;"%0A%0APlease see my resume and bio for the above tour.","Click HERE to apply")</f>
        <v>Click HERE to apply</v>
      </c>
      <c r="L94" s="63" t="s">
        <v>77</v>
      </c>
    </row>
    <row r="95" spans="1:12" ht="54.6" customHeight="1">
      <c r="A95" s="1" t="s">
        <v>368</v>
      </c>
      <c r="B95" s="24" t="s">
        <v>7</v>
      </c>
      <c r="C95" s="24" t="s">
        <v>58</v>
      </c>
      <c r="D95" s="15" t="s">
        <v>369</v>
      </c>
      <c r="E95" s="25" t="s">
        <v>371</v>
      </c>
      <c r="F95" s="24" t="s">
        <v>28</v>
      </c>
      <c r="G95" s="24" t="s">
        <v>253</v>
      </c>
      <c r="H95" s="24" t="s">
        <v>59</v>
      </c>
      <c r="I95" s="3" t="s">
        <v>37</v>
      </c>
      <c r="J95" s="58" t="s">
        <v>4</v>
      </c>
      <c r="K95" s="77" t="str">
        <f>HYPERLINK("mailto:"&amp;VLOOKUP(L95,'CONCAT Codes'!$A$14:$G$25,5,FALSE)&amp;"?subject="&amp;_xlfn.CONCAT(C95," - APPLICANT for ",A95)&amp;"&amp;cc="&amp;'CONCAT Codes'!$A$32&amp;"&amp;body="&amp;D95&amp;"%0A%0APlease see my resume and bio for the above tour.","Click HERE to apply")</f>
        <v>Click HERE to apply</v>
      </c>
      <c r="L95" s="63" t="s">
        <v>77</v>
      </c>
    </row>
    <row r="96" spans="1:12" ht="54.6" customHeight="1">
      <c r="A96" s="1" t="s">
        <v>421</v>
      </c>
      <c r="B96" s="24" t="s">
        <v>7</v>
      </c>
      <c r="C96" s="24" t="s">
        <v>58</v>
      </c>
      <c r="D96" s="15" t="s">
        <v>422</v>
      </c>
      <c r="E96" s="25" t="s">
        <v>438</v>
      </c>
      <c r="F96" s="24" t="s">
        <v>28</v>
      </c>
      <c r="G96" s="24" t="s">
        <v>93</v>
      </c>
      <c r="H96" s="24" t="s">
        <v>59</v>
      </c>
      <c r="I96" s="3" t="s">
        <v>37</v>
      </c>
      <c r="J96" s="58" t="s">
        <v>4</v>
      </c>
      <c r="K96" s="77" t="str">
        <f>HYPERLINK("mailto:"&amp;VLOOKUP(L96,'CONCAT Codes'!$A$14:$G$25,5,FALSE)&amp;"?subject="&amp;_xlfn.CONCAT(C96," - APPLICANT for ",A96)&amp;"&amp;cc="&amp;'CONCAT Codes'!$A$32&amp;"&amp;body="&amp;D96&amp;"%0A%0APlease see my resume and bio for the above tour.","Click HERE to apply")</f>
        <v>Click HERE to apply</v>
      </c>
      <c r="L96" s="63" t="s">
        <v>77</v>
      </c>
    </row>
    <row r="97" spans="1:13" ht="54.6" customHeight="1">
      <c r="A97" s="1" t="s">
        <v>430</v>
      </c>
      <c r="B97" s="24" t="s">
        <v>7</v>
      </c>
      <c r="C97" s="24" t="s">
        <v>58</v>
      </c>
      <c r="D97" s="15" t="s">
        <v>431</v>
      </c>
      <c r="E97" s="25" t="s">
        <v>437</v>
      </c>
      <c r="F97" s="24" t="s">
        <v>1</v>
      </c>
      <c r="G97" s="24" t="s">
        <v>253</v>
      </c>
      <c r="H97" s="24" t="s">
        <v>59</v>
      </c>
      <c r="I97" s="3" t="s">
        <v>37</v>
      </c>
      <c r="J97" s="58" t="s">
        <v>4</v>
      </c>
      <c r="K97" s="77" t="str">
        <f>HYPERLINK("mailto:"&amp;VLOOKUP(L97,'CONCAT Codes'!$A$14:$G$25,5,FALSE)&amp;"?subject="&amp;_xlfn.CONCAT(C97," - APPLICANT for ",A97)&amp;"&amp;cc="&amp;'CONCAT Codes'!$A$32&amp;"&amp;body="&amp;D97&amp;"%0A%0APlease see my resume and bio for the above tour.","Click HERE to apply")</f>
        <v>Click HERE to apply</v>
      </c>
      <c r="L97" s="63" t="s">
        <v>77</v>
      </c>
    </row>
    <row r="98" spans="1:13" ht="54.6" customHeight="1">
      <c r="A98" s="1" t="s">
        <v>622</v>
      </c>
      <c r="B98" s="24" t="s">
        <v>7</v>
      </c>
      <c r="C98" s="24" t="s">
        <v>58</v>
      </c>
      <c r="D98" s="15" t="s">
        <v>623</v>
      </c>
      <c r="E98" s="25" t="s">
        <v>632</v>
      </c>
      <c r="F98" s="24" t="s">
        <v>1</v>
      </c>
      <c r="G98" s="24" t="s">
        <v>624</v>
      </c>
      <c r="H98" s="24" t="s">
        <v>59</v>
      </c>
      <c r="I98" s="3" t="s">
        <v>37</v>
      </c>
      <c r="J98" s="58" t="s">
        <v>4</v>
      </c>
      <c r="K98" s="77" t="str">
        <f>HYPERLINK("mailto:"&amp;VLOOKUP(L98,'CONCAT Codes'!$A$14:$G$25,5,FALSE)&amp;"?subject="&amp;_xlfn.CONCAT(C98," - APPLICANT for ",A98)&amp;"&amp;cc="&amp;'CONCAT Codes'!$A$32&amp;"&amp;body="&amp;D98&amp;"%0A%0APlease see my resume and bio for the above tour.","Click HERE to apply")</f>
        <v>Click HERE to apply</v>
      </c>
      <c r="L98" s="63" t="s">
        <v>77</v>
      </c>
    </row>
    <row r="99" spans="1:13" ht="54.6" customHeight="1">
      <c r="A99" s="1" t="s">
        <v>625</v>
      </c>
      <c r="B99" s="24" t="s">
        <v>7</v>
      </c>
      <c r="C99" s="24" t="s">
        <v>58</v>
      </c>
      <c r="D99" s="15" t="s">
        <v>626</v>
      </c>
      <c r="E99" s="25" t="s">
        <v>631</v>
      </c>
      <c r="F99" s="24" t="s">
        <v>17</v>
      </c>
      <c r="G99" s="24" t="s">
        <v>624</v>
      </c>
      <c r="H99" s="24" t="s">
        <v>59</v>
      </c>
      <c r="I99" s="3" t="s">
        <v>37</v>
      </c>
      <c r="J99" s="58" t="s">
        <v>4</v>
      </c>
      <c r="K99" s="77" t="str">
        <f>HYPERLINK("mailto:"&amp;VLOOKUP(L99,'CONCAT Codes'!$A$14:$G$25,5,FALSE)&amp;"?subject="&amp;_xlfn.CONCAT(C99," - APPLICANT for ",A99)&amp;"&amp;cc="&amp;'CONCAT Codes'!$A$32&amp;"&amp;body="&amp;D99&amp;"%0A%0APlease see my resume and bio for the above tour.","Click HERE to apply")</f>
        <v>Click HERE to apply</v>
      </c>
      <c r="L99" s="63" t="s">
        <v>77</v>
      </c>
    </row>
    <row r="100" spans="1:13" ht="54.6" customHeight="1">
      <c r="A100" s="1" t="s">
        <v>707</v>
      </c>
      <c r="B100" s="24" t="s">
        <v>7</v>
      </c>
      <c r="C100" s="24" t="s">
        <v>58</v>
      </c>
      <c r="D100" s="15" t="s">
        <v>307</v>
      </c>
      <c r="E100" s="25" t="s">
        <v>727</v>
      </c>
      <c r="F100" s="24" t="s">
        <v>1</v>
      </c>
      <c r="G100" s="24" t="s">
        <v>223</v>
      </c>
      <c r="H100" s="24" t="s">
        <v>59</v>
      </c>
      <c r="I100" s="3" t="s">
        <v>37</v>
      </c>
      <c r="J100" s="58" t="s">
        <v>4</v>
      </c>
      <c r="K100" s="77" t="str">
        <f>HYPERLINK("mailto:"&amp;VLOOKUP(L100,'CONCAT Codes'!$A$14:$G$25,5,FALSE)&amp;"?subject="&amp;_xlfn.CONCAT(C100," - APPLICANT for ",A100)&amp;"&amp;cc="&amp;'CONCAT Codes'!$A$32&amp;"&amp;body="&amp;D100&amp;"%0A%0APlease see my resume and bio for the above tour.","Click HERE to apply")</f>
        <v>Click HERE to apply</v>
      </c>
      <c r="L100" s="63" t="s">
        <v>77</v>
      </c>
    </row>
    <row r="101" spans="1:13" ht="54.6" customHeight="1">
      <c r="A101" s="1" t="s">
        <v>379</v>
      </c>
      <c r="B101" s="24" t="s">
        <v>42</v>
      </c>
      <c r="C101" s="24" t="s">
        <v>295</v>
      </c>
      <c r="D101" s="15" t="s">
        <v>380</v>
      </c>
      <c r="E101" s="25" t="s">
        <v>386</v>
      </c>
      <c r="F101" s="24" t="s">
        <v>1</v>
      </c>
      <c r="G101" s="24" t="s">
        <v>381</v>
      </c>
      <c r="H101" s="24" t="s">
        <v>296</v>
      </c>
      <c r="I101" s="3" t="s">
        <v>37</v>
      </c>
      <c r="J101" s="58" t="s">
        <v>4</v>
      </c>
      <c r="K101" s="77" t="str">
        <f>HYPERLINK("mailto:"&amp;VLOOKUP(L101,'CONCAT Codes'!$A$14:$G$25,5,FALSE)&amp;"?subject="&amp;_xlfn.CONCAT(C101," - APPLICANT for ",A101)&amp;"&amp;cc="&amp;'CONCAT Codes'!$A$32&amp;"&amp;body="&amp;D101&amp;"%0A%0APlease see my resume and bio for the above tour.","Click HERE to apply")</f>
        <v>Click HERE to apply</v>
      </c>
      <c r="L101" s="63" t="s">
        <v>744</v>
      </c>
    </row>
    <row r="102" spans="1:13" ht="54.6" customHeight="1">
      <c r="A102" s="1" t="s">
        <v>488</v>
      </c>
      <c r="B102" s="24" t="s">
        <v>42</v>
      </c>
      <c r="C102" s="24" t="s">
        <v>295</v>
      </c>
      <c r="D102" s="15" t="s">
        <v>489</v>
      </c>
      <c r="E102" s="25" t="s">
        <v>496</v>
      </c>
      <c r="F102" s="24" t="s">
        <v>1</v>
      </c>
      <c r="G102" s="24" t="s">
        <v>214</v>
      </c>
      <c r="H102" s="24" t="s">
        <v>490</v>
      </c>
      <c r="I102" s="3" t="s">
        <v>37</v>
      </c>
      <c r="J102" s="58" t="s">
        <v>4</v>
      </c>
      <c r="K102" s="77" t="str">
        <f>HYPERLINK("mailto:"&amp;VLOOKUP(L102,'CONCAT Codes'!$A$14:$G$25,5,FALSE)&amp;"?subject="&amp;_xlfn.CONCAT(C102," - APPLICANT for ",A102)&amp;"&amp;cc="&amp;'CONCAT Codes'!$A$32&amp;"&amp;body="&amp;D102&amp;"%0A%0APlease see my resume and bio for the above tour.","Click HERE to apply")</f>
        <v>Click HERE to apply</v>
      </c>
      <c r="L102" s="63" t="s">
        <v>744</v>
      </c>
    </row>
    <row r="103" spans="1:13" ht="54.6" customHeight="1">
      <c r="A103" s="1" t="s">
        <v>833</v>
      </c>
      <c r="B103" s="24" t="s">
        <v>47</v>
      </c>
      <c r="C103" s="24" t="s">
        <v>365</v>
      </c>
      <c r="D103" s="15" t="s">
        <v>834</v>
      </c>
      <c r="E103" s="25" t="s">
        <v>859</v>
      </c>
      <c r="F103" s="24" t="s">
        <v>28</v>
      </c>
      <c r="G103" s="24" t="s">
        <v>835</v>
      </c>
      <c r="H103" s="24" t="s">
        <v>525</v>
      </c>
      <c r="I103" s="3" t="s">
        <v>37</v>
      </c>
      <c r="J103" s="58" t="s">
        <v>4</v>
      </c>
      <c r="K103" s="84" t="str">
        <f>HYPERLINK("mailto:"&amp;VLOOKUP(L103,'CONCAT Codes'!$A$14:$G$25,5,FALSE)&amp;"?subject="&amp;_xlfn.CONCAT(C103," - APPLICANT for ",A103)&amp;"&amp;cc="&amp;'CONCAT Codes'!$A$32&amp;"&amp;body="&amp;D103&amp;"%0A%0APlease see my resume and bio for the above tour.","Click HERE to apply")</f>
        <v>Click HERE to apply</v>
      </c>
      <c r="L103" s="63" t="s">
        <v>77</v>
      </c>
    </row>
    <row r="104" spans="1:13" ht="54.6" customHeight="1">
      <c r="A104" s="1" t="s">
        <v>644</v>
      </c>
      <c r="B104" s="24" t="s">
        <v>47</v>
      </c>
      <c r="C104" s="24" t="s">
        <v>390</v>
      </c>
      <c r="D104" s="15" t="s">
        <v>645</v>
      </c>
      <c r="E104" s="25" t="s">
        <v>671</v>
      </c>
      <c r="F104" s="24" t="s">
        <v>28</v>
      </c>
      <c r="G104" s="24" t="s">
        <v>646</v>
      </c>
      <c r="H104" s="24" t="s">
        <v>525</v>
      </c>
      <c r="I104" s="3" t="s">
        <v>37</v>
      </c>
      <c r="J104" s="58" t="s">
        <v>4</v>
      </c>
      <c r="K104" s="77" t="str">
        <f>HYPERLINK("mailto:"&amp;VLOOKUP(L104,'CONCAT Codes'!$A$14:$G$25,5,FALSE)&amp;"?subject="&amp;_xlfn.CONCAT(C104," - APPLICANT for ",A104)&amp;"&amp;cc="&amp;'CONCAT Codes'!$A$32&amp;"&amp;body="&amp;D104&amp;"%0A%0APlease see my resume and bio for the above tour.","Click HERE to apply")</f>
        <v>Click HERE to apply</v>
      </c>
      <c r="L104" s="63" t="s">
        <v>77</v>
      </c>
    </row>
    <row r="105" spans="1:13" ht="54.6" customHeight="1">
      <c r="A105" s="1" t="s">
        <v>889</v>
      </c>
      <c r="B105" s="24" t="s">
        <v>47</v>
      </c>
      <c r="C105" s="24" t="s">
        <v>829</v>
      </c>
      <c r="D105" s="15" t="s">
        <v>890</v>
      </c>
      <c r="E105" s="25" t="s">
        <v>909</v>
      </c>
      <c r="F105" s="24" t="s">
        <v>28</v>
      </c>
      <c r="G105" s="24" t="s">
        <v>36</v>
      </c>
      <c r="H105" s="24" t="s">
        <v>268</v>
      </c>
      <c r="I105" s="3" t="s">
        <v>782</v>
      </c>
      <c r="J105" s="58" t="s">
        <v>4</v>
      </c>
      <c r="K105" s="84" t="str">
        <f>HYPERLINK("mailto:"&amp;VLOOKUP(L105,'CONCAT Codes'!$A$14:$G$25,5,FALSE)&amp;"?subject="&amp;_xlfn.CONCAT(C105," - APPLICANT for ",A105)&amp;"&amp;cc="&amp;'CONCAT Codes'!$A$32&amp;"&amp;body="&amp;D105&amp;"%0A%0APlease see my resume and bio for the above tour.","Click HERE to apply")</f>
        <v>Click HERE to apply</v>
      </c>
      <c r="L105" s="63" t="s">
        <v>77</v>
      </c>
    </row>
    <row r="106" spans="1:13" ht="54.6" customHeight="1">
      <c r="A106" s="1" t="s">
        <v>542</v>
      </c>
      <c r="B106" s="24" t="s">
        <v>47</v>
      </c>
      <c r="C106" s="24" t="s">
        <v>365</v>
      </c>
      <c r="D106" s="15" t="s">
        <v>543</v>
      </c>
      <c r="E106" s="25" t="s">
        <v>560</v>
      </c>
      <c r="F106" s="24" t="s">
        <v>28</v>
      </c>
      <c r="G106" s="24" t="s">
        <v>31</v>
      </c>
      <c r="H106" s="24" t="s">
        <v>268</v>
      </c>
      <c r="I106" s="3" t="s">
        <v>782</v>
      </c>
      <c r="J106" s="58" t="s">
        <v>4</v>
      </c>
      <c r="K106" s="77" t="str">
        <f>HYPERLINK("mailto:"&amp;VLOOKUP(L106,'CONCAT Codes'!$A$14:$G$25,5,FALSE)&amp;"?subject="&amp;_xlfn.CONCAT(C106," - APPLICANT for ",A106)&amp;"&amp;cc="&amp;'CONCAT Codes'!$A$32&amp;"&amp;body="&amp;D106&amp;"%0A%0APlease see my resume and bio for the above tour.","Click HERE to apply")</f>
        <v>Click HERE to apply</v>
      </c>
      <c r="L106" s="63" t="s">
        <v>77</v>
      </c>
      <c r="M106" s="50"/>
    </row>
    <row r="107" spans="1:13" ht="54.6" customHeight="1">
      <c r="A107" s="1" t="s">
        <v>891</v>
      </c>
      <c r="B107" s="24" t="s">
        <v>47</v>
      </c>
      <c r="C107" s="24" t="s">
        <v>892</v>
      </c>
      <c r="D107" s="15" t="s">
        <v>893</v>
      </c>
      <c r="E107" s="25" t="s">
        <v>910</v>
      </c>
      <c r="F107" s="24" t="s">
        <v>28</v>
      </c>
      <c r="G107" s="24" t="s">
        <v>894</v>
      </c>
      <c r="H107" s="24" t="s">
        <v>268</v>
      </c>
      <c r="I107" s="3" t="s">
        <v>782</v>
      </c>
      <c r="J107" s="58" t="s">
        <v>4</v>
      </c>
      <c r="K107" s="84" t="str">
        <f>HYPERLINK("mailto:"&amp;VLOOKUP(L107,'CONCAT Codes'!$A$14:$G$25,5,FALSE)&amp;"?subject="&amp;_xlfn.CONCAT(C107," - APPLICANT for ",A107)&amp;"&amp;cc="&amp;'CONCAT Codes'!$A$32&amp;"&amp;body="&amp;D107&amp;"%0A%0APlease see my resume and bio for the above tour.","Click HERE to apply")</f>
        <v>Click HERE to apply</v>
      </c>
      <c r="L107" s="63" t="s">
        <v>77</v>
      </c>
    </row>
    <row r="108" spans="1:13" ht="54.6" customHeight="1">
      <c r="A108" s="1" t="s">
        <v>895</v>
      </c>
      <c r="B108" s="24" t="s">
        <v>47</v>
      </c>
      <c r="C108" s="24" t="s">
        <v>892</v>
      </c>
      <c r="D108" s="15" t="s">
        <v>896</v>
      </c>
      <c r="E108" s="25" t="s">
        <v>911</v>
      </c>
      <c r="F108" s="24" t="s">
        <v>28</v>
      </c>
      <c r="G108" s="24" t="s">
        <v>219</v>
      </c>
      <c r="H108" s="24" t="s">
        <v>268</v>
      </c>
      <c r="I108" s="3" t="s">
        <v>782</v>
      </c>
      <c r="J108" s="58" t="s">
        <v>4</v>
      </c>
      <c r="K108" s="84" t="str">
        <f>HYPERLINK("mailto:"&amp;VLOOKUP(L108,'CONCAT Codes'!$A$14:$G$25,5,FALSE)&amp;"?subject="&amp;_xlfn.CONCAT(C108," - APPLICANT for ",A108)&amp;"&amp;cc="&amp;'CONCAT Codes'!$A$32&amp;"&amp;body="&amp;D108&amp;"%0A%0APlease see my resume and bio for the above tour.","Click HERE to apply")</f>
        <v>Click HERE to apply</v>
      </c>
      <c r="L108" s="63" t="s">
        <v>77</v>
      </c>
    </row>
    <row r="109" spans="1:13" ht="54.6" customHeight="1">
      <c r="A109" s="1" t="s">
        <v>897</v>
      </c>
      <c r="B109" s="24" t="s">
        <v>47</v>
      </c>
      <c r="C109" s="24" t="s">
        <v>892</v>
      </c>
      <c r="D109" s="15" t="s">
        <v>898</v>
      </c>
      <c r="E109" s="25" t="s">
        <v>912</v>
      </c>
      <c r="F109" s="24" t="s">
        <v>28</v>
      </c>
      <c r="G109" s="24" t="s">
        <v>899</v>
      </c>
      <c r="H109" s="24" t="s">
        <v>268</v>
      </c>
      <c r="I109" s="3" t="s">
        <v>782</v>
      </c>
      <c r="J109" s="58" t="s">
        <v>4</v>
      </c>
      <c r="K109" s="84" t="str">
        <f>HYPERLINK("mailto:"&amp;VLOOKUP(L109,'CONCAT Codes'!$A$14:$G$25,5,FALSE)&amp;"?subject="&amp;_xlfn.CONCAT(C109," - APPLICANT for ",A109)&amp;"&amp;cc="&amp;'CONCAT Codes'!$A$32&amp;"&amp;body="&amp;D109&amp;"%0A%0APlease see my resume and bio for the above tour.","Click HERE to apply")</f>
        <v>Click HERE to apply</v>
      </c>
      <c r="L109" s="63" t="s">
        <v>77</v>
      </c>
    </row>
    <row r="110" spans="1:13" ht="54.6" customHeight="1">
      <c r="A110" s="1" t="s">
        <v>654</v>
      </c>
      <c r="B110" s="24" t="s">
        <v>47</v>
      </c>
      <c r="C110" s="24" t="s">
        <v>637</v>
      </c>
      <c r="D110" s="15" t="s">
        <v>655</v>
      </c>
      <c r="E110" s="25" t="s">
        <v>668</v>
      </c>
      <c r="F110" s="24" t="s">
        <v>28</v>
      </c>
      <c r="G110" s="24" t="s">
        <v>481</v>
      </c>
      <c r="H110" s="24" t="s">
        <v>268</v>
      </c>
      <c r="I110" s="3" t="s">
        <v>675</v>
      </c>
      <c r="J110" s="58" t="s">
        <v>4</v>
      </c>
      <c r="K110" s="77" t="str">
        <f>HYPERLINK("mailto:"&amp;VLOOKUP(L110,'CONCAT Codes'!$A$14:$G$25,5,FALSE)&amp;"?subject="&amp;_xlfn.CONCAT(C110," - APPLICANT for ",A110)&amp;"&amp;cc="&amp;'CONCAT Codes'!$A$32&amp;"&amp;body="&amp;D110&amp;"%0A%0APlease see my resume and bio for the above tour.","Click HERE to apply")</f>
        <v>Click HERE to apply</v>
      </c>
      <c r="L110" s="63" t="s">
        <v>77</v>
      </c>
    </row>
    <row r="111" spans="1:13" ht="54.6" customHeight="1">
      <c r="A111" s="1" t="s">
        <v>656</v>
      </c>
      <c r="B111" s="24" t="s">
        <v>47</v>
      </c>
      <c r="C111" s="24" t="s">
        <v>637</v>
      </c>
      <c r="D111" s="15" t="s">
        <v>657</v>
      </c>
      <c r="E111" s="25" t="s">
        <v>669</v>
      </c>
      <c r="F111" s="24" t="s">
        <v>28</v>
      </c>
      <c r="G111" s="24" t="s">
        <v>658</v>
      </c>
      <c r="H111" s="24" t="s">
        <v>268</v>
      </c>
      <c r="I111" s="3" t="s">
        <v>675</v>
      </c>
      <c r="J111" s="58" t="s">
        <v>4</v>
      </c>
      <c r="K111" s="77" t="str">
        <f>HYPERLINK("mailto:"&amp;VLOOKUP(L111,'CONCAT Codes'!$A$14:$G$25,5,FALSE)&amp;"?subject="&amp;_xlfn.CONCAT(C111," - APPLICANT for ",A111)&amp;"&amp;cc="&amp;'CONCAT Codes'!$A$32&amp;"&amp;body="&amp;D111&amp;"%0A%0APlease see my resume and bio for the above tour.","Click HERE to apply")</f>
        <v>Click HERE to apply</v>
      </c>
      <c r="L111" s="63" t="s">
        <v>77</v>
      </c>
    </row>
    <row r="112" spans="1:13" ht="54.6" customHeight="1">
      <c r="A112" s="1" t="s">
        <v>840</v>
      </c>
      <c r="B112" s="24" t="s">
        <v>54</v>
      </c>
      <c r="C112" s="24" t="s">
        <v>841</v>
      </c>
      <c r="D112" s="15" t="s">
        <v>842</v>
      </c>
      <c r="E112" s="25" t="s">
        <v>856</v>
      </c>
      <c r="F112" s="24" t="s">
        <v>28</v>
      </c>
      <c r="G112" s="24" t="s">
        <v>843</v>
      </c>
      <c r="H112" s="24" t="s">
        <v>844</v>
      </c>
      <c r="I112" s="3" t="s">
        <v>845</v>
      </c>
      <c r="J112" s="58" t="s">
        <v>4</v>
      </c>
      <c r="K112" s="84" t="str">
        <f>HYPERLINK("mailto:"&amp;VLOOKUP(L112,'CONCAT Codes'!$A$14:$G$25,5,FALSE)&amp;"?subject="&amp;_xlfn.CONCAT(C112," - APPLICANT for ",A112)&amp;"&amp;cc="&amp;'CONCAT Codes'!$A$32&amp;"&amp;body="&amp;D112&amp;"%0A%0APlease see my resume and bio for the above tour.","Click HERE to apply")</f>
        <v>Click HERE to apply</v>
      </c>
      <c r="L112" s="63" t="s">
        <v>72</v>
      </c>
    </row>
    <row r="113" spans="1:12" ht="54.6" customHeight="1">
      <c r="A113" s="1" t="s">
        <v>846</v>
      </c>
      <c r="B113" s="24" t="s">
        <v>54</v>
      </c>
      <c r="C113" s="24" t="s">
        <v>841</v>
      </c>
      <c r="D113" s="15" t="s">
        <v>847</v>
      </c>
      <c r="E113" s="25" t="s">
        <v>855</v>
      </c>
      <c r="F113" s="24" t="s">
        <v>28</v>
      </c>
      <c r="G113" s="24" t="s">
        <v>848</v>
      </c>
      <c r="H113" s="24" t="s">
        <v>844</v>
      </c>
      <c r="I113" s="3" t="s">
        <v>845</v>
      </c>
      <c r="J113" s="58" t="s">
        <v>4</v>
      </c>
      <c r="K113" s="84" t="str">
        <f>HYPERLINK("mailto:"&amp;VLOOKUP(L113,'CONCAT Codes'!$A$14:$G$25,5,FALSE)&amp;"?subject="&amp;_xlfn.CONCAT(C113," - APPLICANT for ",A113)&amp;"&amp;cc="&amp;'CONCAT Codes'!$A$32&amp;"&amp;body="&amp;D113&amp;"%0A%0APlease see my resume and bio for the above tour.","Click HERE to apply")</f>
        <v>Click HERE to apply</v>
      </c>
      <c r="L113" s="63" t="s">
        <v>72</v>
      </c>
    </row>
    <row r="114" spans="1:12" ht="54.6" customHeight="1">
      <c r="A114" s="1" t="s">
        <v>849</v>
      </c>
      <c r="B114" s="24" t="s">
        <v>54</v>
      </c>
      <c r="C114" s="24" t="s">
        <v>841</v>
      </c>
      <c r="D114" s="15" t="s">
        <v>850</v>
      </c>
      <c r="E114" s="25" t="s">
        <v>854</v>
      </c>
      <c r="F114" s="24" t="s">
        <v>28</v>
      </c>
      <c r="G114" s="24" t="s">
        <v>570</v>
      </c>
      <c r="H114" s="24" t="s">
        <v>844</v>
      </c>
      <c r="I114" s="3" t="s">
        <v>845</v>
      </c>
      <c r="J114" s="58" t="s">
        <v>4</v>
      </c>
      <c r="K114" s="84" t="str">
        <f>HYPERLINK("mailto:"&amp;VLOOKUP(L114,'CONCAT Codes'!$A$14:$G$25,5,FALSE)&amp;"?subject="&amp;_xlfn.CONCAT(C114," - APPLICANT for ",A114)&amp;"&amp;cc="&amp;'CONCAT Codes'!$A$32&amp;"&amp;body="&amp;D114&amp;"%0A%0APlease see my resume and bio for the above tour.","Click HERE to apply")</f>
        <v>Click HERE to apply</v>
      </c>
      <c r="L114" s="63" t="s">
        <v>72</v>
      </c>
    </row>
    <row r="115" spans="1:12" ht="54.6" customHeight="1">
      <c r="A115" s="1" t="s">
        <v>921</v>
      </c>
      <c r="B115" s="24" t="s">
        <v>54</v>
      </c>
      <c r="C115" s="24" t="s">
        <v>841</v>
      </c>
      <c r="D115" s="15" t="s">
        <v>922</v>
      </c>
      <c r="E115" s="25" t="s">
        <v>931</v>
      </c>
      <c r="F115" s="24" t="s">
        <v>28</v>
      </c>
      <c r="G115" s="24" t="s">
        <v>923</v>
      </c>
      <c r="H115" s="24" t="s">
        <v>844</v>
      </c>
      <c r="I115" s="3" t="s">
        <v>845</v>
      </c>
      <c r="J115" s="58" t="s">
        <v>4</v>
      </c>
      <c r="K115" s="84" t="str">
        <f>HYPERLINK("mailto:"&amp;VLOOKUP(L115,'CONCAT Codes'!$A$14:$G$25,5,FALSE)&amp;"?subject="&amp;_xlfn.CONCAT(C115," - APPLICANT for ",A115)&amp;"&amp;cc="&amp;'CONCAT Codes'!$A$32&amp;"&amp;body="&amp;D115&amp;"%0A%0APlease see my resume and bio for the above tour.","Click HERE to apply")</f>
        <v>Click HERE to apply</v>
      </c>
      <c r="L115" s="63" t="s">
        <v>72</v>
      </c>
    </row>
    <row r="116" spans="1:12" ht="54.6" customHeight="1">
      <c r="A116" s="1" t="s">
        <v>434</v>
      </c>
      <c r="B116" s="24" t="s">
        <v>42</v>
      </c>
      <c r="C116" s="24" t="s">
        <v>264</v>
      </c>
      <c r="D116" s="15" t="s">
        <v>265</v>
      </c>
      <c r="E116" s="25" t="s">
        <v>436</v>
      </c>
      <c r="F116" s="24" t="s">
        <v>1</v>
      </c>
      <c r="G116" s="24" t="s">
        <v>266</v>
      </c>
      <c r="H116" s="24" t="s">
        <v>432</v>
      </c>
      <c r="I116" s="3" t="s">
        <v>433</v>
      </c>
      <c r="J116" s="58" t="s">
        <v>4</v>
      </c>
      <c r="K116" s="77" t="str">
        <f>HYPERLINK("mailto:"&amp;VLOOKUP(L116,'CONCAT Codes'!$A$14:$G$25,5,FALSE)&amp;"?subject="&amp;_xlfn.CONCAT(C116," - APPLICANT for ",A116)&amp;"&amp;cc="&amp;'CONCAT Codes'!$A$32&amp;"&amp;body="&amp;D116&amp;"%0A%0APlease see my resume and bio for the above tour.","Click HERE to apply")</f>
        <v>Click HERE to apply</v>
      </c>
      <c r="L116" s="63" t="s">
        <v>744</v>
      </c>
    </row>
    <row r="117" spans="1:12" ht="54.6" customHeight="1">
      <c r="A117" s="70" t="s">
        <v>580</v>
      </c>
      <c r="B117" s="71" t="s">
        <v>42</v>
      </c>
      <c r="C117" s="71" t="s">
        <v>264</v>
      </c>
      <c r="D117" s="70" t="s">
        <v>581</v>
      </c>
      <c r="E117" s="25" t="s">
        <v>599</v>
      </c>
      <c r="F117" s="71" t="s">
        <v>1</v>
      </c>
      <c r="G117" s="71" t="s">
        <v>582</v>
      </c>
      <c r="H117" s="71" t="s">
        <v>583</v>
      </c>
      <c r="I117" s="72" t="s">
        <v>433</v>
      </c>
      <c r="J117" s="74" t="s">
        <v>4</v>
      </c>
      <c r="K117" s="77" t="str">
        <f>HYPERLINK("mailto:"&amp;VLOOKUP(L117,'CONCAT Codes'!$A$14:$G$25,5,FALSE)&amp;"?subject="&amp;_xlfn.CONCAT(C117," - APPLICANT for ",A117)&amp;"&amp;cc="&amp;'CONCAT Codes'!$A$32&amp;"&amp;body="&amp;D117&amp;"%0A%0APlease see my resume and bio for the above tour.","Click HERE to apply")</f>
        <v>Click HERE to apply</v>
      </c>
      <c r="L117" s="71" t="s">
        <v>744</v>
      </c>
    </row>
    <row r="118" spans="1:12" ht="54.6" customHeight="1">
      <c r="A118" s="70" t="s">
        <v>584</v>
      </c>
      <c r="B118" s="71" t="s">
        <v>42</v>
      </c>
      <c r="C118" s="71" t="s">
        <v>264</v>
      </c>
      <c r="D118" s="70" t="s">
        <v>585</v>
      </c>
      <c r="E118" s="25" t="s">
        <v>600</v>
      </c>
      <c r="F118" s="71" t="s">
        <v>1</v>
      </c>
      <c r="G118" s="71" t="s">
        <v>582</v>
      </c>
      <c r="H118" s="71" t="s">
        <v>583</v>
      </c>
      <c r="I118" s="72" t="s">
        <v>433</v>
      </c>
      <c r="J118" s="74" t="s">
        <v>4</v>
      </c>
      <c r="K118" s="77" t="str">
        <f>HYPERLINK("mailto:"&amp;VLOOKUP(L118,'CONCAT Codes'!$A$14:$G$25,5,FALSE)&amp;"?subject="&amp;_xlfn.CONCAT(C118," - APPLICANT for ",A118)&amp;"&amp;cc="&amp;'CONCAT Codes'!$A$32&amp;"&amp;body="&amp;D118&amp;"%0A%0APlease see my resume and bio for the above tour.","Click HERE to apply")</f>
        <v>Click HERE to apply</v>
      </c>
      <c r="L118" s="71" t="s">
        <v>744</v>
      </c>
    </row>
    <row r="119" spans="1:12" ht="54.6" customHeight="1">
      <c r="A119" s="1" t="s">
        <v>882</v>
      </c>
      <c r="B119" s="24" t="s">
        <v>42</v>
      </c>
      <c r="C119" s="24" t="s">
        <v>883</v>
      </c>
      <c r="D119" s="15" t="s">
        <v>472</v>
      </c>
      <c r="E119" s="25" t="s">
        <v>917</v>
      </c>
      <c r="F119" s="24" t="s">
        <v>1</v>
      </c>
      <c r="G119" s="24" t="s">
        <v>884</v>
      </c>
      <c r="H119" s="24" t="s">
        <v>885</v>
      </c>
      <c r="I119" s="3" t="s">
        <v>886</v>
      </c>
      <c r="J119" s="58" t="s">
        <v>4</v>
      </c>
      <c r="K119" s="84" t="str">
        <f>HYPERLINK("mailto:"&amp;VLOOKUP(L119,'CONCAT Codes'!$A$14:$G$25,5,FALSE)&amp;"?subject="&amp;_xlfn.CONCAT(C119," - APPLICANT for ",A119)&amp;"&amp;cc="&amp;'CONCAT Codes'!$A$32&amp;"&amp;body="&amp;D119&amp;"%0A%0APlease see my resume and bio for the above tour.","Click HERE to apply")</f>
        <v>Click HERE to apply</v>
      </c>
      <c r="L119" s="63" t="s">
        <v>744</v>
      </c>
    </row>
    <row r="120" spans="1:12" ht="54.6" customHeight="1">
      <c r="A120" s="1" t="s">
        <v>516</v>
      </c>
      <c r="B120" s="24" t="s">
        <v>7</v>
      </c>
      <c r="C120" s="24" t="s">
        <v>43</v>
      </c>
      <c r="D120" s="15" t="s">
        <v>517</v>
      </c>
      <c r="E120" s="25" t="s">
        <v>521</v>
      </c>
      <c r="F120" s="24" t="s">
        <v>1</v>
      </c>
      <c r="G120" s="24" t="s">
        <v>181</v>
      </c>
      <c r="H120" s="24" t="s">
        <v>13</v>
      </c>
      <c r="I120" s="3" t="s">
        <v>14</v>
      </c>
      <c r="J120" s="58" t="s">
        <v>4</v>
      </c>
      <c r="K120" s="77" t="str">
        <f>HYPERLINK("mailto:"&amp;VLOOKUP(L120,'CONCAT Codes'!$A$14:$G$25,5,FALSE)&amp;"?subject="&amp;_xlfn.CONCAT(C120," - APPLICANT for ",A120)&amp;"&amp;cc="&amp;'CONCAT Codes'!$A$32&amp;"&amp;body="&amp;D120&amp;"%0A%0APlease see my resume and bio for the above tour.","Click HERE to apply")</f>
        <v>Click HERE to apply</v>
      </c>
      <c r="L120" s="63" t="s">
        <v>77</v>
      </c>
    </row>
    <row r="121" spans="1:12" ht="54.6" customHeight="1">
      <c r="A121" s="1" t="s">
        <v>518</v>
      </c>
      <c r="B121" s="24" t="s">
        <v>7</v>
      </c>
      <c r="C121" s="24" t="s">
        <v>43</v>
      </c>
      <c r="D121" s="15" t="s">
        <v>519</v>
      </c>
      <c r="E121" s="25" t="s">
        <v>522</v>
      </c>
      <c r="F121" s="24" t="s">
        <v>1</v>
      </c>
      <c r="G121" s="24" t="s">
        <v>181</v>
      </c>
      <c r="H121" s="24" t="s">
        <v>13</v>
      </c>
      <c r="I121" s="3" t="s">
        <v>14</v>
      </c>
      <c r="J121" s="58" t="s">
        <v>4</v>
      </c>
      <c r="K121" s="77" t="str">
        <f>HYPERLINK("mailto:"&amp;VLOOKUP(L121,'CONCAT Codes'!$A$14:$G$25,5,FALSE)&amp;"?subject="&amp;_xlfn.CONCAT(C121," - APPLICANT for ",A121)&amp;"&amp;cc="&amp;'CONCAT Codes'!$A$32&amp;"&amp;body="&amp;D121&amp;"%0A%0APlease see my resume and bio for the above tour.","Click HERE to apply")</f>
        <v>Click HERE to apply</v>
      </c>
      <c r="L121" s="63" t="s">
        <v>77</v>
      </c>
    </row>
    <row r="122" spans="1:12" ht="54.6" customHeight="1">
      <c r="A122" s="1" t="s">
        <v>685</v>
      </c>
      <c r="B122" s="24" t="s">
        <v>7</v>
      </c>
      <c r="C122" s="24" t="s">
        <v>43</v>
      </c>
      <c r="D122" s="15" t="s">
        <v>686</v>
      </c>
      <c r="E122" s="25" t="s">
        <v>733</v>
      </c>
      <c r="F122" s="24" t="s">
        <v>1</v>
      </c>
      <c r="G122" s="24" t="s">
        <v>687</v>
      </c>
      <c r="H122" s="24" t="s">
        <v>13</v>
      </c>
      <c r="I122" s="3" t="s">
        <v>14</v>
      </c>
      <c r="J122" s="58" t="s">
        <v>4</v>
      </c>
      <c r="K122" s="77" t="str">
        <f>HYPERLINK("mailto:"&amp;VLOOKUP(L122,'CONCAT Codes'!$A$14:$G$25,5,FALSE)&amp;"?subject="&amp;_xlfn.CONCAT(C122," - APPLICANT for ",A122)&amp;"&amp;cc="&amp;'CONCAT Codes'!$A$32&amp;"&amp;body="&amp;D122&amp;"%0A%0APlease see my resume and bio for the above tour.","Click HERE to apply")</f>
        <v>Click HERE to apply</v>
      </c>
      <c r="L122" s="63" t="s">
        <v>77</v>
      </c>
    </row>
    <row r="123" spans="1:12" ht="54.6" customHeight="1">
      <c r="A123" s="1" t="s">
        <v>887</v>
      </c>
      <c r="B123" s="24" t="s">
        <v>0</v>
      </c>
      <c r="C123" s="24" t="s">
        <v>820</v>
      </c>
      <c r="D123" s="15" t="s">
        <v>888</v>
      </c>
      <c r="E123" s="25" t="s">
        <v>916</v>
      </c>
      <c r="F123" s="24" t="s">
        <v>28</v>
      </c>
      <c r="G123" s="24" t="s">
        <v>31</v>
      </c>
      <c r="H123" s="24" t="s">
        <v>873</v>
      </c>
      <c r="I123" s="3" t="s">
        <v>14</v>
      </c>
      <c r="J123" s="58" t="s">
        <v>4</v>
      </c>
      <c r="K123" s="84" t="str">
        <f>HYPERLINK("mailto:"&amp;VLOOKUP(L123,'CONCAT Codes'!$A$14:$G$25,5,FALSE)&amp;"?subject="&amp;_xlfn.CONCAT(C123," - APPLICANT for ",A123)&amp;"&amp;cc="&amp;'CONCAT Codes'!$A$32&amp;"&amp;body="&amp;D123&amp;"%0A%0APlease see my resume and bio for the above tour.","Click HERE to apply")</f>
        <v>Click HERE to apply</v>
      </c>
      <c r="L123" s="63" t="s">
        <v>745</v>
      </c>
    </row>
    <row r="124" spans="1:12" ht="54.6" customHeight="1">
      <c r="A124" s="1" t="s">
        <v>871</v>
      </c>
      <c r="B124" s="24" t="s">
        <v>0</v>
      </c>
      <c r="C124" s="24" t="s">
        <v>259</v>
      </c>
      <c r="D124" s="15" t="s">
        <v>872</v>
      </c>
      <c r="E124" s="25" t="s">
        <v>906</v>
      </c>
      <c r="F124" s="24" t="s">
        <v>28</v>
      </c>
      <c r="G124" s="24" t="s">
        <v>61</v>
      </c>
      <c r="H124" s="24" t="s">
        <v>873</v>
      </c>
      <c r="I124" s="3" t="s">
        <v>14</v>
      </c>
      <c r="J124" s="58" t="s">
        <v>4</v>
      </c>
      <c r="K124" s="84" t="str">
        <f>HYPERLINK("mailto:"&amp;VLOOKUP(L124,'CONCAT Codes'!$A$14:$G$25,5,FALSE)&amp;"?subject="&amp;_xlfn.CONCAT(C124," - APPLICANT for ",A124)&amp;"&amp;cc="&amp;'CONCAT Codes'!$A$32&amp;"&amp;body="&amp;D124&amp;"%0A%0APlease see my resume and bio for the above tour.","Click HERE to apply")</f>
        <v>Click HERE to apply</v>
      </c>
      <c r="L124" s="63" t="s">
        <v>745</v>
      </c>
    </row>
    <row r="125" spans="1:12" ht="54.6" customHeight="1">
      <c r="A125" s="1" t="s">
        <v>397</v>
      </c>
      <c r="B125" s="24" t="s">
        <v>18</v>
      </c>
      <c r="C125" s="24" t="s">
        <v>398</v>
      </c>
      <c r="D125" s="15" t="s">
        <v>399</v>
      </c>
      <c r="E125" s="25" t="s">
        <v>402</v>
      </c>
      <c r="F125" s="24" t="s">
        <v>17</v>
      </c>
      <c r="G125" s="24" t="s">
        <v>32</v>
      </c>
      <c r="H125" s="24" t="s">
        <v>50</v>
      </c>
      <c r="I125" s="3" t="s">
        <v>51</v>
      </c>
      <c r="J125" s="58" t="s">
        <v>4</v>
      </c>
      <c r="K125" s="77" t="str">
        <f>HYPERLINK("mailto:"&amp;VLOOKUP(L125,'CONCAT Codes'!$A$14:$G$25,5,FALSE)&amp;"?subject="&amp;_xlfn.CONCAT(C125," - APPLICANT for ",A125)&amp;"&amp;cc="&amp;'CONCAT Codes'!$A$32&amp;"&amp;body="&amp;D125&amp;"%0A%0APlease see my resume and bio for the above tour.","Click HERE to apply")</f>
        <v>Click HERE to apply</v>
      </c>
      <c r="L125" s="63" t="s">
        <v>73</v>
      </c>
    </row>
    <row r="126" spans="1:12" ht="54.6" customHeight="1">
      <c r="A126" s="1" t="s">
        <v>427</v>
      </c>
      <c r="B126" s="24" t="s">
        <v>7</v>
      </c>
      <c r="C126" s="24" t="s">
        <v>428</v>
      </c>
      <c r="D126" s="15" t="s">
        <v>606</v>
      </c>
      <c r="E126" s="25" t="s">
        <v>524</v>
      </c>
      <c r="F126" s="24" t="s">
        <v>28</v>
      </c>
      <c r="G126" s="24" t="s">
        <v>523</v>
      </c>
      <c r="H126" s="24" t="s">
        <v>429</v>
      </c>
      <c r="I126" s="3" t="s">
        <v>51</v>
      </c>
      <c r="J126" s="58" t="s">
        <v>4</v>
      </c>
      <c r="K126" s="77" t="str">
        <f>HYPERLINK("mailto:"&amp;VLOOKUP(L126,'CONCAT Codes'!$A$14:$G$25,5,FALSE)&amp;"?subject="&amp;_xlfn.CONCAT(C126," - APPLICANT for ",A126)&amp;"&amp;cc="&amp;'CONCAT Codes'!$A$32&amp;"&amp;body="&amp;D126&amp;"%0A%0APlease see my resume and bio for the above tour.","Click HERE to apply")</f>
        <v>Click HERE to apply</v>
      </c>
      <c r="L126" s="63" t="s">
        <v>77</v>
      </c>
    </row>
    <row r="127" spans="1:12" ht="54.6" customHeight="1">
      <c r="A127" s="70" t="s">
        <v>597</v>
      </c>
      <c r="B127" s="71" t="s">
        <v>47</v>
      </c>
      <c r="C127" s="71" t="s">
        <v>423</v>
      </c>
      <c r="D127" s="70" t="s">
        <v>598</v>
      </c>
      <c r="E127" s="25" t="s">
        <v>605</v>
      </c>
      <c r="F127" s="71" t="s">
        <v>28</v>
      </c>
      <c r="G127" s="71" t="s">
        <v>189</v>
      </c>
      <c r="H127" s="71" t="s">
        <v>268</v>
      </c>
      <c r="I127" s="72" t="s">
        <v>16</v>
      </c>
      <c r="J127" s="74" t="s">
        <v>4</v>
      </c>
      <c r="K127" s="77" t="str">
        <f>HYPERLINK("mailto:"&amp;VLOOKUP(L127,'CONCAT Codes'!$A$14:$G$25,5,FALSE)&amp;"?subject="&amp;_xlfn.CONCAT(C127," - APPLICANT for ",A127)&amp;"&amp;cc="&amp;'CONCAT Codes'!$A$32&amp;"&amp;body="&amp;D127&amp;"%0A%0APlease see my resume and bio for the above tour.","Click HERE to apply")</f>
        <v>Click HERE to apply</v>
      </c>
      <c r="L127" s="71" t="s">
        <v>77</v>
      </c>
    </row>
    <row r="128" spans="1:12" ht="54.6" customHeight="1">
      <c r="A128" s="1" t="s">
        <v>526</v>
      </c>
      <c r="B128" s="24" t="s">
        <v>47</v>
      </c>
      <c r="C128" s="24" t="s">
        <v>423</v>
      </c>
      <c r="D128" s="15" t="s">
        <v>527</v>
      </c>
      <c r="E128" s="25" t="s">
        <v>559</v>
      </c>
      <c r="F128" s="24" t="s">
        <v>28</v>
      </c>
      <c r="G128" s="24" t="s">
        <v>335</v>
      </c>
      <c r="H128" s="24" t="s">
        <v>424</v>
      </c>
      <c r="I128" s="3" t="s">
        <v>16</v>
      </c>
      <c r="J128" s="58" t="s">
        <v>4</v>
      </c>
      <c r="K128" s="77" t="str">
        <f>HYPERLINK("mailto:"&amp;VLOOKUP(L128,'CONCAT Codes'!$A$14:$G$25,5,FALSE)&amp;"?subject="&amp;_xlfn.CONCAT(C128," - APPLICANT for ",A128)&amp;"&amp;cc="&amp;'CONCAT Codes'!$A$32&amp;"&amp;body="&amp;D128&amp;"%0A%0APlease see my resume and bio for the above tour.","Click HERE to apply")</f>
        <v>Click HERE to apply</v>
      </c>
      <c r="L128" s="63" t="s">
        <v>77</v>
      </c>
    </row>
    <row r="129" spans="1:12" ht="54.6" customHeight="1">
      <c r="A129" s="70" t="s">
        <v>594</v>
      </c>
      <c r="B129" s="71" t="s">
        <v>47</v>
      </c>
      <c r="C129" s="71" t="s">
        <v>423</v>
      </c>
      <c r="D129" s="70" t="s">
        <v>595</v>
      </c>
      <c r="E129" s="25" t="s">
        <v>604</v>
      </c>
      <c r="F129" s="71" t="s">
        <v>28</v>
      </c>
      <c r="G129" s="71" t="s">
        <v>596</v>
      </c>
      <c r="H129" s="71" t="s">
        <v>424</v>
      </c>
      <c r="I129" s="72" t="s">
        <v>16</v>
      </c>
      <c r="J129" s="74" t="s">
        <v>4</v>
      </c>
      <c r="K129" s="77" t="str">
        <f>HYPERLINK("mailto:"&amp;VLOOKUP(L129,'CONCAT Codes'!$A$14:$G$25,5,FALSE)&amp;"?subject="&amp;_xlfn.CONCAT(C129," - APPLICANT for ",A129)&amp;"&amp;cc="&amp;'CONCAT Codes'!$A$32&amp;"&amp;body="&amp;D129&amp;"%0A%0APlease see my resume and bio for the above tour.","Click HERE to apply")</f>
        <v>Click HERE to apply</v>
      </c>
      <c r="L129" s="71" t="s">
        <v>77</v>
      </c>
    </row>
    <row r="130" spans="1:12" ht="54.6" customHeight="1">
      <c r="A130" s="1" t="s">
        <v>708</v>
      </c>
      <c r="B130" s="24" t="s">
        <v>47</v>
      </c>
      <c r="C130" s="24" t="s">
        <v>709</v>
      </c>
      <c r="D130" s="15" t="s">
        <v>342</v>
      </c>
      <c r="E130" s="25" t="s">
        <v>732</v>
      </c>
      <c r="F130" s="24" t="s">
        <v>28</v>
      </c>
      <c r="G130" s="24" t="s">
        <v>335</v>
      </c>
      <c r="H130" s="24" t="s">
        <v>710</v>
      </c>
      <c r="I130" s="3" t="s">
        <v>16</v>
      </c>
      <c r="J130" s="58" t="s">
        <v>4</v>
      </c>
      <c r="K130" s="77" t="str">
        <f>HYPERLINK("mailto:"&amp;VLOOKUP(L130,'CONCAT Codes'!$A$14:$G$25,5,FALSE)&amp;"?subject="&amp;_xlfn.CONCAT(C130," - APPLICANT for ",A130)&amp;"&amp;cc="&amp;'CONCAT Codes'!$A$32&amp;"&amp;body="&amp;D130&amp;"%0A%0APlease see my resume and bio for the above tour.","Click HERE to apply")</f>
        <v>Click HERE to apply</v>
      </c>
      <c r="L130" s="63" t="s">
        <v>77</v>
      </c>
    </row>
    <row r="131" spans="1:12" ht="54.6" customHeight="1">
      <c r="A131" s="1" t="s">
        <v>711</v>
      </c>
      <c r="B131" s="24" t="s">
        <v>47</v>
      </c>
      <c r="C131" s="24" t="s">
        <v>709</v>
      </c>
      <c r="D131" s="15" t="s">
        <v>712</v>
      </c>
      <c r="E131" s="25" t="s">
        <v>728</v>
      </c>
      <c r="F131" s="24" t="s">
        <v>1</v>
      </c>
      <c r="G131" s="24" t="s">
        <v>31</v>
      </c>
      <c r="H131" s="24" t="s">
        <v>710</v>
      </c>
      <c r="I131" s="3" t="s">
        <v>16</v>
      </c>
      <c r="J131" s="58" t="s">
        <v>4</v>
      </c>
      <c r="K131" s="77" t="str">
        <f>HYPERLINK("mailto:"&amp;VLOOKUP(L131,'CONCAT Codes'!$A$14:$G$25,5,FALSE)&amp;"?subject="&amp;_xlfn.CONCAT(C131," - APPLICANT for ",A131)&amp;"&amp;cc="&amp;'CONCAT Codes'!$A$32&amp;"&amp;body="&amp;D131&amp;"%0A%0APlease see my resume and bio for the above tour.","Click HERE to apply")</f>
        <v>Click HERE to apply</v>
      </c>
      <c r="L131" s="63" t="s">
        <v>77</v>
      </c>
    </row>
    <row r="132" spans="1:12" ht="54.6" customHeight="1">
      <c r="A132" s="1" t="s">
        <v>828</v>
      </c>
      <c r="B132" s="24" t="s">
        <v>47</v>
      </c>
      <c r="C132" s="24" t="s">
        <v>829</v>
      </c>
      <c r="D132" s="15" t="s">
        <v>830</v>
      </c>
      <c r="E132" s="25" t="s">
        <v>861</v>
      </c>
      <c r="F132" s="24" t="s">
        <v>28</v>
      </c>
      <c r="G132" s="24" t="s">
        <v>36</v>
      </c>
      <c r="H132" s="24" t="s">
        <v>424</v>
      </c>
      <c r="I132" s="3" t="s">
        <v>16</v>
      </c>
      <c r="J132" s="58" t="s">
        <v>4</v>
      </c>
      <c r="K132" s="84" t="str">
        <f>HYPERLINK("mailto:"&amp;VLOOKUP(L132,'CONCAT Codes'!$A$14:$G$25,5,FALSE)&amp;"?subject="&amp;_xlfn.CONCAT(C132," - APPLICANT for ",A132)&amp;"&amp;cc="&amp;'CONCAT Codes'!$A$32&amp;"&amp;body="&amp;D132&amp;"%0A%0APlease see my resume and bio for the above tour.","Click HERE to apply")</f>
        <v>Click HERE to apply</v>
      </c>
      <c r="L132" s="63" t="s">
        <v>77</v>
      </c>
    </row>
    <row r="133" spans="1:12" ht="54.6" customHeight="1">
      <c r="A133" s="1" t="s">
        <v>838</v>
      </c>
      <c r="B133" s="24" t="s">
        <v>47</v>
      </c>
      <c r="C133" s="24" t="s">
        <v>829</v>
      </c>
      <c r="D133" s="15" t="s">
        <v>839</v>
      </c>
      <c r="E133" s="25" t="s">
        <v>857</v>
      </c>
      <c r="F133" s="24" t="s">
        <v>28</v>
      </c>
      <c r="G133" s="24" t="s">
        <v>189</v>
      </c>
      <c r="H133" s="24" t="s">
        <v>424</v>
      </c>
      <c r="I133" s="3" t="s">
        <v>16</v>
      </c>
      <c r="J133" s="58" t="s">
        <v>4</v>
      </c>
      <c r="K133" s="84" t="str">
        <f>HYPERLINK("mailto:"&amp;VLOOKUP(L133,'CONCAT Codes'!$A$14:$G$25,5,FALSE)&amp;"?subject="&amp;_xlfn.CONCAT(C133," - APPLICANT for ",A133)&amp;"&amp;cc="&amp;'CONCAT Codes'!$A$32&amp;"&amp;body="&amp;D133&amp;"%0A%0APlease see my resume and bio for the above tour.","Click HERE to apply")</f>
        <v>Click HERE to apply</v>
      </c>
      <c r="L133" s="63" t="s">
        <v>77</v>
      </c>
    </row>
    <row r="134" spans="1:12" ht="54.6" customHeight="1">
      <c r="A134" s="1" t="s">
        <v>639</v>
      </c>
      <c r="B134" s="24" t="s">
        <v>47</v>
      </c>
      <c r="C134" s="24" t="s">
        <v>640</v>
      </c>
      <c r="D134" s="15" t="s">
        <v>641</v>
      </c>
      <c r="E134" s="25" t="s">
        <v>670</v>
      </c>
      <c r="F134" s="24" t="s">
        <v>28</v>
      </c>
      <c r="G134" s="24" t="s">
        <v>642</v>
      </c>
      <c r="H134" s="24" t="s">
        <v>643</v>
      </c>
      <c r="I134" s="3" t="s">
        <v>16</v>
      </c>
      <c r="J134" s="58" t="s">
        <v>4</v>
      </c>
      <c r="K134" s="77" t="str">
        <f>HYPERLINK("mailto:"&amp;VLOOKUP(L134,'CONCAT Codes'!$A$14:$G$25,5,FALSE)&amp;"?subject="&amp;_xlfn.CONCAT(C134," - APPLICANT for ",A134)&amp;"&amp;cc="&amp;'CONCAT Codes'!$A$32&amp;"&amp;body="&amp;D134&amp;"%0A%0APlease see my resume and bio for the above tour.","Click HERE to apply")</f>
        <v>Click HERE to apply</v>
      </c>
      <c r="L134" s="63" t="s">
        <v>77</v>
      </c>
    </row>
    <row r="135" spans="1:12" ht="54.6" customHeight="1">
      <c r="A135" s="1" t="s">
        <v>823</v>
      </c>
      <c r="B135" s="24" t="s">
        <v>47</v>
      </c>
      <c r="C135" s="24" t="s">
        <v>824</v>
      </c>
      <c r="D135" s="15" t="s">
        <v>277</v>
      </c>
      <c r="E135" s="25" t="s">
        <v>852</v>
      </c>
      <c r="F135" s="24" t="s">
        <v>28</v>
      </c>
      <c r="G135" s="24" t="s">
        <v>825</v>
      </c>
      <c r="H135" s="24" t="s">
        <v>424</v>
      </c>
      <c r="I135" s="3" t="s">
        <v>16</v>
      </c>
      <c r="J135" s="58" t="s">
        <v>4</v>
      </c>
      <c r="K135" s="84" t="str">
        <f>HYPERLINK("mailto:"&amp;VLOOKUP(L135,'CONCAT Codes'!$A$14:$G$25,5,FALSE)&amp;"?subject="&amp;_xlfn.CONCAT(C135," - APPLICANT for ",A135)&amp;"&amp;cc="&amp;'CONCAT Codes'!$A$32&amp;"&amp;body="&amp;D135&amp;"%0A%0APlease see my resume and bio for the above tour.","Click HERE to apply")</f>
        <v>Click HERE to apply</v>
      </c>
      <c r="L135" s="63" t="s">
        <v>77</v>
      </c>
    </row>
    <row r="136" spans="1:12" ht="54.6" customHeight="1">
      <c r="A136" s="1" t="s">
        <v>721</v>
      </c>
      <c r="B136" s="24" t="s">
        <v>0</v>
      </c>
      <c r="C136" s="24" t="s">
        <v>722</v>
      </c>
      <c r="D136" s="15" t="s">
        <v>723</v>
      </c>
      <c r="E136" s="25" t="s">
        <v>725</v>
      </c>
      <c r="F136" s="24" t="s">
        <v>28</v>
      </c>
      <c r="G136" s="24" t="s">
        <v>214</v>
      </c>
      <c r="H136" s="24" t="s">
        <v>39</v>
      </c>
      <c r="I136" s="3" t="s">
        <v>16</v>
      </c>
      <c r="J136" s="58" t="s">
        <v>4</v>
      </c>
      <c r="K136" s="77" t="str">
        <f>HYPERLINK("mailto:"&amp;VLOOKUP(L136,'CONCAT Codes'!$A$14:$G$25,5,FALSE)&amp;"?subject="&amp;_xlfn.CONCAT(C136," - APPLICANT for ",A136)&amp;"&amp;cc="&amp;'CONCAT Codes'!$A$32&amp;"&amp;body="&amp;D136&amp;"%0A%0APlease see my resume and bio for the above tour.","Click HERE to apply")</f>
        <v>Click HERE to apply</v>
      </c>
      <c r="L136" s="63" t="s">
        <v>74</v>
      </c>
    </row>
    <row r="137" spans="1:12" ht="54.6" customHeight="1">
      <c r="A137" s="1" t="s">
        <v>805</v>
      </c>
      <c r="B137" s="24" t="s">
        <v>0</v>
      </c>
      <c r="C137" s="24" t="s">
        <v>722</v>
      </c>
      <c r="D137" s="15" t="s">
        <v>806</v>
      </c>
      <c r="E137" s="25" t="s">
        <v>807</v>
      </c>
      <c r="F137" s="24" t="s">
        <v>28</v>
      </c>
      <c r="G137" s="24" t="s">
        <v>347</v>
      </c>
      <c r="H137" s="24" t="s">
        <v>39</v>
      </c>
      <c r="I137" s="3" t="s">
        <v>16</v>
      </c>
      <c r="J137" s="58" t="s">
        <v>4</v>
      </c>
      <c r="K137" s="84" t="str">
        <f>HYPERLINK("mailto:"&amp;VLOOKUP(L137,'CONCAT Codes'!$A$14:$G$25,5,FALSE)&amp;"?subject="&amp;_xlfn.CONCAT(C137," - APPLICANT for ",A137)&amp;"&amp;cc="&amp;'CONCAT Codes'!$A$32&amp;"&amp;body="&amp;D137&amp;"%0A%0APlease see my resume and bio for the above tour.","Click HERE to apply")</f>
        <v>Click HERE to apply</v>
      </c>
      <c r="L137" s="63" t="s">
        <v>74</v>
      </c>
    </row>
    <row r="138" spans="1:12" ht="54.6" customHeight="1">
      <c r="A138" s="1" t="s">
        <v>819</v>
      </c>
      <c r="B138" s="24" t="s">
        <v>0</v>
      </c>
      <c r="C138" s="24" t="s">
        <v>820</v>
      </c>
      <c r="D138" s="15" t="s">
        <v>821</v>
      </c>
      <c r="E138" s="25" t="s">
        <v>862</v>
      </c>
      <c r="F138" s="24" t="s">
        <v>28</v>
      </c>
      <c r="G138" s="24" t="s">
        <v>822</v>
      </c>
      <c r="H138" s="24" t="s">
        <v>39</v>
      </c>
      <c r="I138" s="3" t="s">
        <v>16</v>
      </c>
      <c r="J138" s="58" t="s">
        <v>4</v>
      </c>
      <c r="K138" s="84" t="str">
        <f>HYPERLINK("mailto:"&amp;VLOOKUP(L138,'CONCAT Codes'!$A$14:$G$25,5,FALSE)&amp;"?subject="&amp;_xlfn.CONCAT(C138," - APPLICANT for ",A138)&amp;"&amp;cc="&amp;'CONCAT Codes'!$A$32&amp;"&amp;body="&amp;D138&amp;"%0A%0APlease see my resume and bio for the above tour.","Click HERE to apply")</f>
        <v>Click HERE to apply</v>
      </c>
      <c r="L138" s="63" t="s">
        <v>745</v>
      </c>
    </row>
    <row r="139" spans="1:12" ht="54.6" customHeight="1">
      <c r="A139" s="1" t="s">
        <v>538</v>
      </c>
      <c r="B139" s="24" t="s">
        <v>0</v>
      </c>
      <c r="C139" s="24" t="s">
        <v>539</v>
      </c>
      <c r="D139" s="15" t="s">
        <v>540</v>
      </c>
      <c r="E139" s="25" t="s">
        <v>562</v>
      </c>
      <c r="F139" s="24" t="s">
        <v>28</v>
      </c>
      <c r="G139" s="24" t="s">
        <v>46</v>
      </c>
      <c r="H139" s="24" t="s">
        <v>39</v>
      </c>
      <c r="I139" s="3" t="s">
        <v>16</v>
      </c>
      <c r="J139" s="58" t="s">
        <v>4</v>
      </c>
      <c r="K139" s="77" t="str">
        <f>HYPERLINK("mailto:"&amp;VLOOKUP(L139,'CONCAT Codes'!$A$14:$G$25,5,FALSE)&amp;"?subject="&amp;_xlfn.CONCAT(C139," - APPLICANT for ",A139)&amp;"&amp;cc="&amp;'CONCAT Codes'!$A$32&amp;"&amp;body="&amp;D139&amp;"%0A%0APlease see my resume and bio for the above tour.","Click HERE to apply")</f>
        <v>Click HERE to apply</v>
      </c>
      <c r="L139" s="63" t="s">
        <v>745</v>
      </c>
    </row>
    <row r="140" spans="1:12" ht="54.6" customHeight="1">
      <c r="A140" s="24" t="s">
        <v>752</v>
      </c>
      <c r="B140" s="24" t="s">
        <v>2</v>
      </c>
      <c r="C140" s="24" t="s">
        <v>663</v>
      </c>
      <c r="D140" s="1" t="s">
        <v>695</v>
      </c>
      <c r="E140" s="24" t="s">
        <v>764</v>
      </c>
      <c r="F140" s="25" t="s">
        <v>28</v>
      </c>
      <c r="G140" s="25" t="s">
        <v>67</v>
      </c>
      <c r="H140" s="25" t="s">
        <v>753</v>
      </c>
      <c r="I140" s="3" t="s">
        <v>16</v>
      </c>
      <c r="J140" s="69" t="s">
        <v>4</v>
      </c>
      <c r="K140" s="77" t="str">
        <f>HYPERLINK("mailto:"&amp;VLOOKUP(L140,'CONCAT Codes'!$A$14:$G$25,5,FALSE)&amp;"?subject="&amp;_xlfn.CONCAT(C140," - APPLICANT for ",A140)&amp;"&amp;cc="&amp;'CONCAT Codes'!$A$32&amp;"&amp;body="&amp;D140&amp;"%0A%0APlease see my resume and bio for the above tour.","Click HERE to apply")</f>
        <v>Click HERE to apply</v>
      </c>
      <c r="L140" s="25" t="s">
        <v>72</v>
      </c>
    </row>
    <row r="141" spans="1:12" ht="54.6" customHeight="1">
      <c r="A141" s="1" t="s">
        <v>513</v>
      </c>
      <c r="B141" s="24" t="s">
        <v>2</v>
      </c>
      <c r="C141" s="24" t="s">
        <v>91</v>
      </c>
      <c r="D141" s="15" t="s">
        <v>514</v>
      </c>
      <c r="E141" s="25" t="s">
        <v>520</v>
      </c>
      <c r="F141" s="24" t="s">
        <v>28</v>
      </c>
      <c r="G141" s="24" t="s">
        <v>219</v>
      </c>
      <c r="H141" s="24" t="s">
        <v>515</v>
      </c>
      <c r="I141" s="3" t="s">
        <v>16</v>
      </c>
      <c r="J141" s="58" t="s">
        <v>4</v>
      </c>
      <c r="K141" s="77" t="str">
        <f>HYPERLINK("mailto:"&amp;VLOOKUP(L141,'CONCAT Codes'!$A$14:$G$25,5,FALSE)&amp;"?subject="&amp;_xlfn.CONCAT(C141," - APPLICANT for ",A141)&amp;"&amp;cc="&amp;'CONCAT Codes'!$A$32&amp;"&amp;body="&amp;D141&amp;"%0A%0APlease see my resume and bio for the above tour.","Click HERE to apply")</f>
        <v>Click HERE to apply</v>
      </c>
      <c r="L141" s="63" t="s">
        <v>72</v>
      </c>
    </row>
    <row r="142" spans="1:12" ht="54.6" customHeight="1">
      <c r="A142" s="1" t="s">
        <v>242</v>
      </c>
      <c r="B142" s="24" t="s">
        <v>2</v>
      </c>
      <c r="C142" s="24" t="s">
        <v>243</v>
      </c>
      <c r="D142" s="15" t="s">
        <v>244</v>
      </c>
      <c r="E142" s="25" t="s">
        <v>336</v>
      </c>
      <c r="F142" s="24" t="s">
        <v>28</v>
      </c>
      <c r="G142" s="24" t="s">
        <v>45</v>
      </c>
      <c r="H142" s="24" t="s">
        <v>245</v>
      </c>
      <c r="I142" s="3" t="s">
        <v>16</v>
      </c>
      <c r="J142" s="58" t="s">
        <v>4</v>
      </c>
      <c r="K142" s="84" t="str">
        <f>HYPERLINK("mailto:"&amp;VLOOKUP(L142,'CONCAT Codes'!$A$14:$G$25,5,FALSE)&amp;"?subject="&amp;_xlfn.CONCAT(C142," - APPLICANT for ",A142)&amp;"&amp;cc="&amp;'CONCAT Codes'!$A$32&amp;"&amp;body="&amp;D142&amp;"%0A%0APlease see my resume and bio for the above tour.","Click HERE to apply")</f>
        <v>Click HERE to apply</v>
      </c>
      <c r="L142" s="63" t="s">
        <v>72</v>
      </c>
    </row>
    <row r="143" spans="1:12" ht="54.6" customHeight="1">
      <c r="A143" s="1" t="s">
        <v>719</v>
      </c>
      <c r="B143" s="24" t="s">
        <v>2</v>
      </c>
      <c r="C143" s="24" t="s">
        <v>65</v>
      </c>
      <c r="D143" s="15" t="s">
        <v>720</v>
      </c>
      <c r="E143" s="73" t="s">
        <v>724</v>
      </c>
      <c r="F143" s="24" t="s">
        <v>28</v>
      </c>
      <c r="G143" s="24" t="s">
        <v>67</v>
      </c>
      <c r="H143" s="24" t="s">
        <v>515</v>
      </c>
      <c r="I143" s="3" t="s">
        <v>16</v>
      </c>
      <c r="J143" s="58" t="s">
        <v>4</v>
      </c>
      <c r="K143" s="77" t="str">
        <f>HYPERLINK("mailto:"&amp;VLOOKUP(L143,'CONCAT Codes'!$A$14:$G$25,5,FALSE)&amp;"?subject="&amp;_xlfn.CONCAT(C143," - APPLICANT for ",A143)&amp;"&amp;cc="&amp;'CONCAT Codes'!$A$32&amp;"&amp;body="&amp;D143&amp;"%0A%0APlease see my resume and bio for the above tour.","Click HERE to apply")</f>
        <v>Click HERE to apply</v>
      </c>
      <c r="L143" s="63" t="s">
        <v>97</v>
      </c>
    </row>
    <row r="144" spans="1:12" ht="54.6" customHeight="1">
      <c r="A144" s="78" t="s">
        <v>274</v>
      </c>
      <c r="B144" s="88" t="s">
        <v>275</v>
      </c>
      <c r="C144" s="88" t="s">
        <v>276</v>
      </c>
      <c r="D144" s="78" t="s">
        <v>277</v>
      </c>
      <c r="E144" s="88" t="s">
        <v>280</v>
      </c>
      <c r="F144" s="88" t="s">
        <v>17</v>
      </c>
      <c r="G144" s="88" t="s">
        <v>45</v>
      </c>
      <c r="H144" s="88" t="s">
        <v>278</v>
      </c>
      <c r="I144" s="82" t="s">
        <v>16</v>
      </c>
      <c r="J144" s="86" t="s">
        <v>4</v>
      </c>
      <c r="K144" s="84" t="str">
        <f>HYPERLINK("mailto:"&amp;VLOOKUP(L144,'CONCAT Codes'!$A$14:$G$25,5,FALSE)&amp;"?subject="&amp;_xlfn.CONCAT(C144," - APPLICANT for ",A144)&amp;"&amp;cc="&amp;'CONCAT Codes'!$A$32&amp;"&amp;body="&amp;D144&amp;"%0A%0APlease see my resume and bio for the above tour.","Click HERE to apply")</f>
        <v>Click HERE to apply</v>
      </c>
      <c r="L144" s="89" t="s">
        <v>97</v>
      </c>
    </row>
    <row r="145" spans="1:12" ht="54.6" customHeight="1">
      <c r="A145" s="1" t="s">
        <v>364</v>
      </c>
      <c r="B145" s="24" t="s">
        <v>47</v>
      </c>
      <c r="C145" s="24" t="s">
        <v>365</v>
      </c>
      <c r="D145" s="15" t="s">
        <v>366</v>
      </c>
      <c r="E145" s="25" t="s">
        <v>630</v>
      </c>
      <c r="F145" s="24" t="s">
        <v>28</v>
      </c>
      <c r="G145" s="24" t="s">
        <v>219</v>
      </c>
      <c r="H145" s="24" t="s">
        <v>268</v>
      </c>
      <c r="I145" s="3" t="s">
        <v>783</v>
      </c>
      <c r="J145" s="58" t="s">
        <v>4</v>
      </c>
      <c r="K145" s="83" t="str">
        <f>HYPERLINK("mailto:"&amp;VLOOKUP(L145,'CONCAT Codes'!$A$14:$G$25,5,FALSE)&amp;"?subject="&amp;_xlfn.CONCAT(C145," - APPLICANT for ",A145)&amp;"&amp;cc="&amp;'CONCAT Codes'!$A$32&amp;"&amp;body="&amp;D145&amp;"%0A%0APlease see my resume and bio for the above tour.","Click HERE to apply")</f>
        <v>Click HERE to apply</v>
      </c>
      <c r="L145" s="63" t="s">
        <v>77</v>
      </c>
    </row>
    <row r="146" spans="1:12" ht="54.6" customHeight="1">
      <c r="A146" s="1" t="s">
        <v>608</v>
      </c>
      <c r="B146" s="24" t="s">
        <v>47</v>
      </c>
      <c r="C146" s="24" t="s">
        <v>609</v>
      </c>
      <c r="D146" s="15" t="s">
        <v>610</v>
      </c>
      <c r="E146" s="25" t="s">
        <v>634</v>
      </c>
      <c r="F146" s="24" t="s">
        <v>28</v>
      </c>
      <c r="G146" s="24" t="s">
        <v>31</v>
      </c>
      <c r="H146" s="24" t="s">
        <v>268</v>
      </c>
      <c r="I146" s="3" t="s">
        <v>783</v>
      </c>
      <c r="J146" s="58" t="s">
        <v>4</v>
      </c>
      <c r="K146" s="83" t="str">
        <f>HYPERLINK("mailto:"&amp;VLOOKUP(L146,'CONCAT Codes'!$A$14:$G$25,5,FALSE)&amp;"?subject="&amp;_xlfn.CONCAT(C146," - APPLICANT for ",A146)&amp;"&amp;cc="&amp;'CONCAT Codes'!$A$32&amp;"&amp;body="&amp;D146&amp;"%0A%0APlease see my resume and bio for the above tour.","Click HERE to apply")</f>
        <v>Click HERE to apply</v>
      </c>
      <c r="L146" s="63" t="s">
        <v>77</v>
      </c>
    </row>
    <row r="147" spans="1:12" ht="54.6" customHeight="1">
      <c r="A147" s="1" t="s">
        <v>612</v>
      </c>
      <c r="B147" s="24" t="s">
        <v>42</v>
      </c>
      <c r="C147" s="24" t="s">
        <v>613</v>
      </c>
      <c r="D147" s="15" t="s">
        <v>614</v>
      </c>
      <c r="E147" s="25" t="s">
        <v>628</v>
      </c>
      <c r="F147" s="24" t="s">
        <v>1</v>
      </c>
      <c r="G147" s="24" t="s">
        <v>61</v>
      </c>
      <c r="H147" s="24" t="s">
        <v>615</v>
      </c>
      <c r="I147" s="3" t="s">
        <v>56</v>
      </c>
      <c r="J147" s="58" t="s">
        <v>4</v>
      </c>
      <c r="K147" s="83" t="str">
        <f>HYPERLINK("mailto:"&amp;VLOOKUP(L147,'CONCAT Codes'!$A$14:$G$25,5,FALSE)&amp;"?subject="&amp;_xlfn.CONCAT(C147," - APPLICANT for ",A147)&amp;"&amp;cc="&amp;'CONCAT Codes'!$A$32&amp;"&amp;body="&amp;D147&amp;"%0A%0APlease see my resume and bio for the above tour.","Click HERE to apply")</f>
        <v>Click HERE to apply</v>
      </c>
      <c r="L147" s="63" t="s">
        <v>744</v>
      </c>
    </row>
    <row r="148" spans="1:12" ht="54.6" customHeight="1">
      <c r="A148" s="1" t="s">
        <v>227</v>
      </c>
      <c r="B148" s="24" t="s">
        <v>54</v>
      </c>
      <c r="C148" s="24" t="s">
        <v>64</v>
      </c>
      <c r="D148" s="15" t="s">
        <v>228</v>
      </c>
      <c r="E148" s="25" t="s">
        <v>231</v>
      </c>
      <c r="F148" s="24" t="s">
        <v>28</v>
      </c>
      <c r="G148" s="24" t="s">
        <v>38</v>
      </c>
      <c r="H148" s="24" t="s">
        <v>55</v>
      </c>
      <c r="I148" s="3" t="s">
        <v>56</v>
      </c>
      <c r="J148" s="58" t="s">
        <v>4</v>
      </c>
      <c r="K148" s="83" t="str">
        <f>HYPERLINK("mailto:"&amp;VLOOKUP(L148,'CONCAT Codes'!$A$14:$G$25,5,FALSE)&amp;"?subject="&amp;_xlfn.CONCAT(C148," - APPLICANT for ",A148)&amp;"&amp;cc="&amp;'CONCAT Codes'!$A$32&amp;"&amp;body="&amp;D148&amp;"%0A%0APlease see my resume and bio for the above tour.","Click HERE to apply")</f>
        <v>Click HERE to apply</v>
      </c>
      <c r="L148" s="63" t="s">
        <v>72</v>
      </c>
    </row>
    <row r="149" spans="1:12" ht="54.6" customHeight="1">
      <c r="A149" s="1" t="s">
        <v>229</v>
      </c>
      <c r="B149" s="24" t="s">
        <v>54</v>
      </c>
      <c r="C149" s="24" t="s">
        <v>64</v>
      </c>
      <c r="D149" s="15" t="s">
        <v>230</v>
      </c>
      <c r="E149" s="25" t="s">
        <v>232</v>
      </c>
      <c r="F149" s="24" t="s">
        <v>28</v>
      </c>
      <c r="G149" s="24" t="s">
        <v>63</v>
      </c>
      <c r="H149" s="24" t="s">
        <v>55</v>
      </c>
      <c r="I149" s="3" t="s">
        <v>56</v>
      </c>
      <c r="J149" s="58" t="s">
        <v>4</v>
      </c>
      <c r="K149" s="83" t="str">
        <f>HYPERLINK("mailto:"&amp;VLOOKUP(L149,'CONCAT Codes'!$A$14:$G$25,5,FALSE)&amp;"?subject="&amp;_xlfn.CONCAT(C149," - APPLICANT for ",A149)&amp;"&amp;cc="&amp;'CONCAT Codes'!$A$32&amp;"&amp;body="&amp;D149&amp;"%0A%0APlease see my resume and bio for the above tour.","Click HERE to apply")</f>
        <v>Click HERE to apply</v>
      </c>
      <c r="L149" s="63" t="s">
        <v>72</v>
      </c>
    </row>
    <row r="150" spans="1:12" ht="54.6" customHeight="1">
      <c r="A150" s="1" t="s">
        <v>235</v>
      </c>
      <c r="B150" s="24" t="s">
        <v>54</v>
      </c>
      <c r="C150" s="24" t="s">
        <v>64</v>
      </c>
      <c r="D150" s="15" t="s">
        <v>236</v>
      </c>
      <c r="E150" s="25" t="s">
        <v>248</v>
      </c>
      <c r="F150" s="24" t="s">
        <v>28</v>
      </c>
      <c r="G150" s="24" t="s">
        <v>60</v>
      </c>
      <c r="H150" s="24" t="s">
        <v>55</v>
      </c>
      <c r="I150" s="3" t="s">
        <v>56</v>
      </c>
      <c r="J150" s="58" t="s">
        <v>4</v>
      </c>
      <c r="K150" s="83" t="str">
        <f>HYPERLINK("mailto:"&amp;VLOOKUP(L150,'CONCAT Codes'!$A$14:$G$25,5,FALSE)&amp;"?subject="&amp;_xlfn.CONCAT(C150," - APPLICANT for ",A150)&amp;"&amp;cc="&amp;'CONCAT Codes'!$A$32&amp;"&amp;body="&amp;D150&amp;"%0A%0APlease see my resume and bio for the above tour.","Click HERE to apply")</f>
        <v>Click HERE to apply</v>
      </c>
      <c r="L150" s="63" t="s">
        <v>72</v>
      </c>
    </row>
    <row r="151" spans="1:12" ht="54.6" customHeight="1">
      <c r="A151" s="1" t="s">
        <v>249</v>
      </c>
      <c r="B151" s="24" t="s">
        <v>54</v>
      </c>
      <c r="C151" s="24" t="s">
        <v>64</v>
      </c>
      <c r="D151" s="15" t="s">
        <v>250</v>
      </c>
      <c r="E151" s="25" t="s">
        <v>255</v>
      </c>
      <c r="F151" s="24" t="s">
        <v>28</v>
      </c>
      <c r="G151" s="24" t="s">
        <v>226</v>
      </c>
      <c r="H151" s="24" t="s">
        <v>55</v>
      </c>
      <c r="I151" s="3" t="s">
        <v>56</v>
      </c>
      <c r="J151" s="58" t="s">
        <v>4</v>
      </c>
      <c r="K151" s="83" t="str">
        <f>HYPERLINK("mailto:"&amp;VLOOKUP(L151,'CONCAT Codes'!$A$14:$G$25,5,FALSE)&amp;"?subject="&amp;_xlfn.CONCAT(C151," - APPLICANT for ",A151)&amp;"&amp;cc="&amp;'CONCAT Codes'!$A$32&amp;"&amp;body="&amp;D151&amp;"%0A%0APlease see my resume and bio for the above tour.","Click HERE to apply")</f>
        <v>Click HERE to apply</v>
      </c>
      <c r="L151" s="63" t="s">
        <v>72</v>
      </c>
    </row>
    <row r="152" spans="1:12" ht="54.6" customHeight="1">
      <c r="A152" s="1" t="s">
        <v>261</v>
      </c>
      <c r="B152" s="24" t="s">
        <v>54</v>
      </c>
      <c r="C152" s="24" t="s">
        <v>64</v>
      </c>
      <c r="D152" s="15" t="s">
        <v>262</v>
      </c>
      <c r="E152" s="25" t="s">
        <v>267</v>
      </c>
      <c r="F152" s="24" t="s">
        <v>28</v>
      </c>
      <c r="G152" s="24" t="s">
        <v>263</v>
      </c>
      <c r="H152" s="24" t="s">
        <v>55</v>
      </c>
      <c r="I152" s="3" t="s">
        <v>56</v>
      </c>
      <c r="J152" s="58" t="s">
        <v>4</v>
      </c>
      <c r="K152" s="83" t="str">
        <f>HYPERLINK("mailto:"&amp;VLOOKUP(L152,'CONCAT Codes'!$A$14:$G$25,5,FALSE)&amp;"?subject="&amp;_xlfn.CONCAT(C152," - APPLICANT for ",A152)&amp;"&amp;cc="&amp;'CONCAT Codes'!$A$32&amp;"&amp;body="&amp;D152&amp;"%0A%0APlease see my resume and bio for the above tour.","Click HERE to apply")</f>
        <v>Click HERE to apply</v>
      </c>
      <c r="L152" s="63" t="s">
        <v>72</v>
      </c>
    </row>
    <row r="153" spans="1:12" ht="54.6" customHeight="1">
      <c r="A153" s="1" t="s">
        <v>271</v>
      </c>
      <c r="B153" s="56" t="s">
        <v>54</v>
      </c>
      <c r="C153" s="56" t="s">
        <v>64</v>
      </c>
      <c r="D153" s="1" t="s">
        <v>272</v>
      </c>
      <c r="E153" s="56" t="s">
        <v>279</v>
      </c>
      <c r="F153" s="56" t="s">
        <v>28</v>
      </c>
      <c r="G153" s="56" t="s">
        <v>273</v>
      </c>
      <c r="H153" s="56" t="s">
        <v>55</v>
      </c>
      <c r="I153" s="3" t="s">
        <v>56</v>
      </c>
      <c r="J153" s="58" t="s">
        <v>4</v>
      </c>
      <c r="K153" s="83" t="str">
        <f>HYPERLINK("mailto:"&amp;VLOOKUP(L153,'CONCAT Codes'!$A$14:$G$25,5,FALSE)&amp;"?subject="&amp;_xlfn.CONCAT(C153," - APPLICANT for ",A153)&amp;"&amp;cc="&amp;'CONCAT Codes'!$A$32&amp;"&amp;body="&amp;D153&amp;"%0A%0APlease see my resume and bio for the above tour.","Click HERE to apply")</f>
        <v>Click HERE to apply</v>
      </c>
      <c r="L153" s="62" t="s">
        <v>72</v>
      </c>
    </row>
    <row r="154" spans="1:12" ht="54.6" customHeight="1">
      <c r="A154" s="1" t="s">
        <v>281</v>
      </c>
      <c r="B154" s="24" t="s">
        <v>54</v>
      </c>
      <c r="C154" s="24" t="s">
        <v>64</v>
      </c>
      <c r="D154" s="1" t="s">
        <v>282</v>
      </c>
      <c r="E154" s="24" t="s">
        <v>291</v>
      </c>
      <c r="F154" s="24" t="s">
        <v>28</v>
      </c>
      <c r="G154" s="24" t="s">
        <v>31</v>
      </c>
      <c r="H154" s="24" t="s">
        <v>55</v>
      </c>
      <c r="I154" s="3" t="s">
        <v>56</v>
      </c>
      <c r="J154" s="58" t="s">
        <v>4</v>
      </c>
      <c r="K154" s="83" t="str">
        <f>HYPERLINK("mailto:"&amp;VLOOKUP(L154,'CONCAT Codes'!$A$14:$G$25,5,FALSE)&amp;"?subject="&amp;_xlfn.CONCAT(C154," - APPLICANT for ",A154)&amp;"&amp;cc="&amp;'CONCAT Codes'!$A$32&amp;"&amp;body="&amp;D154&amp;"%0A%0APlease see my resume and bio for the above tour.","Click HERE to apply")</f>
        <v>Click HERE to apply</v>
      </c>
      <c r="L154" s="62" t="s">
        <v>72</v>
      </c>
    </row>
    <row r="155" spans="1:12" ht="54.6" customHeight="1">
      <c r="A155" s="1" t="s">
        <v>288</v>
      </c>
      <c r="B155" s="24" t="s">
        <v>54</v>
      </c>
      <c r="C155" s="24" t="s">
        <v>64</v>
      </c>
      <c r="D155" s="1" t="s">
        <v>289</v>
      </c>
      <c r="E155" s="24" t="s">
        <v>294</v>
      </c>
      <c r="F155" s="24" t="s">
        <v>28</v>
      </c>
      <c r="G155" s="24" t="s">
        <v>290</v>
      </c>
      <c r="H155" s="24" t="s">
        <v>55</v>
      </c>
      <c r="I155" s="3" t="s">
        <v>56</v>
      </c>
      <c r="J155" s="58" t="s">
        <v>4</v>
      </c>
      <c r="K155" s="83" t="str">
        <f>HYPERLINK("mailto:"&amp;VLOOKUP(L155,'CONCAT Codes'!$A$14:$G$25,5,FALSE)&amp;"?subject="&amp;_xlfn.CONCAT(C155," - APPLICANT for ",A155)&amp;"&amp;cc="&amp;'CONCAT Codes'!$A$32&amp;"&amp;body="&amp;D155&amp;"%0A%0APlease see my resume and bio for the above tour.","Click HERE to apply")</f>
        <v>Click HERE to apply</v>
      </c>
      <c r="L155" s="62" t="s">
        <v>72</v>
      </c>
    </row>
    <row r="156" spans="1:12" ht="54.6" customHeight="1">
      <c r="A156" s="1" t="s">
        <v>320</v>
      </c>
      <c r="B156" s="24" t="s">
        <v>54</v>
      </c>
      <c r="C156" s="24" t="s">
        <v>64</v>
      </c>
      <c r="D156" s="15" t="s">
        <v>321</v>
      </c>
      <c r="E156" s="24" t="s">
        <v>332</v>
      </c>
      <c r="F156" s="25" t="s">
        <v>28</v>
      </c>
      <c r="G156" s="24" t="s">
        <v>38</v>
      </c>
      <c r="H156" s="24" t="s">
        <v>55</v>
      </c>
      <c r="I156" s="3" t="s">
        <v>56</v>
      </c>
      <c r="J156" s="58" t="s">
        <v>4</v>
      </c>
      <c r="K156" s="83" t="str">
        <f>HYPERLINK("mailto:"&amp;VLOOKUP(L156,'CONCAT Codes'!$A$14:$G$25,5,FALSE)&amp;"?subject="&amp;_xlfn.CONCAT(C156," - APPLICANT for ",A156)&amp;"&amp;cc="&amp;'CONCAT Codes'!$A$32&amp;"&amp;body="&amp;D156&amp;"%0A%0APlease see my resume and bio for the above tour.","Click HERE to apply")</f>
        <v>Click HERE to apply</v>
      </c>
      <c r="L156" s="62" t="s">
        <v>72</v>
      </c>
    </row>
    <row r="157" spans="1:12" ht="54.6" customHeight="1">
      <c r="A157" s="1" t="s">
        <v>316</v>
      </c>
      <c r="B157" s="24" t="s">
        <v>54</v>
      </c>
      <c r="C157" s="24" t="s">
        <v>64</v>
      </c>
      <c r="D157" s="15" t="s">
        <v>317</v>
      </c>
      <c r="E157" s="25" t="s">
        <v>319</v>
      </c>
      <c r="F157" s="24" t="s">
        <v>28</v>
      </c>
      <c r="G157" s="24" t="s">
        <v>318</v>
      </c>
      <c r="H157" s="24" t="s">
        <v>55</v>
      </c>
      <c r="I157" s="3" t="s">
        <v>56</v>
      </c>
      <c r="J157" s="58" t="s">
        <v>4</v>
      </c>
      <c r="K157" s="83" t="str">
        <f>HYPERLINK("mailto:"&amp;VLOOKUP(L157,'CONCAT Codes'!$A$14:$G$25,5,FALSE)&amp;"?subject="&amp;_xlfn.CONCAT(C157," - APPLICANT for ",A157)&amp;"&amp;cc="&amp;'CONCAT Codes'!$A$32&amp;"&amp;body="&amp;D157&amp;"%0A%0APlease see my resume and bio for the above tour.","Click HERE to apply")</f>
        <v>Click HERE to apply</v>
      </c>
      <c r="L157" s="63" t="s">
        <v>72</v>
      </c>
    </row>
    <row r="158" spans="1:12" ht="54.6" customHeight="1">
      <c r="A158" s="1" t="s">
        <v>326</v>
      </c>
      <c r="B158" s="24" t="s">
        <v>54</v>
      </c>
      <c r="C158" s="24" t="s">
        <v>64</v>
      </c>
      <c r="D158" s="15" t="s">
        <v>327</v>
      </c>
      <c r="E158" s="24" t="s">
        <v>334</v>
      </c>
      <c r="F158" s="25" t="s">
        <v>28</v>
      </c>
      <c r="G158" s="24" t="s">
        <v>328</v>
      </c>
      <c r="H158" s="24" t="s">
        <v>55</v>
      </c>
      <c r="I158" s="3" t="s">
        <v>56</v>
      </c>
      <c r="J158" s="58" t="s">
        <v>4</v>
      </c>
      <c r="K158" s="83" t="str">
        <f>HYPERLINK("mailto:"&amp;VLOOKUP(L158,'CONCAT Codes'!$A$14:$G$25,5,FALSE)&amp;"?subject="&amp;_xlfn.CONCAT(C158," - APPLICANT for ",A158)&amp;"&amp;cc="&amp;'CONCAT Codes'!$A$32&amp;"&amp;body="&amp;D158&amp;"%0A%0APlease see my resume and bio for the above tour.","Click HERE to apply")</f>
        <v>Click HERE to apply</v>
      </c>
      <c r="L158" s="62" t="s">
        <v>72</v>
      </c>
    </row>
    <row r="159" spans="1:12" ht="54.6" customHeight="1">
      <c r="A159" s="1" t="s">
        <v>439</v>
      </c>
      <c r="B159" s="24" t="s">
        <v>54</v>
      </c>
      <c r="C159" s="24" t="s">
        <v>64</v>
      </c>
      <c r="D159" s="15" t="s">
        <v>440</v>
      </c>
      <c r="E159" s="25" t="s">
        <v>468</v>
      </c>
      <c r="F159" s="24" t="s">
        <v>28</v>
      </c>
      <c r="G159" s="24" t="s">
        <v>61</v>
      </c>
      <c r="H159" s="24" t="s">
        <v>55</v>
      </c>
      <c r="I159" s="3" t="s">
        <v>56</v>
      </c>
      <c r="J159" s="58" t="s">
        <v>4</v>
      </c>
      <c r="K159" s="83" t="str">
        <f>HYPERLINK("mailto:"&amp;VLOOKUP(L159,'CONCAT Codes'!$A$14:$G$25,5,FALSE)&amp;"?subject="&amp;_xlfn.CONCAT(C159," - APPLICANT for ",A159)&amp;"&amp;cc="&amp;'CONCAT Codes'!$A$32&amp;"&amp;body="&amp;D159&amp;"%0A%0APlease see my resume and bio for the above tour.","Click HERE to apply")</f>
        <v>Click HERE to apply</v>
      </c>
      <c r="L159" s="63" t="s">
        <v>72</v>
      </c>
    </row>
    <row r="160" spans="1:12" ht="54.6" customHeight="1">
      <c r="A160" s="1" t="s">
        <v>441</v>
      </c>
      <c r="B160" s="24" t="s">
        <v>54</v>
      </c>
      <c r="C160" s="24" t="s">
        <v>64</v>
      </c>
      <c r="D160" s="15" t="s">
        <v>442</v>
      </c>
      <c r="E160" s="25" t="s">
        <v>464</v>
      </c>
      <c r="F160" s="24" t="s">
        <v>28</v>
      </c>
      <c r="G160" s="24" t="s">
        <v>443</v>
      </c>
      <c r="H160" s="24" t="s">
        <v>55</v>
      </c>
      <c r="I160" s="3" t="s">
        <v>56</v>
      </c>
      <c r="J160" s="58" t="s">
        <v>4</v>
      </c>
      <c r="K160" s="83" t="str">
        <f>HYPERLINK("mailto:"&amp;VLOOKUP(L160,'CONCAT Codes'!$A$14:$G$25,5,FALSE)&amp;"?subject="&amp;_xlfn.CONCAT(C160," - APPLICANT for ",A160)&amp;"&amp;cc="&amp;'CONCAT Codes'!$A$32&amp;"&amp;body="&amp;D160&amp;"%0A%0APlease see my resume and bio for the above tour.","Click HERE to apply")</f>
        <v>Click HERE to apply</v>
      </c>
      <c r="L160" s="63" t="s">
        <v>72</v>
      </c>
    </row>
    <row r="161" spans="1:13" ht="54.6" customHeight="1">
      <c r="A161" s="1" t="s">
        <v>444</v>
      </c>
      <c r="B161" s="24" t="s">
        <v>54</v>
      </c>
      <c r="C161" s="24" t="s">
        <v>64</v>
      </c>
      <c r="D161" s="15" t="s">
        <v>445</v>
      </c>
      <c r="E161" s="25" t="s">
        <v>463</v>
      </c>
      <c r="F161" s="24" t="s">
        <v>28</v>
      </c>
      <c r="G161" s="24" t="s">
        <v>31</v>
      </c>
      <c r="H161" s="24" t="s">
        <v>55</v>
      </c>
      <c r="I161" s="3" t="s">
        <v>56</v>
      </c>
      <c r="J161" s="58" t="s">
        <v>4</v>
      </c>
      <c r="K161" s="83" t="str">
        <f>HYPERLINK("mailto:"&amp;VLOOKUP(L161,'CONCAT Codes'!$A$14:$G$25,5,FALSE)&amp;"?subject="&amp;_xlfn.CONCAT(C161," - APPLICANT for ",A161)&amp;"&amp;cc="&amp;'CONCAT Codes'!$A$32&amp;"&amp;body="&amp;D161&amp;"%0A%0APlease see my resume and bio for the above tour.","Click HERE to apply")</f>
        <v>Click HERE to apply</v>
      </c>
      <c r="L161" s="63" t="s">
        <v>72</v>
      </c>
    </row>
    <row r="162" spans="1:13" ht="54.6" customHeight="1">
      <c r="A162" s="1" t="s">
        <v>446</v>
      </c>
      <c r="B162" s="24" t="s">
        <v>54</v>
      </c>
      <c r="C162" s="24" t="s">
        <v>64</v>
      </c>
      <c r="D162" s="15" t="s">
        <v>447</v>
      </c>
      <c r="E162" s="25" t="s">
        <v>462</v>
      </c>
      <c r="F162" s="24" t="s">
        <v>28</v>
      </c>
      <c r="G162" s="24" t="s">
        <v>448</v>
      </c>
      <c r="H162" s="24" t="s">
        <v>55</v>
      </c>
      <c r="I162" s="3" t="s">
        <v>56</v>
      </c>
      <c r="J162" s="58" t="s">
        <v>4</v>
      </c>
      <c r="K162" s="83" t="str">
        <f>HYPERLINK("mailto:"&amp;VLOOKUP(L162,'CONCAT Codes'!$A$14:$G$25,5,FALSE)&amp;"?subject="&amp;_xlfn.CONCAT(C162," - APPLICANT for ",A162)&amp;"&amp;cc="&amp;'CONCAT Codes'!$A$32&amp;"&amp;body="&amp;D162&amp;"%0A%0APlease see my resume and bio for the above tour.","Click HERE to apply")</f>
        <v>Click HERE to apply</v>
      </c>
      <c r="L162" s="63" t="s">
        <v>72</v>
      </c>
    </row>
    <row r="163" spans="1:13" ht="54.6" customHeight="1">
      <c r="A163" s="1" t="s">
        <v>449</v>
      </c>
      <c r="B163" s="24" t="s">
        <v>54</v>
      </c>
      <c r="C163" s="24" t="s">
        <v>64</v>
      </c>
      <c r="D163" s="15" t="s">
        <v>450</v>
      </c>
      <c r="E163" s="25" t="s">
        <v>461</v>
      </c>
      <c r="F163" s="24" t="s">
        <v>28</v>
      </c>
      <c r="G163" s="24" t="s">
        <v>451</v>
      </c>
      <c r="H163" s="24" t="s">
        <v>55</v>
      </c>
      <c r="I163" s="3" t="s">
        <v>56</v>
      </c>
      <c r="J163" s="58" t="s">
        <v>4</v>
      </c>
      <c r="K163" s="83" t="str">
        <f>HYPERLINK("mailto:"&amp;VLOOKUP(L163,'CONCAT Codes'!$A$14:$G$25,5,FALSE)&amp;"?subject="&amp;_xlfn.CONCAT(C163," - APPLICANT for ",A163)&amp;"&amp;cc="&amp;'CONCAT Codes'!$A$32&amp;"&amp;body="&amp;D163&amp;"%0A%0APlease see my resume and bio for the above tour.","Click HERE to apply")</f>
        <v>Click HERE to apply</v>
      </c>
      <c r="L163" s="63" t="s">
        <v>72</v>
      </c>
      <c r="M163" s="50"/>
    </row>
    <row r="164" spans="1:13" ht="54.6" customHeight="1">
      <c r="A164" s="1" t="s">
        <v>502</v>
      </c>
      <c r="B164" s="24" t="s">
        <v>54</v>
      </c>
      <c r="C164" s="24" t="s">
        <v>64</v>
      </c>
      <c r="D164" s="15" t="s">
        <v>503</v>
      </c>
      <c r="E164" s="25" t="s">
        <v>511</v>
      </c>
      <c r="F164" s="24" t="s">
        <v>28</v>
      </c>
      <c r="G164" s="24" t="s">
        <v>63</v>
      </c>
      <c r="H164" s="24" t="s">
        <v>55</v>
      </c>
      <c r="I164" s="3" t="s">
        <v>56</v>
      </c>
      <c r="J164" s="58" t="s">
        <v>4</v>
      </c>
      <c r="K164" s="83" t="str">
        <f>HYPERLINK("mailto:"&amp;VLOOKUP(L164,'CONCAT Codes'!$A$14:$G$25,5,FALSE)&amp;"?subject="&amp;_xlfn.CONCAT(C164," - APPLICANT for ",A164)&amp;"&amp;cc="&amp;'CONCAT Codes'!$A$32&amp;"&amp;body="&amp;D164&amp;"%0A%0APlease see my resume and bio for the above tour.","Click HERE to apply")</f>
        <v>Click HERE to apply</v>
      </c>
      <c r="L164" s="63" t="s">
        <v>72</v>
      </c>
    </row>
    <row r="165" spans="1:13" ht="54.6" customHeight="1">
      <c r="A165" s="1" t="s">
        <v>567</v>
      </c>
      <c r="B165" s="24" t="s">
        <v>54</v>
      </c>
      <c r="C165" s="24" t="s">
        <v>64</v>
      </c>
      <c r="D165" s="15" t="s">
        <v>568</v>
      </c>
      <c r="E165" s="25" t="s">
        <v>569</v>
      </c>
      <c r="F165" s="24" t="s">
        <v>28</v>
      </c>
      <c r="G165" s="24" t="s">
        <v>570</v>
      </c>
      <c r="H165" s="24" t="s">
        <v>55</v>
      </c>
      <c r="I165" s="3" t="s">
        <v>56</v>
      </c>
      <c r="J165" s="69" t="s">
        <v>4</v>
      </c>
      <c r="K165" s="83" t="str">
        <f>HYPERLINK("mailto:"&amp;VLOOKUP(L165,'CONCAT Codes'!$A$14:$G$25,5,FALSE)&amp;"?subject="&amp;_xlfn.CONCAT(C165," - APPLICANT for ",A165)&amp;"&amp;cc="&amp;'CONCAT Codes'!$A$32&amp;"&amp;body="&amp;D165&amp;"%0A%0APlease see my resume and bio for the above tour.","Click HERE to apply")</f>
        <v>Click HERE to apply</v>
      </c>
      <c r="L165" s="25" t="s">
        <v>72</v>
      </c>
    </row>
    <row r="166" spans="1:13" ht="54.6" customHeight="1">
      <c r="A166" s="1" t="s">
        <v>571</v>
      </c>
      <c r="B166" s="24" t="s">
        <v>54</v>
      </c>
      <c r="C166" s="24" t="s">
        <v>64</v>
      </c>
      <c r="D166" s="15" t="s">
        <v>572</v>
      </c>
      <c r="E166" s="25" t="s">
        <v>573</v>
      </c>
      <c r="F166" s="24" t="s">
        <v>28</v>
      </c>
      <c r="G166" s="24" t="s">
        <v>570</v>
      </c>
      <c r="H166" s="24" t="s">
        <v>55</v>
      </c>
      <c r="I166" s="3" t="s">
        <v>56</v>
      </c>
      <c r="J166" s="69" t="s">
        <v>4</v>
      </c>
      <c r="K166" s="83" t="str">
        <f>HYPERLINK("mailto:"&amp;VLOOKUP(L166,'CONCAT Codes'!$A$14:$G$25,5,FALSE)&amp;"?subject="&amp;_xlfn.CONCAT(C166," - APPLICANT for ",A166)&amp;"&amp;cc="&amp;'CONCAT Codes'!$A$32&amp;"&amp;body="&amp;D166&amp;"%0A%0APlease see my resume and bio for the above tour.","Click HERE to apply")</f>
        <v>Click HERE to apply</v>
      </c>
      <c r="L166" s="25" t="s">
        <v>72</v>
      </c>
    </row>
    <row r="167" spans="1:13" ht="54.6" customHeight="1">
      <c r="A167" s="1" t="s">
        <v>574</v>
      </c>
      <c r="B167" s="24" t="s">
        <v>54</v>
      </c>
      <c r="C167" s="24" t="s">
        <v>64</v>
      </c>
      <c r="D167" s="15" t="s">
        <v>575</v>
      </c>
      <c r="E167" s="25" t="s">
        <v>576</v>
      </c>
      <c r="F167" s="24" t="s">
        <v>28</v>
      </c>
      <c r="G167" s="24" t="s">
        <v>32</v>
      </c>
      <c r="H167" s="24" t="s">
        <v>55</v>
      </c>
      <c r="I167" s="3" t="s">
        <v>56</v>
      </c>
      <c r="J167" s="69" t="s">
        <v>4</v>
      </c>
      <c r="K167" s="83" t="str">
        <f>HYPERLINK("mailto:"&amp;VLOOKUP(L167,'CONCAT Codes'!$A$14:$G$25,5,FALSE)&amp;"?subject="&amp;_xlfn.CONCAT(C167," - APPLICANT for ",A167)&amp;"&amp;cc="&amp;'CONCAT Codes'!$A$32&amp;"&amp;body="&amp;D167&amp;"%0A%0APlease see my resume and bio for the above tour.","Click HERE to apply")</f>
        <v>Click HERE to apply</v>
      </c>
      <c r="L167" s="25" t="s">
        <v>72</v>
      </c>
    </row>
    <row r="168" spans="1:13" ht="54.6" customHeight="1">
      <c r="A168" s="70" t="s">
        <v>586</v>
      </c>
      <c r="B168" s="71" t="s">
        <v>54</v>
      </c>
      <c r="C168" s="71" t="s">
        <v>64</v>
      </c>
      <c r="D168" s="70" t="s">
        <v>587</v>
      </c>
      <c r="E168" s="25" t="s">
        <v>601</v>
      </c>
      <c r="F168" s="71" t="s">
        <v>28</v>
      </c>
      <c r="G168" s="71" t="s">
        <v>31</v>
      </c>
      <c r="H168" s="71" t="s">
        <v>55</v>
      </c>
      <c r="I168" s="72" t="s">
        <v>56</v>
      </c>
      <c r="J168" s="74" t="s">
        <v>4</v>
      </c>
      <c r="K168" s="83" t="str">
        <f>HYPERLINK("mailto:"&amp;VLOOKUP(L168,'CONCAT Codes'!$A$14:$G$25,5,FALSE)&amp;"?subject="&amp;_xlfn.CONCAT(C168," - APPLICANT for ",A168)&amp;"&amp;cc="&amp;'CONCAT Codes'!$A$32&amp;"&amp;body="&amp;D168&amp;"%0A%0APlease see my resume and bio for the above tour.","Click HERE to apply")</f>
        <v>Click HERE to apply</v>
      </c>
      <c r="L168" s="71" t="s">
        <v>72</v>
      </c>
    </row>
    <row r="169" spans="1:13" ht="54.6" customHeight="1">
      <c r="A169" s="24" t="s">
        <v>754</v>
      </c>
      <c r="B169" s="24" t="s">
        <v>54</v>
      </c>
      <c r="C169" s="24" t="s">
        <v>64</v>
      </c>
      <c r="D169" s="1" t="s">
        <v>755</v>
      </c>
      <c r="E169" s="24" t="s">
        <v>779</v>
      </c>
      <c r="F169" s="25" t="s">
        <v>28</v>
      </c>
      <c r="G169" s="25" t="s">
        <v>31</v>
      </c>
      <c r="H169" s="25" t="s">
        <v>55</v>
      </c>
      <c r="I169" s="3" t="s">
        <v>56</v>
      </c>
      <c r="J169" s="69" t="s">
        <v>4</v>
      </c>
      <c r="K169" s="83" t="str">
        <f>HYPERLINK("mailto:"&amp;VLOOKUP(L169,'CONCAT Codes'!$A$14:$G$25,5,FALSE)&amp;"?subject="&amp;_xlfn.CONCAT(C169," - APPLICANT for ",A169)&amp;"&amp;cc="&amp;'CONCAT Codes'!$A$32&amp;"&amp;body="&amp;D169&amp;"%0A%0APlease see my resume and bio for the above tour.","Click HERE to apply")</f>
        <v>Click HERE to apply</v>
      </c>
      <c r="L169" s="25" t="s">
        <v>72</v>
      </c>
    </row>
    <row r="170" spans="1:13" ht="54.6" customHeight="1">
      <c r="A170" s="1" t="s">
        <v>798</v>
      </c>
      <c r="B170" s="24" t="s">
        <v>54</v>
      </c>
      <c r="C170" s="24" t="s">
        <v>64</v>
      </c>
      <c r="D170" s="15" t="s">
        <v>799</v>
      </c>
      <c r="E170" s="25" t="s">
        <v>808</v>
      </c>
      <c r="F170" s="24" t="s">
        <v>28</v>
      </c>
      <c r="G170" s="24" t="s">
        <v>800</v>
      </c>
      <c r="H170" s="24" t="s">
        <v>55</v>
      </c>
      <c r="I170" s="3" t="s">
        <v>56</v>
      </c>
      <c r="J170" s="58" t="s">
        <v>4</v>
      </c>
      <c r="K170" s="83" t="str">
        <f>HYPERLINK("mailto:"&amp;VLOOKUP(L170,'CONCAT Codes'!$A$14:$G$25,5,FALSE)&amp;"?subject="&amp;_xlfn.CONCAT(C170," - APPLICANT for ",A170)&amp;"&amp;cc="&amp;'CONCAT Codes'!$A$32&amp;"&amp;body="&amp;D170&amp;"%0A%0APlease see my resume and bio for the above tour.","Click HERE to apply")</f>
        <v>Click HERE to apply</v>
      </c>
      <c r="L170" s="63" t="s">
        <v>72</v>
      </c>
    </row>
    <row r="171" spans="1:13" ht="54.6" customHeight="1">
      <c r="A171" s="1" t="s">
        <v>801</v>
      </c>
      <c r="B171" s="24" t="s">
        <v>54</v>
      </c>
      <c r="C171" s="24" t="s">
        <v>64</v>
      </c>
      <c r="D171" s="15" t="s">
        <v>802</v>
      </c>
      <c r="E171" s="25" t="s">
        <v>809</v>
      </c>
      <c r="F171" s="24" t="s">
        <v>28</v>
      </c>
      <c r="G171" s="24" t="s">
        <v>803</v>
      </c>
      <c r="H171" s="24" t="s">
        <v>55</v>
      </c>
      <c r="I171" s="3" t="s">
        <v>56</v>
      </c>
      <c r="J171" s="58" t="s">
        <v>4</v>
      </c>
      <c r="K171" s="83" t="str">
        <f>HYPERLINK("mailto:"&amp;VLOOKUP(L171,'CONCAT Codes'!$A$14:$G$25,5,FALSE)&amp;"?subject="&amp;_xlfn.CONCAT(C171," - APPLICANT for ",A171)&amp;"&amp;cc="&amp;'CONCAT Codes'!$A$32&amp;"&amp;body="&amp;D171&amp;"%0A%0APlease see my resume and bio for the above tour.","Click HERE to apply")</f>
        <v>Click HERE to apply</v>
      </c>
      <c r="L171" s="63" t="s">
        <v>72</v>
      </c>
    </row>
    <row r="172" spans="1:13" ht="54.6" customHeight="1">
      <c r="A172" s="1" t="s">
        <v>791</v>
      </c>
      <c r="B172" s="24" t="s">
        <v>7</v>
      </c>
      <c r="C172" s="24" t="s">
        <v>44</v>
      </c>
      <c r="D172" s="15" t="s">
        <v>792</v>
      </c>
      <c r="E172" s="25" t="s">
        <v>793</v>
      </c>
      <c r="F172" s="24" t="s">
        <v>1</v>
      </c>
      <c r="G172" s="24" t="s">
        <v>46</v>
      </c>
      <c r="H172" s="24" t="s">
        <v>5</v>
      </c>
      <c r="I172" s="3"/>
      <c r="J172" s="58" t="s">
        <v>6</v>
      </c>
      <c r="K172" s="83" t="str">
        <f>HYPERLINK("mailto:"&amp;VLOOKUP(L172,'CONCAT Codes'!$A$14:$G$25,5,FALSE)&amp;"?subject="&amp;_xlfn.CONCAT(C172," - APPLICANT for ",A172)&amp;"&amp;cc="&amp;'CONCAT Codes'!$A$32&amp;"&amp;body="&amp;D172&amp;"%0A%0APlease see my resume and bio for the above tour.","Click HERE to apply")</f>
        <v>Click HERE to apply</v>
      </c>
      <c r="L172" s="63" t="s">
        <v>75</v>
      </c>
    </row>
    <row r="173" spans="1:13" ht="54.6" customHeight="1">
      <c r="A173" s="1" t="s">
        <v>233</v>
      </c>
      <c r="B173" s="24" t="s">
        <v>7</v>
      </c>
      <c r="C173" s="24" t="s">
        <v>44</v>
      </c>
      <c r="D173" s="15" t="s">
        <v>234</v>
      </c>
      <c r="E173" s="25" t="s">
        <v>306</v>
      </c>
      <c r="F173" s="24" t="s">
        <v>1</v>
      </c>
      <c r="G173" s="24" t="s">
        <v>60</v>
      </c>
      <c r="H173" s="24" t="s">
        <v>5</v>
      </c>
      <c r="I173" s="3"/>
      <c r="J173" s="58" t="s">
        <v>6</v>
      </c>
      <c r="K173" s="83" t="str">
        <f>HYPERLINK("mailto:"&amp;VLOOKUP(L173,'CONCAT Codes'!$A$14:$G$25,5,FALSE)&amp;"?subject="&amp;_xlfn.CONCAT(C173," - APPLICANT for ",A173)&amp;"&amp;cc="&amp;'CONCAT Codes'!$A$32&amp;"&amp;body="&amp;D173&amp;"%0A%0APlease see my resume and bio for the above tour.","Click HERE to apply")</f>
        <v>Click HERE to apply</v>
      </c>
      <c r="L173" s="63" t="s">
        <v>75</v>
      </c>
    </row>
    <row r="174" spans="1:13" ht="54.6" customHeight="1">
      <c r="A174" s="1" t="s">
        <v>348</v>
      </c>
      <c r="B174" s="24" t="s">
        <v>7</v>
      </c>
      <c r="C174" s="24" t="s">
        <v>44</v>
      </c>
      <c r="D174" s="15" t="s">
        <v>349</v>
      </c>
      <c r="E174" s="25" t="s">
        <v>372</v>
      </c>
      <c r="F174" s="24" t="s">
        <v>1</v>
      </c>
      <c r="G174" s="24" t="s">
        <v>347</v>
      </c>
      <c r="H174" s="24" t="s">
        <v>5</v>
      </c>
      <c r="I174" s="3"/>
      <c r="J174" s="58" t="s">
        <v>6</v>
      </c>
      <c r="K174" s="83" t="str">
        <f>HYPERLINK("mailto:"&amp;VLOOKUP(L174,'CONCAT Codes'!$A$14:$G$25,5,FALSE)&amp;"?subject="&amp;_xlfn.CONCAT(C174," - APPLICANT for ",A174)&amp;"&amp;cc="&amp;'CONCAT Codes'!$A$32&amp;"&amp;body="&amp;D174&amp;"%0A%0APlease see my resume and bio for the above tour.","Click HERE to apply")</f>
        <v>Click HERE to apply</v>
      </c>
      <c r="L174" s="63" t="s">
        <v>75</v>
      </c>
    </row>
    <row r="175" spans="1:13" ht="54.6" customHeight="1">
      <c r="A175" s="1" t="s">
        <v>350</v>
      </c>
      <c r="B175" s="24" t="s">
        <v>7</v>
      </c>
      <c r="C175" s="24" t="s">
        <v>44</v>
      </c>
      <c r="D175" s="15" t="s">
        <v>177</v>
      </c>
      <c r="E175" s="25" t="s">
        <v>377</v>
      </c>
      <c r="F175" s="24" t="s">
        <v>1</v>
      </c>
      <c r="G175" s="24" t="s">
        <v>45</v>
      </c>
      <c r="H175" s="24" t="s">
        <v>5</v>
      </c>
      <c r="I175" s="3"/>
      <c r="J175" s="58" t="s">
        <v>6</v>
      </c>
      <c r="K175" s="83" t="str">
        <f>HYPERLINK("mailto:"&amp;VLOOKUP(L175,'CONCAT Codes'!$A$14:$G$25,5,FALSE)&amp;"?subject="&amp;_xlfn.CONCAT(C175," - APPLICANT for ",A175)&amp;"&amp;cc="&amp;'CONCAT Codes'!$A$32&amp;"&amp;body="&amp;D175&amp;"%0A%0APlease see my resume and bio for the above tour.","Click HERE to apply")</f>
        <v>Click HERE to apply</v>
      </c>
      <c r="L175" s="63" t="s">
        <v>75</v>
      </c>
    </row>
    <row r="176" spans="1:13" ht="54.6" customHeight="1">
      <c r="A176" s="1" t="s">
        <v>351</v>
      </c>
      <c r="B176" s="24" t="s">
        <v>7</v>
      </c>
      <c r="C176" s="24" t="s">
        <v>44</v>
      </c>
      <c r="D176" s="15" t="s">
        <v>352</v>
      </c>
      <c r="E176" s="25" t="s">
        <v>376</v>
      </c>
      <c r="F176" s="24" t="s">
        <v>1</v>
      </c>
      <c r="G176" s="24" t="s">
        <v>46</v>
      </c>
      <c r="H176" s="24" t="s">
        <v>5</v>
      </c>
      <c r="I176" s="3"/>
      <c r="J176" s="58" t="s">
        <v>6</v>
      </c>
      <c r="K176" s="83" t="str">
        <f>HYPERLINK("mailto:"&amp;VLOOKUP(L176,'CONCAT Codes'!$A$14:$G$25,5,FALSE)&amp;"?subject="&amp;_xlfn.CONCAT(C176," - APPLICANT for ",A176)&amp;"&amp;cc="&amp;'CONCAT Codes'!$A$32&amp;"&amp;body="&amp;D176&amp;"%0A%0APlease see my resume and bio for the above tour.","Click HERE to apply")</f>
        <v>Click HERE to apply</v>
      </c>
      <c r="L176" s="63" t="s">
        <v>75</v>
      </c>
    </row>
    <row r="177" spans="1:12" ht="54.6" customHeight="1">
      <c r="A177" s="1" t="s">
        <v>353</v>
      </c>
      <c r="B177" s="24" t="s">
        <v>7</v>
      </c>
      <c r="C177" s="24" t="s">
        <v>44</v>
      </c>
      <c r="D177" s="15" t="s">
        <v>354</v>
      </c>
      <c r="E177" s="25" t="s">
        <v>375</v>
      </c>
      <c r="F177" s="24" t="s">
        <v>1</v>
      </c>
      <c r="G177" s="24" t="s">
        <v>46</v>
      </c>
      <c r="H177" s="24" t="s">
        <v>5</v>
      </c>
      <c r="I177" s="3"/>
      <c r="J177" s="58" t="s">
        <v>6</v>
      </c>
      <c r="K177" s="83" t="str">
        <f>HYPERLINK("mailto:"&amp;VLOOKUP(L177,'CONCAT Codes'!$A$14:$G$25,5,FALSE)&amp;"?subject="&amp;_xlfn.CONCAT(C177," - APPLICANT for ",A177)&amp;"&amp;cc="&amp;'CONCAT Codes'!$A$32&amp;"&amp;body="&amp;D177&amp;"%0A%0APlease see my resume and bio for the above tour.","Click HERE to apply")</f>
        <v>Click HERE to apply</v>
      </c>
      <c r="L177" s="63" t="s">
        <v>75</v>
      </c>
    </row>
    <row r="178" spans="1:12" ht="54.6" customHeight="1">
      <c r="A178" s="1" t="s">
        <v>355</v>
      </c>
      <c r="B178" s="24" t="s">
        <v>7</v>
      </c>
      <c r="C178" s="24" t="s">
        <v>44</v>
      </c>
      <c r="D178" s="15" t="s">
        <v>356</v>
      </c>
      <c r="E178" s="25" t="s">
        <v>374</v>
      </c>
      <c r="F178" s="24" t="s">
        <v>1</v>
      </c>
      <c r="G178" s="24" t="s">
        <v>46</v>
      </c>
      <c r="H178" s="24" t="s">
        <v>5</v>
      </c>
      <c r="I178" s="3"/>
      <c r="J178" s="58" t="s">
        <v>6</v>
      </c>
      <c r="K178" s="83" t="str">
        <f>HYPERLINK("mailto:"&amp;VLOOKUP(L178,'CONCAT Codes'!$A$14:$G$25,5,FALSE)&amp;"?subject="&amp;_xlfn.CONCAT(C178," - APPLICANT for ",A178)&amp;"&amp;cc="&amp;'CONCAT Codes'!$A$32&amp;"&amp;body="&amp;D178&amp;"%0A%0APlease see my resume and bio for the above tour.","Click HERE to apply")</f>
        <v>Click HERE to apply</v>
      </c>
      <c r="L178" s="63" t="s">
        <v>75</v>
      </c>
    </row>
    <row r="179" spans="1:12" ht="54.6" customHeight="1">
      <c r="A179" s="1" t="s">
        <v>357</v>
      </c>
      <c r="B179" s="24" t="s">
        <v>7</v>
      </c>
      <c r="C179" s="24" t="s">
        <v>44</v>
      </c>
      <c r="D179" s="15" t="s">
        <v>358</v>
      </c>
      <c r="E179" s="25" t="s">
        <v>373</v>
      </c>
      <c r="F179" s="24" t="s">
        <v>1</v>
      </c>
      <c r="G179" s="24" t="s">
        <v>46</v>
      </c>
      <c r="H179" s="24" t="s">
        <v>5</v>
      </c>
      <c r="I179" s="3"/>
      <c r="J179" s="58" t="s">
        <v>6</v>
      </c>
      <c r="K179" s="83" t="str">
        <f>HYPERLINK("mailto:"&amp;VLOOKUP(L179,'CONCAT Codes'!$A$14:$G$25,5,FALSE)&amp;"?subject="&amp;_xlfn.CONCAT(C179," - APPLICANT for ",A179)&amp;"&amp;cc="&amp;'CONCAT Codes'!$A$32&amp;"&amp;body="&amp;D179&amp;"%0A%0APlease see my resume and bio for the above tour.","Click HERE to apply")</f>
        <v>Click HERE to apply</v>
      </c>
      <c r="L179" s="63" t="s">
        <v>75</v>
      </c>
    </row>
    <row r="180" spans="1:12" ht="54.6" customHeight="1">
      <c r="A180" s="1" t="s">
        <v>359</v>
      </c>
      <c r="B180" s="24" t="s">
        <v>7</v>
      </c>
      <c r="C180" s="24" t="s">
        <v>44</v>
      </c>
      <c r="D180" s="15" t="s">
        <v>360</v>
      </c>
      <c r="E180" s="25" t="s">
        <v>555</v>
      </c>
      <c r="F180" s="24" t="s">
        <v>1</v>
      </c>
      <c r="G180" s="24" t="s">
        <v>46</v>
      </c>
      <c r="H180" s="24" t="s">
        <v>5</v>
      </c>
      <c r="I180" s="3"/>
      <c r="J180" s="58" t="s">
        <v>6</v>
      </c>
      <c r="K180" s="83" t="str">
        <f>HYPERLINK("mailto:"&amp;VLOOKUP(L180,'CONCAT Codes'!$A$14:$G$25,5,FALSE)&amp;"?subject="&amp;_xlfn.CONCAT(C180," - APPLICANT for ",A180)&amp;"&amp;cc="&amp;'CONCAT Codes'!$A$32&amp;"&amp;body="&amp;D180&amp;"%0A%0APlease see my resume and bio for the above tour.","Click HERE to apply")</f>
        <v>Click HERE to apply</v>
      </c>
      <c r="L180" s="63" t="s">
        <v>75</v>
      </c>
    </row>
    <row r="181" spans="1:12" ht="54.6" customHeight="1">
      <c r="A181" s="1" t="s">
        <v>536</v>
      </c>
      <c r="B181" s="24" t="s">
        <v>7</v>
      </c>
      <c r="C181" s="24" t="s">
        <v>44</v>
      </c>
      <c r="D181" s="15" t="s">
        <v>412</v>
      </c>
      <c r="E181" s="25" t="s">
        <v>563</v>
      </c>
      <c r="F181" s="24" t="s">
        <v>17</v>
      </c>
      <c r="G181" s="24" t="s">
        <v>45</v>
      </c>
      <c r="H181" s="24" t="s">
        <v>5</v>
      </c>
      <c r="I181" s="3"/>
      <c r="J181" s="58" t="s">
        <v>6</v>
      </c>
      <c r="K181" s="83" t="str">
        <f>HYPERLINK("mailto:"&amp;VLOOKUP(L181,'CONCAT Codes'!$A$14:$G$25,5,FALSE)&amp;"?subject="&amp;_xlfn.CONCAT(C181," - APPLICANT for ",A181)&amp;"&amp;cc="&amp;'CONCAT Codes'!$A$32&amp;"&amp;body="&amp;D181&amp;"%0A%0APlease see my resume and bio for the above tour.","Click HERE to apply")</f>
        <v>Click HERE to apply</v>
      </c>
      <c r="L181" s="63" t="s">
        <v>75</v>
      </c>
    </row>
    <row r="182" spans="1:12" ht="54.6" customHeight="1">
      <c r="A182" s="1" t="s">
        <v>537</v>
      </c>
      <c r="B182" s="24" t="s">
        <v>7</v>
      </c>
      <c r="C182" s="24" t="s">
        <v>44</v>
      </c>
      <c r="D182" s="15" t="s">
        <v>486</v>
      </c>
      <c r="E182" s="25" t="s">
        <v>564</v>
      </c>
      <c r="F182" s="24" t="s">
        <v>17</v>
      </c>
      <c r="G182" s="24" t="s">
        <v>31</v>
      </c>
      <c r="H182" s="24" t="s">
        <v>5</v>
      </c>
      <c r="I182" s="3"/>
      <c r="J182" s="58" t="s">
        <v>6</v>
      </c>
      <c r="K182" s="83" t="str">
        <f>HYPERLINK("mailto:"&amp;VLOOKUP(L182,'CONCAT Codes'!$A$14:$G$25,5,FALSE)&amp;"?subject="&amp;_xlfn.CONCAT(C182," - APPLICANT for ",A182)&amp;"&amp;cc="&amp;'CONCAT Codes'!$A$32&amp;"&amp;body="&amp;D182&amp;"%0A%0APlease see my resume and bio for the above tour.","Click HERE to apply")</f>
        <v>Click HERE to apply</v>
      </c>
      <c r="L182" s="63" t="s">
        <v>75</v>
      </c>
    </row>
  </sheetData>
  <autoFilter ref="A1:L182" xr:uid="{00000000-0001-0000-0000-000000000000}">
    <sortState xmlns:xlrd2="http://schemas.microsoft.com/office/spreadsheetml/2017/richdata2" ref="A2:L182">
      <sortCondition ref="I1:I182"/>
    </sortState>
  </autoFilter>
  <sortState xmlns:xlrd2="http://schemas.microsoft.com/office/spreadsheetml/2017/richdata2" ref="A2:M178">
    <sortCondition ref="M2:M178"/>
    <sortCondition ref="B2:B178"/>
    <sortCondition ref="C2:C178"/>
  </sortState>
  <conditionalFormatting sqref="A1:A1048576">
    <cfRule type="duplicateValues" dxfId="23" priority="1"/>
  </conditionalFormatting>
  <conditionalFormatting sqref="K1:K1048576">
    <cfRule type="containsText" dxfId="22" priority="2"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0"/>
  <sheetViews>
    <sheetView zoomScale="90" zoomScaleNormal="90" workbookViewId="0">
      <selection activeCell="D13" sqref="D13"/>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68</v>
      </c>
      <c r="J1" s="7" t="s">
        <v>69</v>
      </c>
      <c r="K1" s="5" t="s">
        <v>29</v>
      </c>
      <c r="L1" s="7" t="s">
        <v>71</v>
      </c>
    </row>
    <row r="2" spans="1:13" s="26" customFormat="1" ht="45" customHeight="1">
      <c r="A2" s="1" t="s">
        <v>198</v>
      </c>
      <c r="B2" s="24" t="s">
        <v>18</v>
      </c>
      <c r="C2" s="24" t="s">
        <v>199</v>
      </c>
      <c r="D2" s="15" t="s">
        <v>200</v>
      </c>
      <c r="E2" s="25" t="s">
        <v>209</v>
      </c>
      <c r="F2" s="24" t="s">
        <v>17</v>
      </c>
      <c r="G2" s="24" t="s">
        <v>201</v>
      </c>
      <c r="H2" s="24" t="s">
        <v>194</v>
      </c>
      <c r="I2" s="3" t="s">
        <v>194</v>
      </c>
      <c r="J2" s="58" t="s">
        <v>4</v>
      </c>
      <c r="K2" s="77" t="str">
        <f>HYPERLINK("mailto:"&amp;VLOOKUP(L2,'CONCAT Codes'!$A$14:$G$25,5,FALSE)&amp;"?subject="&amp;_xlfn.CONCAT(C2," - APPLICANT for ",A2)&amp;"&amp;cc="&amp;'CONCAT Codes'!$A$32&amp;"&amp;body="&amp;D2&amp;"%0A%0APlease see my resume and bio for the above tour.","Click HERE to apply")</f>
        <v>Click HERE to apply</v>
      </c>
      <c r="L2" s="63" t="s">
        <v>73</v>
      </c>
    </row>
    <row r="3" spans="1:13" ht="45" customHeight="1">
      <c r="A3" s="1" t="s">
        <v>202</v>
      </c>
      <c r="B3" s="24" t="s">
        <v>18</v>
      </c>
      <c r="C3" s="24" t="s">
        <v>203</v>
      </c>
      <c r="D3" s="15" t="s">
        <v>204</v>
      </c>
      <c r="E3" s="25" t="s">
        <v>210</v>
      </c>
      <c r="F3" s="24" t="s">
        <v>17</v>
      </c>
      <c r="G3" s="24" t="s">
        <v>63</v>
      </c>
      <c r="H3" s="24" t="s">
        <v>194</v>
      </c>
      <c r="I3" s="3" t="s">
        <v>194</v>
      </c>
      <c r="J3" s="58" t="s">
        <v>4</v>
      </c>
      <c r="K3" s="77" t="str">
        <f>HYPERLINK("mailto:"&amp;VLOOKUP(L3,'CONCAT Codes'!$A$14:$G$25,5,FALSE)&amp;"?subject="&amp;_xlfn.CONCAT(C3," - APPLICANT for ",A3)&amp;"&amp;cc="&amp;'CONCAT Codes'!$A$32&amp;"&amp;body="&amp;D3&amp;"%0A%0APlease see my resume and bio for the above tour.","Click HERE to apply")</f>
        <v>Click HERE to apply</v>
      </c>
      <c r="L3" s="63" t="s">
        <v>73</v>
      </c>
      <c r="M3" s="26"/>
    </row>
    <row r="4" spans="1:13" ht="45" customHeight="1">
      <c r="A4" s="1" t="s">
        <v>190</v>
      </c>
      <c r="B4" s="24" t="s">
        <v>18</v>
      </c>
      <c r="C4" s="24" t="s">
        <v>191</v>
      </c>
      <c r="D4" s="15" t="s">
        <v>192</v>
      </c>
      <c r="E4" s="25" t="s">
        <v>208</v>
      </c>
      <c r="F4" s="24" t="s">
        <v>28</v>
      </c>
      <c r="G4" s="24" t="s">
        <v>193</v>
      </c>
      <c r="H4" s="24" t="s">
        <v>194</v>
      </c>
      <c r="I4" s="3" t="s">
        <v>194</v>
      </c>
      <c r="J4" s="58" t="s">
        <v>4</v>
      </c>
      <c r="K4" s="77" t="str">
        <f>HYPERLINK("mailto:"&amp;VLOOKUP(L4,'CONCAT Codes'!$A$14:$G$25,5,FALSE)&amp;"?subject="&amp;_xlfn.CONCAT(C4," - APPLICANT for ",A4)&amp;"&amp;cc="&amp;'CONCAT Codes'!$A$32&amp;"&amp;body="&amp;D4&amp;"%0A%0APlease see my resume and bio for the above tour.","Click HERE to apply")</f>
        <v>Click HERE to apply</v>
      </c>
      <c r="L4" s="63" t="s">
        <v>73</v>
      </c>
      <c r="M4" s="26"/>
    </row>
    <row r="5" spans="1:13" ht="45" customHeight="1">
      <c r="A5" s="1" t="s">
        <v>195</v>
      </c>
      <c r="B5" s="24" t="s">
        <v>18</v>
      </c>
      <c r="C5" s="24" t="s">
        <v>196</v>
      </c>
      <c r="D5" s="15" t="s">
        <v>197</v>
      </c>
      <c r="E5" s="25" t="s">
        <v>211</v>
      </c>
      <c r="F5" s="24" t="s">
        <v>17</v>
      </c>
      <c r="G5" s="24" t="s">
        <v>60</v>
      </c>
      <c r="H5" s="24" t="s">
        <v>194</v>
      </c>
      <c r="I5" s="3" t="s">
        <v>194</v>
      </c>
      <c r="J5" s="58" t="s">
        <v>4</v>
      </c>
      <c r="K5" s="77" t="str">
        <f>HYPERLINK("mailto:"&amp;VLOOKUP(L5,'CONCAT Codes'!$A$14:$G$25,5,FALSE)&amp;"?subject="&amp;_xlfn.CONCAT(C5," - APPLICANT for ",A5)&amp;"&amp;cc="&amp;'CONCAT Codes'!$A$32&amp;"&amp;body="&amp;D5&amp;"%0A%0APlease see my resume and bio for the above tour.","Click HERE to apply")</f>
        <v>Click HERE to apply</v>
      </c>
      <c r="L5" s="63" t="s">
        <v>73</v>
      </c>
      <c r="M5" s="26"/>
    </row>
    <row r="6" spans="1:13" ht="45" customHeight="1">
      <c r="A6" s="1" t="s">
        <v>205</v>
      </c>
      <c r="B6" s="24" t="s">
        <v>18</v>
      </c>
      <c r="C6" s="24" t="s">
        <v>206</v>
      </c>
      <c r="D6" s="15" t="s">
        <v>207</v>
      </c>
      <c r="E6" s="25" t="s">
        <v>212</v>
      </c>
      <c r="F6" s="24" t="s">
        <v>17</v>
      </c>
      <c r="G6" s="24" t="s">
        <v>189</v>
      </c>
      <c r="H6" s="24" t="s">
        <v>194</v>
      </c>
      <c r="I6" s="3" t="s">
        <v>194</v>
      </c>
      <c r="J6" s="58" t="s">
        <v>4</v>
      </c>
      <c r="K6" s="77" t="str">
        <f>HYPERLINK("mailto:"&amp;VLOOKUP(L6,'CONCAT Codes'!$A$14:$G$25,5,FALSE)&amp;"?subject="&amp;_xlfn.CONCAT(C6," - APPLICANT for ",A6)&amp;"&amp;cc="&amp;'CONCAT Codes'!$A$32&amp;"&amp;body="&amp;D6&amp;"%0A%0APlease see my resume and bio for the above tour.","Click HERE to apply")</f>
        <v>Click HERE to apply</v>
      </c>
      <c r="L6" s="63" t="s">
        <v>73</v>
      </c>
      <c r="M6" s="26"/>
    </row>
    <row r="7" spans="1:13" ht="45" customHeight="1">
      <c r="A7" s="51" t="s">
        <v>185</v>
      </c>
      <c r="B7" s="24" t="s">
        <v>18</v>
      </c>
      <c r="C7" s="24" t="s">
        <v>186</v>
      </c>
      <c r="D7" s="15" t="s">
        <v>187</v>
      </c>
      <c r="E7" s="25" t="s">
        <v>213</v>
      </c>
      <c r="F7" s="24" t="s">
        <v>28</v>
      </c>
      <c r="G7" s="24" t="s">
        <v>188</v>
      </c>
      <c r="H7" s="24" t="s">
        <v>194</v>
      </c>
      <c r="I7" s="3" t="s">
        <v>194</v>
      </c>
      <c r="J7" s="58" t="s">
        <v>4</v>
      </c>
      <c r="K7" s="77" t="str">
        <f>HYPERLINK("mailto:"&amp;VLOOKUP(L7,'CONCAT Codes'!$A$14:$G$25,5,FALSE)&amp;"?subject="&amp;_xlfn.CONCAT(C7," - APPLICANT for ",A7)&amp;"&amp;cc="&amp;'CONCAT Codes'!$A$32&amp;"&amp;body="&amp;D7&amp;"%0A%0APlease see my resume and bio for the above tour.","Click HERE to apply")</f>
        <v>Click HERE to apply</v>
      </c>
      <c r="L7" s="63" t="s">
        <v>73</v>
      </c>
      <c r="M7" s="26"/>
    </row>
    <row r="8" spans="1:13" ht="45" customHeight="1">
      <c r="A8" s="1" t="s">
        <v>95</v>
      </c>
      <c r="B8" s="24" t="s">
        <v>18</v>
      </c>
      <c r="C8" s="24" t="s">
        <v>33</v>
      </c>
      <c r="D8" s="15" t="s">
        <v>96</v>
      </c>
      <c r="E8" s="25" t="s">
        <v>225</v>
      </c>
      <c r="F8" s="24" t="s">
        <v>17</v>
      </c>
      <c r="G8" s="24" t="s">
        <v>32</v>
      </c>
      <c r="H8" s="24" t="s">
        <v>34</v>
      </c>
      <c r="I8" s="3" t="s">
        <v>35</v>
      </c>
      <c r="J8" s="58" t="s">
        <v>4</v>
      </c>
      <c r="K8" s="77" t="str">
        <f>HYPERLINK("mailto:"&amp;VLOOKUP(L8,'CONCAT Codes'!$A$14:$G$25,5,FALSE)&amp;"?subject="&amp;_xlfn.CONCAT(C8," - APPLICANT for ",A8)&amp;"&amp;cc="&amp;'CONCAT Codes'!$A$32&amp;"&amp;body="&amp;D8&amp;"%0A%0APlease see my resume and bio for the above tour.","Click HERE to apply")</f>
        <v>Click HERE to apply</v>
      </c>
      <c r="L8" s="63" t="s">
        <v>73</v>
      </c>
      <c r="M8" s="50"/>
    </row>
    <row r="9" spans="1:13" ht="45" customHeight="1">
      <c r="A9" s="1" t="s">
        <v>815</v>
      </c>
      <c r="B9" s="24" t="s">
        <v>0</v>
      </c>
      <c r="C9" s="24" t="s">
        <v>539</v>
      </c>
      <c r="D9" s="15" t="s">
        <v>788</v>
      </c>
      <c r="E9" s="25" t="s">
        <v>812</v>
      </c>
      <c r="F9" s="24" t="s">
        <v>1</v>
      </c>
      <c r="G9" s="24" t="s">
        <v>45</v>
      </c>
      <c r="H9" s="24" t="s">
        <v>39</v>
      </c>
      <c r="I9" s="3" t="s">
        <v>16</v>
      </c>
      <c r="J9" s="58" t="s">
        <v>4</v>
      </c>
      <c r="K9" s="84" t="str">
        <f>HYPERLINK("mailto:"&amp;VLOOKUP(L9,'CONCAT Codes'!$A$14:$G$25,5,FALSE)&amp;"?subject="&amp;_xlfn.CONCAT(C9," - APPLICANT for ",A9)&amp;"&amp;cc="&amp;'CONCAT Codes'!$A$32&amp;"&amp;body="&amp;D9&amp;"%0A%0APlease see my resume and bio for the above tour.","Click HERE to apply")</f>
        <v>Click HERE to apply</v>
      </c>
      <c r="L9" s="63" t="s">
        <v>745</v>
      </c>
      <c r="M9" s="26"/>
    </row>
    <row r="10" spans="1:13" ht="45" customHeight="1">
      <c r="A10" s="1" t="s">
        <v>689</v>
      </c>
      <c r="B10" s="24" t="s">
        <v>2</v>
      </c>
      <c r="C10" s="24" t="s">
        <v>663</v>
      </c>
      <c r="D10" s="15" t="s">
        <v>690</v>
      </c>
      <c r="E10" s="25" t="s">
        <v>702</v>
      </c>
      <c r="F10" s="24" t="s">
        <v>28</v>
      </c>
      <c r="G10" s="24" t="s">
        <v>691</v>
      </c>
      <c r="H10" s="24" t="s">
        <v>665</v>
      </c>
      <c r="I10" s="3" t="s">
        <v>15</v>
      </c>
      <c r="J10" s="58" t="s">
        <v>4</v>
      </c>
      <c r="K10" s="77" t="str">
        <f>HYPERLINK("mailto:"&amp;VLOOKUP(L10,'CONCAT Codes'!$A$14:$G$25,5,FALSE)&amp;"?subject="&amp;_xlfn.CONCAT(C10," - APPLICANT for ",A10)&amp;"&amp;cc="&amp;'CONCAT Codes'!$A$32&amp;"&amp;body="&amp;D10&amp;"%0A%0APlease see my resume and bio for the above tour.","Click HERE to apply")</f>
        <v>Click HERE to apply</v>
      </c>
      <c r="L10" s="63" t="s">
        <v>72</v>
      </c>
      <c r="M10" s="26"/>
    </row>
    <row r="11" spans="1:13" ht="45" customHeight="1">
      <c r="A11" s="1"/>
      <c r="B11" s="24"/>
      <c r="C11" s="24"/>
      <c r="D11" s="15"/>
      <c r="E11" s="25"/>
      <c r="F11" s="24"/>
      <c r="G11" s="24"/>
      <c r="H11" s="24"/>
      <c r="I11" s="3"/>
      <c r="J11" s="58"/>
      <c r="K11" s="77"/>
      <c r="L11" s="63"/>
      <c r="M11" s="26"/>
    </row>
    <row r="12" spans="1:13" ht="45" customHeight="1">
      <c r="A12" s="1"/>
      <c r="B12" s="24"/>
      <c r="C12" s="24"/>
      <c r="D12" s="15"/>
      <c r="E12" s="25"/>
      <c r="F12" s="24"/>
      <c r="G12" s="24"/>
      <c r="H12" s="24"/>
      <c r="I12" s="3"/>
      <c r="J12" s="58"/>
      <c r="K12" s="77"/>
      <c r="L12" s="63"/>
      <c r="M12" s="26"/>
    </row>
    <row r="13" spans="1:13" ht="45" customHeight="1">
      <c r="A13" s="1"/>
      <c r="B13" s="24"/>
      <c r="C13" s="24"/>
      <c r="D13" s="15"/>
      <c r="E13" s="25"/>
      <c r="F13" s="24"/>
      <c r="G13" s="24"/>
      <c r="H13" s="24"/>
      <c r="I13" s="3"/>
      <c r="J13" s="58"/>
      <c r="K13" s="77"/>
      <c r="L13" s="63"/>
    </row>
    <row r="14" spans="1:13" ht="45" customHeight="1">
      <c r="A14" s="1"/>
      <c r="B14" s="24"/>
      <c r="C14" s="24"/>
      <c r="D14" s="15"/>
      <c r="E14" s="25"/>
      <c r="F14" s="24"/>
      <c r="G14" s="24"/>
      <c r="H14" s="24"/>
      <c r="I14" s="3"/>
      <c r="J14" s="58"/>
      <c r="K14" s="77"/>
      <c r="L14" s="63"/>
    </row>
    <row r="15" spans="1:13" ht="45" customHeight="1">
      <c r="A15" s="70"/>
      <c r="B15" s="71"/>
      <c r="C15" s="71"/>
      <c r="D15" s="70"/>
      <c r="E15" s="25"/>
      <c r="F15" s="71"/>
      <c r="G15" s="71"/>
      <c r="H15" s="71"/>
      <c r="I15" s="72"/>
      <c r="J15" s="74"/>
      <c r="K15" s="77"/>
      <c r="L15" s="71"/>
    </row>
    <row r="16" spans="1:13" ht="45" customHeight="1">
      <c r="A16" s="1"/>
      <c r="B16" s="24"/>
      <c r="C16" s="24"/>
      <c r="D16" s="15"/>
      <c r="E16" s="25"/>
      <c r="F16" s="24"/>
      <c r="G16" s="24"/>
      <c r="H16" s="24"/>
      <c r="I16" s="3"/>
      <c r="J16" s="58"/>
      <c r="K16" s="77"/>
      <c r="L16" s="63"/>
    </row>
    <row r="17" spans="1:12" ht="45" customHeight="1">
      <c r="A17" s="52"/>
      <c r="B17" s="53"/>
      <c r="C17" s="53"/>
      <c r="D17" s="15"/>
      <c r="E17" s="53"/>
      <c r="F17" s="53"/>
      <c r="G17" s="53"/>
      <c r="H17" s="53"/>
      <c r="I17" s="54"/>
      <c r="J17" s="59"/>
      <c r="K17" s="77"/>
      <c r="L17" s="64"/>
    </row>
    <row r="18" spans="1:12" ht="45" customHeight="1">
      <c r="A18" s="1"/>
      <c r="B18" s="24"/>
      <c r="C18" s="24"/>
      <c r="D18" s="15"/>
      <c r="E18" s="25"/>
      <c r="F18" s="24"/>
      <c r="G18" s="24"/>
      <c r="H18" s="24"/>
      <c r="I18" s="3"/>
      <c r="J18" s="58"/>
      <c r="K18" s="77"/>
      <c r="L18" s="63"/>
    </row>
    <row r="19" spans="1:12" ht="45" customHeight="1">
      <c r="A19" s="1"/>
      <c r="B19" s="24"/>
      <c r="C19" s="24"/>
      <c r="D19" s="15"/>
      <c r="E19" s="25"/>
      <c r="F19" s="24"/>
      <c r="G19" s="24"/>
      <c r="H19" s="24"/>
      <c r="I19" s="3"/>
      <c r="J19" s="58"/>
      <c r="K19" s="20"/>
      <c r="L19" s="63"/>
    </row>
    <row r="20" spans="1:12" ht="45" customHeight="1">
      <c r="A20" s="1"/>
      <c r="B20" s="24"/>
      <c r="C20" s="24"/>
      <c r="D20" s="1"/>
      <c r="E20" s="24"/>
      <c r="F20" s="24"/>
      <c r="G20" s="24"/>
      <c r="H20" s="24"/>
      <c r="I20" s="3"/>
      <c r="J20" s="58"/>
      <c r="K20" s="20"/>
      <c r="L20" s="62"/>
    </row>
    <row r="21" spans="1:12" ht="45" customHeight="1">
      <c r="A21" s="1"/>
      <c r="B21" s="24"/>
      <c r="C21" s="24"/>
      <c r="D21" s="15"/>
      <c r="E21" s="24"/>
      <c r="F21" s="25"/>
      <c r="G21" s="24"/>
      <c r="H21" s="24"/>
      <c r="I21" s="3"/>
      <c r="J21" s="58"/>
      <c r="K21" s="20"/>
      <c r="L21" s="62"/>
    </row>
    <row r="22" spans="1:12" ht="45" customHeight="1">
      <c r="A22" s="1"/>
      <c r="B22" s="24"/>
      <c r="C22" s="24"/>
      <c r="D22" s="15"/>
      <c r="E22" s="25"/>
      <c r="F22" s="24"/>
      <c r="G22" s="24"/>
      <c r="H22" s="24"/>
      <c r="I22" s="3"/>
      <c r="J22" s="58"/>
      <c r="K22" s="20"/>
      <c r="L22" s="63"/>
    </row>
    <row r="23" spans="1:12" ht="45" customHeight="1"/>
    <row r="24" spans="1:12" ht="45" customHeight="1"/>
    <row r="25" spans="1:12" ht="45" customHeight="1"/>
    <row r="26" spans="1:12" ht="45" customHeight="1"/>
    <row r="27" spans="1:12" ht="45" customHeight="1"/>
    <row r="28" spans="1:12" ht="45" customHeight="1"/>
    <row r="29" spans="1:12" ht="45" customHeight="1"/>
    <row r="30" spans="1:12" ht="45" customHeight="1"/>
  </sheetData>
  <autoFilter ref="A1:M1" xr:uid="{B5FBFB39-075C-4F6B-9827-2D18833EDED2}">
    <sortState xmlns:xlrd2="http://schemas.microsoft.com/office/spreadsheetml/2017/richdata2" ref="A2:M11">
      <sortCondition ref="C1"/>
    </sortState>
  </autoFilter>
  <conditionalFormatting sqref="A1">
    <cfRule type="duplicateValues" dxfId="21" priority="363"/>
  </conditionalFormatting>
  <conditionalFormatting sqref="A2:A10">
    <cfRule type="duplicateValues" dxfId="20" priority="1"/>
  </conditionalFormatting>
  <conditionalFormatting sqref="A11">
    <cfRule type="duplicateValues" dxfId="19" priority="16"/>
  </conditionalFormatting>
  <conditionalFormatting sqref="A12">
    <cfRule type="duplicateValues" dxfId="18" priority="14"/>
  </conditionalFormatting>
  <conditionalFormatting sqref="A13">
    <cfRule type="duplicateValues" dxfId="17" priority="12"/>
  </conditionalFormatting>
  <conditionalFormatting sqref="A14:A15">
    <cfRule type="duplicateValues" dxfId="16" priority="365"/>
  </conditionalFormatting>
  <conditionalFormatting sqref="A16:A17">
    <cfRule type="duplicateValues" dxfId="15" priority="8"/>
  </conditionalFormatting>
  <conditionalFormatting sqref="A18">
    <cfRule type="duplicateValues" dxfId="14" priority="6"/>
  </conditionalFormatting>
  <conditionalFormatting sqref="A19:A22">
    <cfRule type="duplicateValues" dxfId="13" priority="78"/>
  </conditionalFormatting>
  <conditionalFormatting sqref="A19:A1048576 A1">
    <cfRule type="duplicateValues" dxfId="12" priority="66"/>
  </conditionalFormatting>
  <conditionalFormatting sqref="K2:K18">
    <cfRule type="containsText" dxfId="11"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70" zoomScaleNormal="70" workbookViewId="0">
      <selection activeCell="E6" sqref="E6"/>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5"/>
    <col min="10" max="10" width="10.21875" style="76" customWidth="1"/>
    <col min="11" max="11" width="19" customWidth="1"/>
    <col min="12" max="12" width="22.5546875" style="67"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68</v>
      </c>
      <c r="J1" s="66" t="s">
        <v>69</v>
      </c>
      <c r="K1" s="5" t="s">
        <v>29</v>
      </c>
      <c r="L1" s="66" t="s">
        <v>71</v>
      </c>
      <c r="N1" s="32" t="s">
        <v>102</v>
      </c>
      <c r="O1" s="27"/>
      <c r="P1" s="33" t="s">
        <v>115</v>
      </c>
      <c r="R1" s="33" t="s">
        <v>111</v>
      </c>
    </row>
    <row r="2" spans="1:18" ht="130.94999999999999" customHeight="1">
      <c r="A2" s="1" t="s">
        <v>919</v>
      </c>
      <c r="B2" s="24" t="s">
        <v>2</v>
      </c>
      <c r="C2" s="24" t="s">
        <v>663</v>
      </c>
      <c r="D2" s="15" t="s">
        <v>920</v>
      </c>
      <c r="E2" s="25" t="s">
        <v>932</v>
      </c>
      <c r="F2" s="24" t="s">
        <v>28</v>
      </c>
      <c r="G2" s="24" t="s">
        <v>45</v>
      </c>
      <c r="H2" s="24" t="s">
        <v>665</v>
      </c>
      <c r="I2" s="3" t="s">
        <v>15</v>
      </c>
      <c r="J2" s="58" t="s">
        <v>4</v>
      </c>
      <c r="K2" s="83" t="str">
        <f>HYPERLINK("mailto:"&amp;VLOOKUP(L2,'CONCAT Codes'!$A$14:$G$25,5,FALSE)&amp;"?subject="&amp;_xlfn.CONCAT(C2," - APPLICANT for ",A2)&amp;"&amp;cc="&amp;'CONCAT Codes'!$A$32&amp;"&amp;body="&amp;D2&amp;"%0A%0APlease see my resume and bio for the above tour.","Click HERE to apply")</f>
        <v>Click HERE to apply</v>
      </c>
      <c r="L2" s="63" t="s">
        <v>72</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Business Data Analyst 25-6576 &lt;/span&gt;&lt;/strong&gt;&lt;/h3&gt;
   &lt;/td&gt;
   &lt;td&gt;
   &lt;h4 style="text-align: right;"&gt;&lt;span style="color:#ffffff;"&gt; Army or Air Force: O3:O4&lt;/span&gt;&lt;/h4&gt;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West Bethesda, MD&lt;br /&gt;
&lt;strong&gt;Agency:&lt;/strong&gt; Naval Surface Warfare Center&lt;strong&gt; Activity:&lt;/strong&gt; NSWC-Carderock &lt;br /&gt;
&lt;strong&gt;Service:&lt;/strong&gt; Army or Air Force&lt;strong&gt; Desired Grade:&lt;/strong&gt; O3:O4&lt;br /&gt;
&lt;br /&gt;
&lt;strong&gt;Tour Description:&lt;/strong&gt; 25-6576, Length 1 Year:
The business data team at Carderock delivers data analytics and data science services to leadership, project teams, hands-on business data workers, and end users. The team helps incorporate data into decision-making; creates dashboards, reports, and data sets; and cultivates business data literacy via trainings, workshops, and professional development series. The teams core technology stack is Power BI, Tableau, SQL, Excel, and Python.
As the team grows, we are looking for someone with a solid foundation in data analytics and passion for collaboration to help us deliver dashboards, reports, and other data solutions. The individual would be embedded with project teams and spend the majority of their time working as an individual contributor. Depending on the successful candidate's interests and the team's need, leadership and administrative responsibilities could include participating in cross-Warfare Center meetings, contributing to data literacy efforts, managing user access, refreshing data feeds, etc. 
The primary qualification requirements are listed below. In addition, the successful candidate may also have experience with or interest in one or more of the following:
* Data engineering
* Advanced visualizations
* Statistics/advanced analytics
* Machine learning
* Artificial intelligence and large language models
Qualifications:  We are looking to expand the team with someone possessing the following core data analytics skills:
* Dashboarding/visualization (Power BI, Tableau, Qlik, etc.)
* Data wrangling/pipeline building (Power Query, DAX, Tableau Prep Builder, SQL, Python, etc.)
* Description statistics (univariate) 
* Communication skills (spoken and written) 
* Collaboration/teamwork (with technical and nontechnical colleagues who have a wide range of data knowledge)</v>
      </c>
      <c r="R2" s="26" t="str">
        <f>_xlfn.CONCAT('CONCAT Codes'!$A$10,VLOOKUP(L2,'CONCAT Codes'!$A$14:$G$25,5,FALSE),'CONCAT Codes'!$B$10,'Tours Added'!A2," ",C2," ",D2," ",'CONCAT Codes'!$C$10,VLOOKUP(L2,'CONCAT Codes'!$A$14:$G$253,7,FALSE),'CONCAT Codes'!$D$10,VLOOKUP(L2,'CONCAT Codes'!$A$14:$G$25,6,FALSE))</f>
        <v>&lt;br /&gt; &lt;br /&gt; &lt;strong&gt;To apply, contact: &lt;a href="mailto:dennis.w.tallent.mil@mail.mil?subject=Tour 25-6576 NSWC-Carderock  Business Data Analyst &amp;amp;cc=dfas.indianapolis-in.zh.mbx.pfi@mail.mil&amp;amp;body=Please find my resume and bio attached for consideration."&gt;SMSgt Dennis Tallent&lt;/a&gt;&lt;/strong&gt; - 317-695-1372</v>
      </c>
    </row>
    <row r="3" spans="1:18" ht="140.55000000000001" customHeight="1">
      <c r="A3" s="1" t="s">
        <v>921</v>
      </c>
      <c r="B3" s="24" t="s">
        <v>54</v>
      </c>
      <c r="C3" s="24" t="s">
        <v>841</v>
      </c>
      <c r="D3" s="15" t="s">
        <v>922</v>
      </c>
      <c r="E3" s="25" t="s">
        <v>934</v>
      </c>
      <c r="F3" s="24" t="s">
        <v>28</v>
      </c>
      <c r="G3" s="24" t="s">
        <v>923</v>
      </c>
      <c r="H3" s="24" t="s">
        <v>844</v>
      </c>
      <c r="I3" s="3" t="s">
        <v>845</v>
      </c>
      <c r="J3" s="58" t="s">
        <v>4</v>
      </c>
      <c r="K3" s="83" t="str">
        <f>HYPERLINK("mailto:"&amp;VLOOKUP(L3,'CONCAT Codes'!$A$14:$G$25,5,FALSE)&amp;"?subject="&amp;_xlfn.CONCAT(C3," - APPLICANT for ",A3)&amp;"&amp;cc="&amp;'CONCAT Codes'!$A$32&amp;"&amp;body="&amp;D3&amp;"%0A%0APlease see my resume and bio for the above tour.","Click HERE to apply")</f>
        <v>Click HERE to apply</v>
      </c>
      <c r="L3" s="63" t="s">
        <v>72</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COMSEC/IT Specialist 25-6577 &lt;/span&gt;&lt;/strong&gt;&lt;/h3&gt;
   &lt;/td&gt;
   &lt;td&gt;
   &lt;h4 style="text-align: right;"&gt;&lt;span style="color:#ffffff;"&gt; Army or Air Force: E5:E6:E7:E8:E9:O1:O2:W1:W2&lt;/span&gt;&lt;/h4&gt;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Newport, RI&lt;br /&gt;
&lt;strong&gt;Agency:&lt;/strong&gt; Naval Underwater Warfare Center&lt;strong&gt; Activity:&lt;/strong&gt; NUWC-Newport&lt;br /&gt;
&lt;strong&gt;Service:&lt;/strong&gt; Army or Air Force&lt;strong&gt; Desired Grade:&lt;/strong&gt; E5:E6:E7:E8:E9:O1:O2:W1:W2&lt;br /&gt;
&lt;br /&gt;
&lt;strong&gt;Tour Description:&lt;/strong&gt; 25-6577, Length 1 Year:
Serve as a User under the command's Communications Security (COMSEC) Account, which manages and maintains
accountability for all National Security Agency (NSA) encryption devices and keying materials used for all classified
networks and secure phones located at NUWCDIVNPT and various external commands supported by the
command' s COMSEC Program.
Responsible for working with other COMSEC Users and directly with the COMSEC Managers in the performance of
their duties to include: management of COMSEC End Cryptographic Units (ECUs) and fill devices; maintain
administrative information; provide training to Users; assist in the shipment, receipt, and destruction of COMSEC
materials; perform basic preventative and corrective maintenance on ECUs; conduct reviews of ECU audit trails; and
recognize possible security violations and take appropriate actions to report the incident, as required.
Qualifications:  TOP SECRET clearance with SCI eligibility</v>
      </c>
      <c r="R3" s="26" t="str">
        <f>_xlfn.CONCAT('CONCAT Codes'!$A$10,VLOOKUP(L3,'CONCAT Codes'!$A$14:$G$25,5,FALSE),'CONCAT Codes'!$B$10,'Tours Added'!A3," ",C3," ",D3," ",'CONCAT Codes'!$C$10,VLOOKUP(L3,'CONCAT Codes'!$A$14:$G$253,7,FALSE),'CONCAT Codes'!$D$10,VLOOKUP(L3,'CONCAT Codes'!$A$14:$G$25,6,FALSE))</f>
        <v>&lt;br /&gt; &lt;br /&gt; &lt;strong&gt;To apply, contact: &lt;a href="mailto:dennis.w.tallent.mil@mail.mil?subject=Tour 25-6577 NUWC-Newport COMSEC/IT Specialist &amp;amp;cc=dfas.indianapolis-in.zh.mbx.pfi@mail.mil&amp;amp;body=Please find my resume and bio attached for consideration."&gt;SMSgt Dennis Tallent&lt;/a&gt;&lt;/strong&gt; - 317-695-1372</v>
      </c>
    </row>
    <row r="4" spans="1:18" ht="142.19999999999999" customHeight="1">
      <c r="A4" s="1" t="s">
        <v>924</v>
      </c>
      <c r="B4" s="24" t="s">
        <v>2</v>
      </c>
      <c r="C4" s="24" t="s">
        <v>41</v>
      </c>
      <c r="D4" s="15" t="s">
        <v>925</v>
      </c>
      <c r="E4" s="25" t="s">
        <v>930</v>
      </c>
      <c r="F4" s="24" t="s">
        <v>1</v>
      </c>
      <c r="G4" s="24" t="s">
        <v>32</v>
      </c>
      <c r="H4" s="24" t="s">
        <v>40</v>
      </c>
      <c r="I4" s="3" t="s">
        <v>3</v>
      </c>
      <c r="J4" s="58" t="s">
        <v>4</v>
      </c>
      <c r="K4" s="83" t="str">
        <f>HYPERLINK("mailto:"&amp;VLOOKUP(L4,'CONCAT Codes'!$A$14:$G$25,5,FALSE)&amp;"?subject="&amp;_xlfn.CONCAT(C4," - APPLICANT for ",A4)&amp;"&amp;cc="&amp;'CONCAT Codes'!$A$32&amp;"&amp;body="&amp;D4&amp;"%0A%0APlease see my resume and bio for the above tour.","Click HERE to apply")</f>
        <v>Click HERE to apply</v>
      </c>
      <c r="L4" s="63" t="s">
        <v>72</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Intel Analyst 25-6578 &lt;/span&gt;&lt;/strong&gt;&lt;/h3&gt;
   &lt;/td&gt;
   &lt;td&gt;
   &lt;h4 style="text-align: right;"&gt;&lt;span style="color:#ffffff;"&gt; Army: E4:E5:E6&lt;/span&gt;&lt;/h4&gt;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Crane, IN&lt;br /&gt;
&lt;strong&gt;Agency:&lt;/strong&gt; Naval Surface Warfare Center&lt;strong&gt; Activity:&lt;/strong&gt; NSWC-Crane Division&lt;br /&gt;
&lt;strong&gt;Service:&lt;/strong&gt; Army&lt;strong&gt; Desired Grade:&lt;/strong&gt; E4:E5:E6&lt;br /&gt;
&lt;br /&gt;
&lt;strong&gt;Tour Description:&lt;/strong&gt; 25-6578, Length 1 Year:
Manage Open Secret and SCIF locations within the Weapon Systems Division at NSWC Crane in Building(s) 3422 and 2521. Will be responsible to:
Threat analysis, Threat Development and Weapon System Division Wartime Readiness assistant.
Attend monthly SSR meetings
Conduct self inspections and support command inspections as required
Conduct DISS background verifications
Manage and retain sign in/out forms including SF700, SF701, and SF702
Coordinate classified material destruction
Maintain and update classified inventory
Conduct AMAG inspections
Support callback for room security during outages
Update and verify access roster for all spaces and coordinate changes with Division Security POC
Manage electronic asset inventory, setup, removal, and approvals
Complete compliance and training requirements and verify for individuals with access
Manage Data Disc inventory and logs
Update and review SOPs for secure spaces within the division
Assist with providing intel briefs for the Division as required
Scheduling SVTC's
Qualifications:  TS/SCI required,  MOS 35F</v>
      </c>
      <c r="R4" s="26" t="str">
        <f>_xlfn.CONCAT('CONCAT Codes'!$A$10,VLOOKUP(L4,'CONCAT Codes'!$A$14:$G$25,5,FALSE),'CONCAT Codes'!$B$10,'Tours Added'!A4," ",C4," ",D4," ",'CONCAT Codes'!$C$10,VLOOKUP(L4,'CONCAT Codes'!$A$14:$G$253,7,FALSE),'CONCAT Codes'!$D$10,VLOOKUP(L4,'CONCAT Codes'!$A$14:$G$25,6,FALSE))</f>
        <v>&lt;br /&gt; &lt;br /&gt; &lt;strong&gt;To apply, contact: &lt;a href="mailto:dennis.w.tallent.mil@mail.mil?subject=Tour 25-6578 NSWC-Crane Division Intel Analyst &amp;amp;cc=dfas.indianapolis-in.zh.mbx.pfi@mail.mil&amp;amp;body=Please find my resume and bio attached for consideration."&gt;SMSgt Dennis Tallent&lt;/a&gt;&lt;/strong&gt; - 317-695-1372</v>
      </c>
    </row>
    <row r="5" spans="1:18" ht="90.45" customHeight="1">
      <c r="A5" s="1" t="s">
        <v>926</v>
      </c>
      <c r="B5" s="24" t="s">
        <v>18</v>
      </c>
      <c r="C5" s="24" t="s">
        <v>33</v>
      </c>
      <c r="D5" s="15" t="s">
        <v>918</v>
      </c>
      <c r="E5" s="25" t="s">
        <v>933</v>
      </c>
      <c r="F5" s="24" t="s">
        <v>17</v>
      </c>
      <c r="G5" s="24" t="s">
        <v>741</v>
      </c>
      <c r="H5" s="24" t="s">
        <v>34</v>
      </c>
      <c r="I5" s="3" t="s">
        <v>35</v>
      </c>
      <c r="J5" s="58" t="s">
        <v>4</v>
      </c>
      <c r="K5" s="83" t="str">
        <f>HYPERLINK("mailto:"&amp;VLOOKUP(L5,'CONCAT Codes'!$A$14:$G$25,5,FALSE)&amp;"?subject="&amp;_xlfn.CONCAT(C5," - APPLICANT for ",A5)&amp;"&amp;cc="&amp;'CONCAT Codes'!$A$32&amp;"&amp;body="&amp;D5&amp;"%0A%0APlease see my resume and bio for the above tour.","Click HERE to apply")</f>
        <v>Click HERE to apply</v>
      </c>
      <c r="L5" s="63" t="s">
        <v>745</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Security Monitor 25-6584 &lt;/span&gt;&lt;/strong&gt;&lt;/h3&gt;
   &lt;/td&gt;
   &lt;td&gt;
   &lt;h4 style="text-align: right;"&gt;&lt;span style="color:#ffffff;"&gt; Air Force: E6&lt;/span&gt;&lt;/h4&gt;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Davis-Monthan AFB, AZ&lt;br /&gt;
&lt;strong&gt;Agency:&lt;/strong&gt; Air Force Materiel Command&lt;strong&gt; Activity:&lt;/strong&gt; OO-ALC - 309 AMARG&lt;br /&gt;
&lt;strong&gt;Service:&lt;/strong&gt; Air Force&lt;strong&gt; Desired Grade:&lt;/strong&gt; E6&lt;br /&gt;
&lt;br /&gt;
&lt;strong&gt;Tour Description:&lt;/strong&gt; 25-6584, Length 2 years: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v>
      </c>
      <c r="R5" s="26" t="str">
        <f>_xlfn.CONCAT('CONCAT Codes'!$A$10,VLOOKUP(L5,'CONCAT Codes'!$A$14:$G$25,5,FALSE),'CONCAT Codes'!$B$10,'Tours Added'!A5," ",C5," ",D5," ",'CONCAT Codes'!$C$10,VLOOKUP(L5,'CONCAT Codes'!$A$14:$G$253,7,FALSE),'CONCAT Codes'!$D$10,VLOOKUP(L5,'CONCAT Codes'!$A$14:$G$25,6,FALSE))</f>
        <v>&lt;br /&gt; &lt;br /&gt; &lt;strong&gt;To apply, contact: &lt;a href="mailto:megan.h.spencer.mil@mail.mil?subject=Tour 25-6584 OO-ALC - 309 AMARG Security Monitor &amp;amp;cc=dfas.indianapolis-in.zh.mbx.pfi@mail.mil&amp;amp;body=Please find my resume and bio attached for consideration."&gt;TSgt Megan Spencer&lt;/a&gt;&lt;/strong&gt; - 317-435-2378</v>
      </c>
    </row>
    <row r="6" spans="1:18" ht="165.45" customHeight="1">
      <c r="A6" s="1"/>
      <c r="B6" s="24"/>
      <c r="C6" s="24"/>
      <c r="D6" s="15"/>
      <c r="E6" s="25"/>
      <c r="F6" s="24"/>
      <c r="G6" s="24"/>
      <c r="H6" s="24"/>
      <c r="I6" s="3"/>
      <c r="J6" s="58"/>
      <c r="K6" s="83"/>
      <c r="L6" s="63"/>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6" s="27" t="str">
        <f>CONCATENATE('CONCAT Codes'!$A$6,'CONCAT Codes'!$B$6,'Tours Added'!H6,", ",'Tours Added'!I6,'CONCAT Codes'!C$6,B6,'CONCAT Codes'!$D$6,C6,'CONCAT Codes'!$E$6,F6,'CONCAT Codes'!$F$6,G6,'CONCAT Codes'!$G$6,'Tours Added'!E6)</f>
        <v xml:space="preserve">&lt;strong&gt; Location:&lt;/strong&gt; , &lt;br /&gt;
&lt;strong&gt;Agency:&lt;/strong&gt; &lt;strong&gt; Activity:&lt;/strong&gt; &lt;br /&gt;
&lt;strong&gt;Service:&lt;/strong&gt; &lt;strong&gt; Desired Grade:&lt;/strong&gt; &lt;br /&gt;
&lt;br /&gt;
&lt;strong&gt;Tour Description:&lt;/strong&gt; </v>
      </c>
      <c r="R6" s="26" t="e">
        <f>_xlfn.CONCAT('CONCAT Codes'!$A$10,VLOOKUP(L6,'CONCAT Codes'!$A$14:$G$25,5,FALSE),'CONCAT Codes'!$B$10,'Tours Added'!A6," ",C6," ",D6," ",'CONCAT Codes'!$C$10,VLOOKUP(L6,'CONCAT Codes'!$A$14:$G$253,7,FALSE),'CONCAT Codes'!$D$10,VLOOKUP(L6,'CONCAT Codes'!$A$14:$G$25,6,FALSE))</f>
        <v>#N/A</v>
      </c>
    </row>
    <row r="7" spans="1:18" ht="165.45" customHeight="1">
      <c r="A7" s="1"/>
      <c r="B7" s="24"/>
      <c r="C7" s="24"/>
      <c r="D7" s="15"/>
      <c r="E7" s="25"/>
      <c r="F7" s="24"/>
      <c r="G7" s="24"/>
      <c r="H7" s="24"/>
      <c r="I7" s="3"/>
      <c r="J7" s="58"/>
      <c r="K7" s="83"/>
      <c r="L7" s="63"/>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7"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6" t="e">
        <f>_xlfn.CONCAT('CONCAT Codes'!$A$10,VLOOKUP(L7,'CONCAT Codes'!$A$14:$G$25,5,FALSE),'CONCAT Codes'!$B$10,'Tours Added'!A7," ",C7," ",D7," ",'CONCAT Codes'!$C$10,VLOOKUP(L7,'CONCAT Codes'!$A$14:$G$253,7,FALSE),'CONCAT Codes'!$D$10,VLOOKUP(L7,'CONCAT Codes'!$A$14:$G$25,6,FALSE))</f>
        <v>#N/A</v>
      </c>
    </row>
    <row r="8" spans="1:18" ht="165.45" customHeight="1">
      <c r="A8" s="1"/>
      <c r="B8" s="24"/>
      <c r="C8" s="24"/>
      <c r="D8" s="15"/>
      <c r="E8" s="25"/>
      <c r="F8" s="24"/>
      <c r="G8" s="24"/>
      <c r="H8" s="24"/>
      <c r="I8" s="3"/>
      <c r="J8" s="58"/>
      <c r="K8" s="83"/>
      <c r="L8" s="63"/>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7"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6" t="e">
        <f>_xlfn.CONCAT('CONCAT Codes'!$A$10,VLOOKUP(L8,'CONCAT Codes'!$A$14:$G$25,5,FALSE),'CONCAT Codes'!$B$10,'Tours Added'!A8," ",C8," ",D8," ",'CONCAT Codes'!$C$10,VLOOKUP(L8,'CONCAT Codes'!$A$14:$G$253,7,FALSE),'CONCAT Codes'!$D$10,VLOOKUP(L8,'CONCAT Codes'!$A$14:$G$25,6,FALSE))</f>
        <v>#N/A</v>
      </c>
    </row>
    <row r="9" spans="1:18" ht="165.45" customHeight="1">
      <c r="A9" s="1"/>
      <c r="B9" s="24"/>
      <c r="C9" s="24"/>
      <c r="D9" s="15"/>
      <c r="E9" s="25"/>
      <c r="F9" s="24"/>
      <c r="G9" s="24"/>
      <c r="H9" s="24"/>
      <c r="I9" s="3"/>
      <c r="J9" s="58"/>
      <c r="K9" s="83"/>
      <c r="L9" s="63"/>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7"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6" t="e">
        <f>_xlfn.CONCAT('CONCAT Codes'!$A$10,VLOOKUP(L9,'CONCAT Codes'!$A$14:$G$25,5,FALSE),'CONCAT Codes'!$B$10,'Tours Added'!A9," ",C9," ",D9," ",'CONCAT Codes'!$C$10,VLOOKUP(L9,'CONCAT Codes'!$A$14:$G$253,7,FALSE),'CONCAT Codes'!$D$10,VLOOKUP(L9,'CONCAT Codes'!$A$14:$G$25,6,FALSE))</f>
        <v>#N/A</v>
      </c>
    </row>
    <row r="10" spans="1:18" ht="165.45" customHeight="1">
      <c r="A10" s="1"/>
      <c r="B10" s="24"/>
      <c r="C10" s="24"/>
      <c r="D10" s="15"/>
      <c r="E10" s="25"/>
      <c r="F10" s="24"/>
      <c r="G10" s="24"/>
      <c r="H10" s="24"/>
      <c r="I10" s="3"/>
      <c r="J10" s="58"/>
      <c r="K10" s="83"/>
      <c r="L10" s="63"/>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7"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6" t="e">
        <f>_xlfn.CONCAT('CONCAT Codes'!$A$10,VLOOKUP(L10,'CONCAT Codes'!$A$14:$G$25,5,FALSE),'CONCAT Codes'!$B$10,'Tours Added'!A10," ",C10," ",D10," ",'CONCAT Codes'!$C$10,VLOOKUP(L10,'CONCAT Codes'!$A$14:$G$253,7,FALSE),'CONCAT Codes'!$D$10,VLOOKUP(L10,'CONCAT Codes'!$A$14:$G$25,6,FALSE))</f>
        <v>#N/A</v>
      </c>
    </row>
    <row r="11" spans="1:18" ht="165.45" customHeight="1">
      <c r="A11" s="1"/>
      <c r="B11" s="24"/>
      <c r="C11" s="24"/>
      <c r="D11" s="15"/>
      <c r="E11" s="25"/>
      <c r="F11" s="24"/>
      <c r="G11" s="24"/>
      <c r="H11" s="24"/>
      <c r="I11" s="3"/>
      <c r="J11" s="58"/>
      <c r="K11" s="83"/>
      <c r="L11" s="63"/>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7"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6" t="e">
        <f>_xlfn.CONCAT('CONCAT Codes'!$A$10,VLOOKUP(L11,'CONCAT Codes'!$A$14:$G$25,5,FALSE),'CONCAT Codes'!$B$10,'Tours Added'!A11," ",C11," ",D11," ",'CONCAT Codes'!$C$10,VLOOKUP(L11,'CONCAT Codes'!$A$14:$G$253,7,FALSE),'CONCAT Codes'!$D$10,VLOOKUP(L11,'CONCAT Codes'!$A$14:$G$25,6,FALSE))</f>
        <v>#N/A</v>
      </c>
    </row>
    <row r="12" spans="1:18" ht="165.45" customHeight="1">
      <c r="A12" s="1"/>
      <c r="B12" s="24"/>
      <c r="C12" s="24"/>
      <c r="D12" s="15"/>
      <c r="E12" s="25"/>
      <c r="F12" s="24"/>
      <c r="G12" s="24"/>
      <c r="H12" s="24"/>
      <c r="I12" s="3"/>
      <c r="J12" s="58"/>
      <c r="K12" s="83"/>
      <c r="L12" s="63"/>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Codes'!$A$14:$G$25,5,FALSE),'CONCAT Codes'!$B$10,'Tours Added'!A12," ",C12," ",D12," ",'CONCAT Codes'!$C$10,VLOOKUP(L12,'CONCAT Codes'!$A$14:$G$253,7,FALSE),'CONCAT Codes'!$D$10,VLOOKUP(L12,'CONCAT Codes'!$A$14:$G$25,6,FALSE))</f>
        <v>#N/A</v>
      </c>
    </row>
    <row r="13" spans="1:18" ht="165.45" customHeight="1">
      <c r="A13" s="1"/>
      <c r="B13" s="24"/>
      <c r="C13" s="24"/>
      <c r="D13" s="15"/>
      <c r="E13" s="25"/>
      <c r="F13" s="24"/>
      <c r="G13" s="24"/>
      <c r="H13" s="24"/>
      <c r="I13" s="3"/>
      <c r="J13" s="58"/>
      <c r="K13" s="83"/>
      <c r="L13" s="63"/>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Codes'!$A$14:$G$25,5,FALSE),'CONCAT Codes'!$B$10,'Tours Added'!A13," ",C13," ",D13," ",'CONCAT Codes'!$C$10,VLOOKUP(L13,'CONCAT Codes'!$A$14:$G$253,7,FALSE),'CONCAT Codes'!$D$10,VLOOKUP(L13,'CONCAT Codes'!$A$14:$G$25,6,FALSE))</f>
        <v>#N/A</v>
      </c>
    </row>
    <row r="14" spans="1:18" ht="165.45" customHeight="1">
      <c r="A14" s="1"/>
      <c r="B14" s="24"/>
      <c r="C14" s="24"/>
      <c r="D14" s="15"/>
      <c r="E14" s="25"/>
      <c r="F14" s="24"/>
      <c r="G14" s="24"/>
      <c r="H14" s="24"/>
      <c r="I14" s="3"/>
      <c r="J14" s="58"/>
      <c r="L14" s="63"/>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Codes'!$A$14:$G$25,5,FALSE),'CONCAT Codes'!$B$10,'Tours Added'!A14," ",C14," ",D14," ",'CONCAT Codes'!$C$10,VLOOKUP(L14,'CONCAT Codes'!$A$14:$G$253,7,FALSE),'CONCAT Codes'!$D$10,VLOOKUP(L14,'CONCAT Codes'!$A$14:$G$25,6,FALSE))</f>
        <v>#N/A</v>
      </c>
    </row>
    <row r="15" spans="1:18" ht="165.45" customHeight="1">
      <c r="A15" s="1"/>
      <c r="B15" s="24"/>
      <c r="C15" s="24"/>
      <c r="D15" s="15"/>
      <c r="E15" s="25"/>
      <c r="F15" s="24"/>
      <c r="G15" s="24"/>
      <c r="H15" s="24"/>
      <c r="I15" s="3"/>
      <c r="J15" s="58"/>
      <c r="L15" s="63"/>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Codes'!$A$14:$G$25,5,FALSE),'CONCAT Codes'!$B$10,'Tours Added'!A15," ",C15," ",D15," ",'CONCAT Codes'!$C$10,VLOOKUP(L15,'CONCAT Codes'!$A$14:$G$253,7,FALSE),'CONCAT Codes'!$D$10,VLOOKUP(L15,'CONCAT Codes'!$A$14:$G$25,6,FALSE))</f>
        <v>#N/A</v>
      </c>
    </row>
    <row r="16" spans="1:18" ht="165.45" customHeight="1">
      <c r="A16" s="1"/>
      <c r="B16" s="24"/>
      <c r="C16" s="24"/>
      <c r="D16" s="15"/>
      <c r="E16" s="25"/>
      <c r="F16" s="24"/>
      <c r="G16" s="24"/>
      <c r="H16" s="24"/>
      <c r="I16" s="3"/>
      <c r="J16" s="58"/>
      <c r="L16" s="63"/>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Codes'!$A$14:$G$25,5,FALSE),'CONCAT Codes'!$B$10,'Tours Added'!A16," ",C16," ",D16," ",'CONCAT Codes'!$C$10,VLOOKUP(L16,'CONCAT Codes'!$A$14:$G$253,7,FALSE),'CONCAT Codes'!$D$10,VLOOKUP(L16,'CONCAT Codes'!$A$14:$G$25,6,FALSE))</f>
        <v>#N/A</v>
      </c>
    </row>
    <row r="17" spans="1:18" ht="165.45" customHeight="1">
      <c r="A17" s="1"/>
      <c r="B17" s="24"/>
      <c r="C17" s="24"/>
      <c r="D17" s="15"/>
      <c r="E17" s="25"/>
      <c r="F17" s="24"/>
      <c r="G17" s="24"/>
      <c r="H17" s="24"/>
      <c r="I17" s="3"/>
      <c r="J17" s="58"/>
      <c r="L17" s="63"/>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Codes'!$A$14:$G$25,5,FALSE),'CONCAT Codes'!$B$10,'Tours Added'!A17," ",C17," ",D17," ",'CONCAT Codes'!$C$10,VLOOKUP(L17,'CONCAT Codes'!$A$14:$G$253,7,FALSE),'CONCAT Codes'!$D$10,VLOOKUP(L17,'CONCAT Codes'!$A$14:$G$25,6,FALSE))</f>
        <v>#N/A</v>
      </c>
    </row>
    <row r="18" spans="1:18" ht="165.45" customHeight="1">
      <c r="A18" s="1"/>
      <c r="B18" s="24"/>
      <c r="C18" s="24"/>
      <c r="D18" s="15"/>
      <c r="E18" s="25"/>
      <c r="F18" s="24"/>
      <c r="G18" s="24"/>
      <c r="H18" s="24"/>
      <c r="I18" s="3"/>
      <c r="J18" s="58"/>
      <c r="L18" s="63"/>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Codes'!$A$14:$G$25,5,FALSE),'CONCAT Codes'!$B$10,'Tours Added'!A18," ",C18," ",D18," ",'CONCAT Codes'!$C$10,VLOOKUP(L18,'CONCAT Codes'!$A$14:$G$253,7,FALSE),'CONCAT Codes'!$D$10,VLOOKUP(L18,'CONCAT Codes'!$A$14:$G$25,6,FALSE))</f>
        <v>#N/A</v>
      </c>
    </row>
    <row r="19" spans="1:18" ht="165.45" customHeight="1">
      <c r="A19" s="1"/>
      <c r="B19" s="24"/>
      <c r="C19" s="24"/>
      <c r="D19" s="15"/>
      <c r="E19" s="25"/>
      <c r="F19" s="24"/>
      <c r="G19" s="24"/>
      <c r="H19" s="24"/>
      <c r="I19" s="3"/>
      <c r="J19" s="58"/>
      <c r="L19" s="63"/>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Codes'!$A$14:$G$25,5,FALSE),'CONCAT Codes'!$B$10,'Tours Added'!A19," ",C19," ",D19," ",'CONCAT Codes'!$C$10,VLOOKUP(L19,'CONCAT Codes'!$A$14:$G$253,7,FALSE),'CONCAT Codes'!$D$10,VLOOKUP(L19,'CONCAT Codes'!$A$14:$G$25,6,FALSE))</f>
        <v>#N/A</v>
      </c>
    </row>
    <row r="20" spans="1:18" ht="165.45" customHeight="1">
      <c r="A20" s="1"/>
      <c r="B20" s="24"/>
      <c r="C20" s="24"/>
      <c r="D20" s="15"/>
      <c r="E20" s="25"/>
      <c r="F20" s="24"/>
      <c r="G20" s="24"/>
      <c r="H20" s="24"/>
      <c r="I20" s="3"/>
      <c r="J20" s="58"/>
      <c r="L20" s="63"/>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Codes'!$A$14:$G$25,5,FALSE),'CONCAT Codes'!$B$10,'Tours Added'!A20," ",C20," ",D20," ",'CONCAT Codes'!$C$10,VLOOKUP(L20,'CONCAT Codes'!$A$14:$G$253,7,FALSE),'CONCAT Codes'!$D$10,VLOOKUP(L20,'CONCAT Codes'!$A$14:$G$25,6,FALSE))</f>
        <v>#N/A</v>
      </c>
    </row>
    <row r="21" spans="1:18" ht="165.45" customHeight="1">
      <c r="A21" s="1"/>
      <c r="B21" s="24"/>
      <c r="C21" s="24"/>
      <c r="D21" s="15"/>
      <c r="E21" s="25"/>
      <c r="F21" s="24"/>
      <c r="G21" s="24"/>
      <c r="H21" s="24"/>
      <c r="I21" s="3"/>
      <c r="J21" s="58"/>
      <c r="L21" s="63"/>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Codes'!$A$14:$G$25,5,FALSE),'CONCAT Codes'!$B$10,'Tours Added'!A21," ",C21," ",D21," ",'CONCAT Codes'!$C$10,VLOOKUP(L21,'CONCAT Codes'!$A$14:$G$253,7,FALSE),'CONCAT Codes'!$D$10,VLOOKUP(L21,'CONCAT Codes'!$A$14:$G$25,6,FALSE))</f>
        <v>#N/A</v>
      </c>
    </row>
    <row r="22" spans="1:18" ht="165.45" customHeight="1">
      <c r="A22" s="1"/>
      <c r="B22" s="24"/>
      <c r="C22" s="24"/>
      <c r="D22" s="15"/>
      <c r="E22" s="25"/>
      <c r="F22" s="24"/>
      <c r="G22" s="24"/>
      <c r="H22" s="24"/>
      <c r="I22" s="3"/>
      <c r="J22" s="58"/>
      <c r="L22" s="63"/>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Codes'!$A$14:$G$25,5,FALSE),'CONCAT Codes'!$B$10,'Tours Added'!A22," ",C22," ",D22," ",'CONCAT Codes'!$C$10,VLOOKUP(L22,'CONCAT Codes'!$A$14:$G$253,7,FALSE),'CONCAT Codes'!$D$10,VLOOKUP(L22,'CONCAT Codes'!$A$14:$G$25,6,FALSE))</f>
        <v>#N/A</v>
      </c>
    </row>
    <row r="23" spans="1:18" ht="165.45" customHeight="1">
      <c r="A23" s="1"/>
      <c r="B23" s="24"/>
      <c r="C23" s="24"/>
      <c r="D23" s="15"/>
      <c r="E23" s="25"/>
      <c r="F23" s="24"/>
      <c r="G23" s="24"/>
      <c r="H23" s="24"/>
      <c r="I23" s="3"/>
      <c r="J23" s="58"/>
      <c r="L23" s="63"/>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Codes'!$A$14:$G$25,5,FALSE),'CONCAT Codes'!$B$10,'Tours Added'!A23," ",C23," ",D23," ",'CONCAT Codes'!$C$10,VLOOKUP(L23,'CONCAT Codes'!$A$14:$G$253,7,FALSE),'CONCAT Codes'!$D$10,VLOOKUP(L23,'CONCAT Codes'!$A$14:$G$25,6,FALSE))</f>
        <v>#N/A</v>
      </c>
    </row>
    <row r="24" spans="1:18" ht="165.45" customHeight="1">
      <c r="A24" s="1"/>
      <c r="B24" s="24"/>
      <c r="C24" s="24"/>
      <c r="D24" s="15"/>
      <c r="E24" s="25"/>
      <c r="F24" s="24"/>
      <c r="G24" s="24"/>
      <c r="H24" s="24"/>
      <c r="I24" s="3"/>
      <c r="J24" s="58"/>
      <c r="L24" s="63"/>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Codes'!$A$14:$G$25,5,FALSE),'CONCAT Codes'!$B$10,'Tours Added'!A24," ",C24," ",D24," ",'CONCAT Codes'!$C$10,VLOOKUP(L24,'CONCAT Codes'!$A$14:$G$253,7,FALSE),'CONCAT Codes'!$D$10,VLOOKUP(L24,'CONCAT Codes'!$A$14:$G$25,6,FALSE))</f>
        <v>#N/A</v>
      </c>
    </row>
    <row r="25" spans="1:18" ht="165.45" customHeight="1">
      <c r="A25" s="1"/>
      <c r="B25" s="24"/>
      <c r="C25" s="24"/>
      <c r="D25" s="15"/>
      <c r="E25" s="25"/>
      <c r="F25" s="24"/>
      <c r="G25" s="24"/>
      <c r="H25" s="24"/>
      <c r="I25" s="3"/>
      <c r="J25" s="69"/>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Codes'!$A$14:$G$25,5,FALSE),'CONCAT Codes'!$B$10,'Tours Added'!A25," ",C25," ",D25," ",'CONCAT Codes'!$C$10,VLOOKUP(L25,'CONCAT Codes'!$A$14:$G$253,7,FALSE),'CONCAT Codes'!$D$10,VLOOKUP(L25,'CONCAT Codes'!$A$14:$G$25,6,FALSE))</f>
        <v>#N/A</v>
      </c>
    </row>
    <row r="26" spans="1:18" ht="165.45" customHeight="1">
      <c r="A26" s="1"/>
      <c r="B26" s="24"/>
      <c r="C26" s="24"/>
      <c r="D26" s="15"/>
      <c r="E26" s="25"/>
      <c r="F26" s="24"/>
      <c r="G26" s="24"/>
      <c r="H26" s="24"/>
      <c r="I26" s="3"/>
      <c r="J26" s="69"/>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Codes'!$A$14:$G$25,5,FALSE),'CONCAT Codes'!$B$10,'Tours Added'!A26," ",C26," ",D26," ",'CONCAT Codes'!$C$10,VLOOKUP(L26,'CONCAT Codes'!$A$14:$G$253,7,FALSE),'CONCAT Codes'!$D$10,VLOOKUP(L26,'CONCAT Codes'!$A$14:$G$25,6,FALSE))</f>
        <v>#N/A</v>
      </c>
    </row>
    <row r="27" spans="1:18" ht="165.45" customHeight="1">
      <c r="A27" s="1"/>
      <c r="B27" s="24"/>
      <c r="C27" s="24"/>
      <c r="D27" s="15"/>
      <c r="E27" s="25"/>
      <c r="F27" s="24"/>
      <c r="G27" s="24"/>
      <c r="H27" s="24"/>
      <c r="I27" s="3"/>
      <c r="J27" s="69"/>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Codes'!$A$14:$G$25,5,FALSE),'CONCAT Codes'!$B$10,'Tours Added'!A27," ",C27," ",D27," ",'CONCAT Codes'!$C$10,VLOOKUP(L27,'CONCAT Codes'!$A$14:$G$253,7,FALSE),'CONCAT Codes'!$D$10,VLOOKUP(L27,'CONCAT Codes'!$A$14:$G$25,6,FALSE))</f>
        <v>#N/A</v>
      </c>
    </row>
    <row r="28" spans="1:18" ht="165.45" customHeight="1">
      <c r="A28" s="1"/>
      <c r="B28" s="24"/>
      <c r="C28" s="24"/>
      <c r="D28" s="15"/>
      <c r="E28" s="25"/>
      <c r="F28" s="24"/>
      <c r="G28" s="24"/>
      <c r="H28" s="24"/>
      <c r="I28" s="3"/>
      <c r="J28" s="69"/>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Codes'!$A$14:$G$25,5,FALSE),'CONCAT Codes'!$B$10,'Tours Added'!A28," ",C28," ",D28," ",'CONCAT Codes'!$C$10,VLOOKUP(L28,'CONCAT Codes'!$A$14:$G$253,7,FALSE),'CONCAT Codes'!$D$10,VLOOKUP(L28,'CONCAT Codes'!$A$14:$G$25,6,FALSE))</f>
        <v>#N/A</v>
      </c>
    </row>
    <row r="29" spans="1:18" ht="165.45" customHeight="1">
      <c r="A29" s="1"/>
      <c r="B29" s="24"/>
      <c r="C29" s="24"/>
      <c r="D29" s="15"/>
      <c r="E29" s="25"/>
      <c r="F29" s="24"/>
      <c r="G29" s="24"/>
      <c r="H29" s="24"/>
      <c r="I29" s="3"/>
      <c r="J29" s="69"/>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Codes'!$A$14:$G$25,5,FALSE),'CONCAT Codes'!$B$10,'Tours Added'!A29," ",C29," ",D29," ",'CONCAT Codes'!$C$10,VLOOKUP(L29,'CONCAT Codes'!$A$14:$G$253,7,FALSE),'CONCAT Codes'!$D$10,VLOOKUP(L29,'CONCAT Codes'!$A$14:$G$25,6,FALSE))</f>
        <v>#N/A</v>
      </c>
    </row>
  </sheetData>
  <autoFilter ref="A1:L1" xr:uid="{CB3F2454-9102-438E-A09A-FDCB05825C50}">
    <sortState xmlns:xlrd2="http://schemas.microsoft.com/office/spreadsheetml/2017/richdata2" ref="A2:L10">
      <sortCondition ref="A1"/>
    </sortState>
  </autoFilter>
  <conditionalFormatting sqref="A1">
    <cfRule type="duplicateValues" dxfId="10" priority="113"/>
  </conditionalFormatting>
  <conditionalFormatting sqref="A2:A5">
    <cfRule type="duplicateValues" dxfId="9" priority="1"/>
  </conditionalFormatting>
  <conditionalFormatting sqref="A6:A13">
    <cfRule type="duplicateValues" dxfId="8" priority="4"/>
  </conditionalFormatting>
  <conditionalFormatting sqref="A14">
    <cfRule type="duplicateValues" dxfId="7" priority="16"/>
  </conditionalFormatting>
  <conditionalFormatting sqref="A15:A24">
    <cfRule type="duplicateValues" dxfId="6" priority="20"/>
  </conditionalFormatting>
  <conditionalFormatting sqref="A25:A29">
    <cfRule type="duplicateValues" dxfId="5" priority="19"/>
  </conditionalFormatting>
  <conditionalFormatting sqref="A30:A1048576 A1">
    <cfRule type="duplicateValues" dxfId="4" priority="159"/>
  </conditionalFormatting>
  <conditionalFormatting sqref="K2:K13">
    <cfRule type="containsText" dxfId="3" priority="2"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10" workbookViewId="0">
      <selection activeCell="C38" sqref="C38"/>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92" t="s">
        <v>101</v>
      </c>
      <c r="B1" s="92"/>
      <c r="C1" s="92"/>
    </row>
    <row r="2" spans="1:12" s="35" customFormat="1" ht="144">
      <c r="A2" s="34" t="s">
        <v>100</v>
      </c>
      <c r="B2" s="34" t="s">
        <v>99</v>
      </c>
      <c r="C2" s="34" t="s">
        <v>98</v>
      </c>
    </row>
    <row r="5" spans="1:12" s="30" customFormat="1">
      <c r="A5" s="29" t="s">
        <v>103</v>
      </c>
    </row>
    <row r="6" spans="1:12" s="40" customFormat="1" ht="72">
      <c r="A6" s="36"/>
      <c r="B6" s="36" t="s">
        <v>175</v>
      </c>
      <c r="C6" s="37" t="s">
        <v>105</v>
      </c>
      <c r="D6" s="36" t="s">
        <v>104</v>
      </c>
      <c r="E6" s="37" t="s">
        <v>106</v>
      </c>
      <c r="F6" s="36" t="s">
        <v>107</v>
      </c>
      <c r="G6" s="37" t="s">
        <v>108</v>
      </c>
      <c r="H6" s="37" t="s">
        <v>109</v>
      </c>
      <c r="I6" s="37" t="s">
        <v>110</v>
      </c>
      <c r="J6" s="36" t="s">
        <v>112</v>
      </c>
      <c r="K6" s="38" t="s">
        <v>113</v>
      </c>
      <c r="L6" s="39" t="s">
        <v>114</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162</v>
      </c>
    </row>
    <row r="10" spans="1:12" ht="100.8">
      <c r="A10" t="s">
        <v>184</v>
      </c>
      <c r="B10" t="s">
        <v>112</v>
      </c>
      <c r="C10" s="41" t="s">
        <v>113</v>
      </c>
      <c r="D10" t="s">
        <v>114</v>
      </c>
    </row>
    <row r="12" spans="1:12" s="30" customFormat="1">
      <c r="A12" s="29" t="s">
        <v>111</v>
      </c>
    </row>
    <row r="13" spans="1:12" s="43" customFormat="1">
      <c r="A13" s="44" t="s">
        <v>165</v>
      </c>
      <c r="B13" s="42" t="s">
        <v>123</v>
      </c>
      <c r="C13" s="42" t="s">
        <v>124</v>
      </c>
      <c r="D13" s="42" t="s">
        <v>125</v>
      </c>
      <c r="E13" s="42" t="s">
        <v>160</v>
      </c>
      <c r="F13" s="42" t="s">
        <v>161</v>
      </c>
      <c r="G13" s="44" t="s">
        <v>173</v>
      </c>
    </row>
    <row r="14" spans="1:12">
      <c r="A14" t="s">
        <v>74</v>
      </c>
      <c r="B14" t="s">
        <v>126</v>
      </c>
      <c r="C14" t="s">
        <v>127</v>
      </c>
      <c r="D14" t="s">
        <v>128</v>
      </c>
      <c r="E14" t="s">
        <v>129</v>
      </c>
      <c r="F14" t="s">
        <v>118</v>
      </c>
      <c r="G14" s="41" t="s">
        <v>167</v>
      </c>
      <c r="H14" s="43"/>
    </row>
    <row r="15" spans="1:12">
      <c r="A15" t="s">
        <v>97</v>
      </c>
      <c r="B15" t="s">
        <v>130</v>
      </c>
      <c r="C15" t="s">
        <v>131</v>
      </c>
      <c r="D15" t="s">
        <v>132</v>
      </c>
      <c r="E15" t="s">
        <v>133</v>
      </c>
      <c r="F15" t="s">
        <v>116</v>
      </c>
      <c r="G15" s="41" t="s">
        <v>168</v>
      </c>
    </row>
    <row r="16" spans="1:12">
      <c r="A16" t="s">
        <v>73</v>
      </c>
      <c r="B16" t="s">
        <v>134</v>
      </c>
      <c r="C16" t="s">
        <v>135</v>
      </c>
      <c r="D16" t="s">
        <v>136</v>
      </c>
      <c r="E16" t="s">
        <v>137</v>
      </c>
      <c r="F16" t="s">
        <v>121</v>
      </c>
      <c r="G16" s="41" t="s">
        <v>169</v>
      </c>
    </row>
    <row r="17" spans="1:7">
      <c r="A17" t="s">
        <v>77</v>
      </c>
      <c r="B17" t="s">
        <v>138</v>
      </c>
      <c r="C17" t="s">
        <v>139</v>
      </c>
      <c r="D17" t="s">
        <v>140</v>
      </c>
      <c r="E17" t="s">
        <v>141</v>
      </c>
      <c r="F17" t="s">
        <v>120</v>
      </c>
      <c r="G17" t="s">
        <v>163</v>
      </c>
    </row>
    <row r="18" spans="1:7">
      <c r="A18" t="s">
        <v>76</v>
      </c>
      <c r="B18" t="s">
        <v>138</v>
      </c>
      <c r="C18" t="s">
        <v>142</v>
      </c>
      <c r="D18" t="s">
        <v>143</v>
      </c>
      <c r="E18" t="s">
        <v>144</v>
      </c>
      <c r="F18" t="s">
        <v>117</v>
      </c>
      <c r="G18" s="41" t="s">
        <v>170</v>
      </c>
    </row>
    <row r="19" spans="1:7">
      <c r="A19" t="s">
        <v>166</v>
      </c>
      <c r="B19" t="s">
        <v>145</v>
      </c>
      <c r="C19" t="s">
        <v>146</v>
      </c>
      <c r="D19" t="s">
        <v>147</v>
      </c>
      <c r="E19" t="s">
        <v>148</v>
      </c>
      <c r="F19" t="s">
        <v>149</v>
      </c>
      <c r="G19" s="41" t="s">
        <v>171</v>
      </c>
    </row>
    <row r="20" spans="1:7">
      <c r="A20" t="s">
        <v>94</v>
      </c>
      <c r="B20" t="s">
        <v>134</v>
      </c>
      <c r="C20" t="s">
        <v>150</v>
      </c>
      <c r="D20" t="s">
        <v>151</v>
      </c>
      <c r="E20" t="s">
        <v>152</v>
      </c>
      <c r="F20" t="s">
        <v>122</v>
      </c>
      <c r="G20" t="s">
        <v>164</v>
      </c>
    </row>
    <row r="21" spans="1:7">
      <c r="A21" t="s">
        <v>75</v>
      </c>
      <c r="B21" t="s">
        <v>138</v>
      </c>
      <c r="C21" t="s">
        <v>153</v>
      </c>
      <c r="D21" t="s">
        <v>154</v>
      </c>
      <c r="E21" t="s">
        <v>155</v>
      </c>
      <c r="F21" t="s">
        <v>119</v>
      </c>
      <c r="G21" s="41" t="s">
        <v>172</v>
      </c>
    </row>
    <row r="22" spans="1:7">
      <c r="A22" t="s">
        <v>72</v>
      </c>
      <c r="B22" t="s">
        <v>130</v>
      </c>
      <c r="C22" t="s">
        <v>156</v>
      </c>
      <c r="D22" t="s">
        <v>157</v>
      </c>
      <c r="E22" t="s">
        <v>158</v>
      </c>
      <c r="F22" t="s">
        <v>159</v>
      </c>
      <c r="G22" s="41" t="s">
        <v>607</v>
      </c>
    </row>
    <row r="23" spans="1:7">
      <c r="A23" t="s">
        <v>309</v>
      </c>
      <c r="B23" t="s">
        <v>310</v>
      </c>
      <c r="C23" t="s">
        <v>311</v>
      </c>
      <c r="D23" t="s">
        <v>312</v>
      </c>
      <c r="E23" t="s">
        <v>313</v>
      </c>
      <c r="F23" t="s">
        <v>315</v>
      </c>
      <c r="G23" s="41" t="s">
        <v>314</v>
      </c>
    </row>
    <row r="24" spans="1:7">
      <c r="A24" t="s">
        <v>744</v>
      </c>
      <c r="B24" t="s">
        <v>138</v>
      </c>
      <c r="C24" t="s">
        <v>765</v>
      </c>
      <c r="D24" t="s">
        <v>766</v>
      </c>
      <c r="E24" t="s">
        <v>767</v>
      </c>
      <c r="F24" t="s">
        <v>768</v>
      </c>
      <c r="G24" s="41" t="s">
        <v>769</v>
      </c>
    </row>
    <row r="25" spans="1:7">
      <c r="A25" s="25" t="s">
        <v>745</v>
      </c>
      <c r="B25" t="s">
        <v>770</v>
      </c>
      <c r="C25" t="s">
        <v>771</v>
      </c>
      <c r="D25" t="s">
        <v>772</v>
      </c>
      <c r="E25" t="s">
        <v>773</v>
      </c>
      <c r="F25" t="s">
        <v>774</v>
      </c>
      <c r="G25" s="41" t="s">
        <v>775</v>
      </c>
    </row>
    <row r="32" spans="1:7">
      <c r="A32" t="s">
        <v>784</v>
      </c>
    </row>
    <row r="34" spans="1:1">
      <c r="A34" t="s">
        <v>870</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19"/>
  <sheetViews>
    <sheetView zoomScale="70" zoomScaleNormal="70" workbookViewId="0">
      <selection activeCell="K4" sqref="K4"/>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68" bestFit="1" customWidth="1"/>
  </cols>
  <sheetData>
    <row r="1" spans="1:13" ht="29.55" customHeight="1">
      <c r="A1" s="17" t="s">
        <v>23</v>
      </c>
      <c r="B1" s="22" t="s">
        <v>24</v>
      </c>
      <c r="C1" s="22" t="s">
        <v>25</v>
      </c>
      <c r="D1" s="18" t="s">
        <v>26</v>
      </c>
      <c r="E1" s="17" t="s">
        <v>22</v>
      </c>
      <c r="F1" s="22" t="s">
        <v>19</v>
      </c>
      <c r="G1" s="22" t="s">
        <v>20</v>
      </c>
      <c r="H1" s="22" t="s">
        <v>21</v>
      </c>
      <c r="I1" s="17" t="s">
        <v>68</v>
      </c>
      <c r="J1" s="57" t="s">
        <v>69</v>
      </c>
      <c r="K1" s="19" t="s">
        <v>29</v>
      </c>
      <c r="L1" s="61" t="s">
        <v>71</v>
      </c>
      <c r="M1" s="17" t="s">
        <v>337</v>
      </c>
    </row>
    <row r="2" spans="1:13" ht="225" customHeight="1">
      <c r="A2" s="1" t="s">
        <v>471</v>
      </c>
      <c r="B2" s="24" t="s">
        <v>42</v>
      </c>
      <c r="C2" s="24" t="s">
        <v>329</v>
      </c>
      <c r="D2" s="15" t="s">
        <v>472</v>
      </c>
      <c r="E2" s="25" t="s">
        <v>495</v>
      </c>
      <c r="F2" s="24" t="s">
        <v>1</v>
      </c>
      <c r="G2" s="24" t="s">
        <v>473</v>
      </c>
      <c r="H2" s="24" t="s">
        <v>330</v>
      </c>
      <c r="I2" s="3" t="s">
        <v>331</v>
      </c>
      <c r="J2" s="58" t="s">
        <v>4</v>
      </c>
      <c r="K2" s="83" t="str">
        <f>HYPERLINK("mailto:"&amp;VLOOKUP(L2,'CONCAT Codes'!$A$14:$G$25,5,FALSE)&amp;"?subject="&amp;_xlfn.CONCAT(C2," - APPLICANT for ",A2)&amp;"&amp;cc="&amp;'CONCAT Codes'!$A$32&amp;"&amp;body="&amp;D2&amp;"%0A%0APlease see my resume and bio for the above tour.","Click HERE to apply")</f>
        <v>Click HERE to apply</v>
      </c>
      <c r="L2" s="63" t="s">
        <v>744</v>
      </c>
      <c r="M2" s="85" t="s">
        <v>928</v>
      </c>
    </row>
    <row r="3" spans="1:13" ht="129.6">
      <c r="A3" s="1" t="s">
        <v>393</v>
      </c>
      <c r="B3" s="24" t="s">
        <v>42</v>
      </c>
      <c r="C3" s="24" t="s">
        <v>394</v>
      </c>
      <c r="D3" s="15" t="s">
        <v>395</v>
      </c>
      <c r="E3" s="25" t="s">
        <v>405</v>
      </c>
      <c r="F3" s="24" t="s">
        <v>1</v>
      </c>
      <c r="G3" s="24" t="s">
        <v>45</v>
      </c>
      <c r="H3" s="24" t="s">
        <v>396</v>
      </c>
      <c r="I3" s="3" t="s">
        <v>12</v>
      </c>
      <c r="J3" s="58" t="s">
        <v>4</v>
      </c>
      <c r="K3" s="83" t="str">
        <f>HYPERLINK("mailto:"&amp;VLOOKUP(L3,'CONCAT Codes'!$A$14:$G$25,5,FALSE)&amp;"?subject="&amp;_xlfn.CONCAT(C3," - APPLICANT for ",A3)&amp;"&amp;cc="&amp;'CONCAT Codes'!$A$32&amp;"&amp;body="&amp;D3&amp;"%0A%0APlease see my resume and bio for the above tour.","Click HERE to apply")</f>
        <v>Click HERE to apply</v>
      </c>
      <c r="L3" s="63" t="s">
        <v>744</v>
      </c>
      <c r="M3" s="85" t="s">
        <v>928</v>
      </c>
    </row>
    <row r="4" spans="1:13" ht="144">
      <c r="A4" s="1" t="s">
        <v>414</v>
      </c>
      <c r="B4" s="24" t="s">
        <v>42</v>
      </c>
      <c r="C4" s="24" t="s">
        <v>394</v>
      </c>
      <c r="D4" s="15" t="s">
        <v>412</v>
      </c>
      <c r="E4" s="25" t="s">
        <v>419</v>
      </c>
      <c r="F4" s="24" t="s">
        <v>1</v>
      </c>
      <c r="G4" s="24" t="s">
        <v>415</v>
      </c>
      <c r="H4" s="24" t="s">
        <v>411</v>
      </c>
      <c r="I4" s="3" t="s">
        <v>12</v>
      </c>
      <c r="J4" s="58" t="s">
        <v>4</v>
      </c>
      <c r="K4" s="83" t="str">
        <f>HYPERLINK("mailto:"&amp;VLOOKUP(L4,'CONCAT Codes'!$A$14:$G$25,5,FALSE)&amp;"?subject="&amp;_xlfn.CONCAT(C4," - APPLICANT for ",A4)&amp;"&amp;cc="&amp;'CONCAT Codes'!$A$32&amp;"&amp;body="&amp;D4&amp;"%0A%0APlease see my resume and bio for the above tour.","Click HERE to apply")</f>
        <v>Click HERE to apply</v>
      </c>
      <c r="L4" s="63" t="s">
        <v>744</v>
      </c>
      <c r="M4" s="85" t="s">
        <v>928</v>
      </c>
    </row>
    <row r="5" spans="1:13" ht="244.8">
      <c r="A5" s="1" t="s">
        <v>416</v>
      </c>
      <c r="B5" s="24" t="s">
        <v>42</v>
      </c>
      <c r="C5" s="24" t="s">
        <v>394</v>
      </c>
      <c r="D5" s="15" t="s">
        <v>417</v>
      </c>
      <c r="E5" s="25" t="s">
        <v>420</v>
      </c>
      <c r="F5" s="24" t="s">
        <v>1</v>
      </c>
      <c r="G5" s="24" t="s">
        <v>413</v>
      </c>
      <c r="H5" s="24" t="s">
        <v>411</v>
      </c>
      <c r="I5" s="3" t="s">
        <v>12</v>
      </c>
      <c r="J5" s="58" t="s">
        <v>4</v>
      </c>
      <c r="K5" s="83" t="str">
        <f>HYPERLINK("mailto:"&amp;VLOOKUP(L5,'CONCAT Codes'!$A$14:$G$25,5,FALSE)&amp;"?subject="&amp;_xlfn.CONCAT(C5," - APPLICANT for ",A5)&amp;"&amp;cc="&amp;'CONCAT Codes'!$A$32&amp;"&amp;body="&amp;D5&amp;"%0A%0APlease see my resume and bio for the above tour.","Click HERE to apply")</f>
        <v>Click HERE to apply</v>
      </c>
      <c r="L5" s="63" t="s">
        <v>744</v>
      </c>
      <c r="M5" s="85" t="s">
        <v>928</v>
      </c>
    </row>
    <row r="6" spans="1:13" ht="302.39999999999998">
      <c r="A6" s="1" t="s">
        <v>659</v>
      </c>
      <c r="B6" s="24" t="s">
        <v>42</v>
      </c>
      <c r="C6" s="24" t="s">
        <v>660</v>
      </c>
      <c r="D6" s="15" t="s">
        <v>661</v>
      </c>
      <c r="E6" s="25" t="s">
        <v>672</v>
      </c>
      <c r="F6" s="24" t="s">
        <v>1</v>
      </c>
      <c r="G6" s="24" t="s">
        <v>45</v>
      </c>
      <c r="H6" s="24" t="s">
        <v>469</v>
      </c>
      <c r="I6" s="3" t="s">
        <v>470</v>
      </c>
      <c r="J6" s="58" t="s">
        <v>4</v>
      </c>
      <c r="K6" s="83" t="str">
        <f>HYPERLINK("mailto:"&amp;VLOOKUP(L6,'CONCAT Codes'!$A$14:$G$25,5,FALSE)&amp;"?subject="&amp;_xlfn.CONCAT(C6," - APPLICANT for ",A6)&amp;"&amp;cc="&amp;'CONCAT Codes'!$A$32&amp;"&amp;body="&amp;D6&amp;"%0A%0APlease see my resume and bio for the above tour.","Click HERE to apply")</f>
        <v>Click HERE to apply</v>
      </c>
      <c r="L6" s="63" t="s">
        <v>744</v>
      </c>
      <c r="M6" s="85" t="s">
        <v>928</v>
      </c>
    </row>
    <row r="7" spans="1:13" ht="172.8">
      <c r="A7" s="1" t="s">
        <v>528</v>
      </c>
      <c r="B7" s="24" t="s">
        <v>42</v>
      </c>
      <c r="C7" s="24" t="s">
        <v>529</v>
      </c>
      <c r="D7" s="15" t="s">
        <v>530</v>
      </c>
      <c r="E7" s="25" t="s">
        <v>561</v>
      </c>
      <c r="F7" s="24" t="s">
        <v>1</v>
      </c>
      <c r="G7" s="24" t="s">
        <v>531</v>
      </c>
      <c r="H7" s="24" t="s">
        <v>10</v>
      </c>
      <c r="I7" s="3" t="s">
        <v>344</v>
      </c>
      <c r="J7" s="58" t="s">
        <v>4</v>
      </c>
      <c r="K7" s="83" t="str">
        <f>HYPERLINK("mailto:"&amp;VLOOKUP(L7,'CONCAT Codes'!$A$14:$G$25,5,FALSE)&amp;"?subject="&amp;_xlfn.CONCAT(C7," - APPLICANT for ",A7)&amp;"&amp;cc="&amp;'CONCAT Codes'!$A$32&amp;"&amp;body="&amp;D7&amp;"%0A%0APlease see my resume and bio for the above tour.","Click HERE to apply")</f>
        <v>Click HERE to apply</v>
      </c>
      <c r="L7" s="63" t="s">
        <v>744</v>
      </c>
      <c r="M7" s="85" t="s">
        <v>928</v>
      </c>
    </row>
    <row r="8" spans="1:13" ht="129.6">
      <c r="A8" s="1" t="s">
        <v>611</v>
      </c>
      <c r="B8" s="24" t="s">
        <v>42</v>
      </c>
      <c r="C8" s="24" t="s">
        <v>529</v>
      </c>
      <c r="D8" s="15" t="s">
        <v>572</v>
      </c>
      <c r="E8" s="25" t="s">
        <v>629</v>
      </c>
      <c r="F8" s="24" t="s">
        <v>1</v>
      </c>
      <c r="G8" s="24" t="s">
        <v>45</v>
      </c>
      <c r="H8" s="24" t="s">
        <v>10</v>
      </c>
      <c r="I8" s="3" t="s">
        <v>344</v>
      </c>
      <c r="J8" s="58" t="s">
        <v>4</v>
      </c>
      <c r="K8" s="83" t="str">
        <f>HYPERLINK("mailto:"&amp;VLOOKUP(L8,'CONCAT Codes'!$A$14:$G$25,5,FALSE)&amp;"?subject="&amp;_xlfn.CONCAT(C8," - APPLICANT for ",A8)&amp;"&amp;cc="&amp;'CONCAT Codes'!$A$32&amp;"&amp;body="&amp;D8&amp;"%0A%0APlease see my resume and bio for the above tour.","Click HERE to apply")</f>
        <v>Click HERE to apply</v>
      </c>
      <c r="L8" s="63" t="s">
        <v>744</v>
      </c>
      <c r="M8" s="85" t="s">
        <v>928</v>
      </c>
    </row>
    <row r="9" spans="1:13" ht="388.8">
      <c r="A9" s="1" t="s">
        <v>434</v>
      </c>
      <c r="B9" s="24" t="s">
        <v>42</v>
      </c>
      <c r="C9" s="24" t="s">
        <v>264</v>
      </c>
      <c r="D9" s="15" t="s">
        <v>265</v>
      </c>
      <c r="E9" s="25" t="s">
        <v>436</v>
      </c>
      <c r="F9" s="24" t="s">
        <v>1</v>
      </c>
      <c r="G9" s="24" t="s">
        <v>266</v>
      </c>
      <c r="H9" s="24" t="s">
        <v>432</v>
      </c>
      <c r="I9" s="3" t="s">
        <v>433</v>
      </c>
      <c r="J9" s="58" t="s">
        <v>4</v>
      </c>
      <c r="K9" s="83" t="str">
        <f>HYPERLINK("mailto:"&amp;VLOOKUP(L9,'CONCAT Codes'!$A$14:$G$25,5,FALSE)&amp;"?subject="&amp;_xlfn.CONCAT(C9," - APPLICANT for ",A9)&amp;"&amp;cc="&amp;'CONCAT Codes'!$A$32&amp;"&amp;body="&amp;D9&amp;"%0A%0APlease see my resume and bio for the above tour.","Click HERE to apply")</f>
        <v>Click HERE to apply</v>
      </c>
      <c r="L9" s="63" t="s">
        <v>744</v>
      </c>
      <c r="M9" s="85" t="s">
        <v>928</v>
      </c>
    </row>
    <row r="10" spans="1:13" ht="374.4">
      <c r="A10" s="70" t="s">
        <v>580</v>
      </c>
      <c r="B10" s="71" t="s">
        <v>42</v>
      </c>
      <c r="C10" s="71" t="s">
        <v>264</v>
      </c>
      <c r="D10" s="70" t="s">
        <v>581</v>
      </c>
      <c r="E10" s="25" t="s">
        <v>599</v>
      </c>
      <c r="F10" s="71" t="s">
        <v>1</v>
      </c>
      <c r="G10" s="71" t="s">
        <v>582</v>
      </c>
      <c r="H10" s="71" t="s">
        <v>583</v>
      </c>
      <c r="I10" s="72" t="s">
        <v>433</v>
      </c>
      <c r="J10" s="74" t="s">
        <v>4</v>
      </c>
      <c r="K10" s="83" t="str">
        <f>HYPERLINK("mailto:"&amp;VLOOKUP(L10,'CONCAT Codes'!$A$14:$G$25,5,FALSE)&amp;"?subject="&amp;_xlfn.CONCAT(C10," - APPLICANT for ",A10)&amp;"&amp;cc="&amp;'CONCAT Codes'!$A$32&amp;"&amp;body="&amp;D10&amp;"%0A%0APlease see my resume and bio for the above tour.","Click HERE to apply")</f>
        <v>Click HERE to apply</v>
      </c>
      <c r="L10" s="71" t="s">
        <v>744</v>
      </c>
      <c r="M10" s="85" t="s">
        <v>928</v>
      </c>
    </row>
    <row r="11" spans="1:13" ht="409.6">
      <c r="A11" s="70" t="s">
        <v>584</v>
      </c>
      <c r="B11" s="71" t="s">
        <v>42</v>
      </c>
      <c r="C11" s="71" t="s">
        <v>264</v>
      </c>
      <c r="D11" s="70" t="s">
        <v>585</v>
      </c>
      <c r="E11" s="25" t="s">
        <v>600</v>
      </c>
      <c r="F11" s="71" t="s">
        <v>1</v>
      </c>
      <c r="G11" s="71" t="s">
        <v>582</v>
      </c>
      <c r="H11" s="71" t="s">
        <v>583</v>
      </c>
      <c r="I11" s="72" t="s">
        <v>433</v>
      </c>
      <c r="J11" s="74" t="s">
        <v>4</v>
      </c>
      <c r="K11" s="83" t="str">
        <f>HYPERLINK("mailto:"&amp;VLOOKUP(L11,'CONCAT Codes'!$A$14:$G$25,5,FALSE)&amp;"?subject="&amp;_xlfn.CONCAT(C11," - APPLICANT for ",A11)&amp;"&amp;cc="&amp;'CONCAT Codes'!$A$32&amp;"&amp;body="&amp;D11&amp;"%0A%0APlease see my resume and bio for the above tour.","Click HERE to apply")</f>
        <v>Click HERE to apply</v>
      </c>
      <c r="L11" s="71" t="s">
        <v>744</v>
      </c>
      <c r="M11" s="85" t="s">
        <v>928</v>
      </c>
    </row>
    <row r="12" spans="1:13" ht="115.2">
      <c r="A12" s="1" t="s">
        <v>379</v>
      </c>
      <c r="B12" s="24" t="s">
        <v>42</v>
      </c>
      <c r="C12" s="24" t="s">
        <v>295</v>
      </c>
      <c r="D12" s="15" t="s">
        <v>380</v>
      </c>
      <c r="E12" s="25" t="s">
        <v>386</v>
      </c>
      <c r="F12" s="24" t="s">
        <v>1</v>
      </c>
      <c r="G12" s="24" t="s">
        <v>381</v>
      </c>
      <c r="H12" s="24" t="s">
        <v>296</v>
      </c>
      <c r="I12" s="3" t="s">
        <v>37</v>
      </c>
      <c r="J12" s="58" t="s">
        <v>4</v>
      </c>
      <c r="K12" s="83" t="str">
        <f>HYPERLINK("mailto:"&amp;VLOOKUP(L12,'CONCAT Codes'!$A$14:$G$25,5,FALSE)&amp;"?subject="&amp;_xlfn.CONCAT(C12," - APPLICANT for ",A12)&amp;"&amp;cc="&amp;'CONCAT Codes'!$A$32&amp;"&amp;body="&amp;D12&amp;"%0A%0APlease see my resume and bio for the above tour.","Click HERE to apply")</f>
        <v>Click HERE to apply</v>
      </c>
      <c r="L12" s="63" t="s">
        <v>744</v>
      </c>
      <c r="M12" s="85" t="s">
        <v>928</v>
      </c>
    </row>
    <row r="13" spans="1:13" ht="115.2">
      <c r="A13" s="1" t="s">
        <v>488</v>
      </c>
      <c r="B13" s="24" t="s">
        <v>42</v>
      </c>
      <c r="C13" s="24" t="s">
        <v>295</v>
      </c>
      <c r="D13" s="15" t="s">
        <v>489</v>
      </c>
      <c r="E13" s="25" t="s">
        <v>496</v>
      </c>
      <c r="F13" s="24" t="s">
        <v>1</v>
      </c>
      <c r="G13" s="24" t="s">
        <v>214</v>
      </c>
      <c r="H13" s="24" t="s">
        <v>490</v>
      </c>
      <c r="I13" s="3" t="s">
        <v>37</v>
      </c>
      <c r="J13" s="58" t="s">
        <v>4</v>
      </c>
      <c r="K13" s="83" t="str">
        <f>HYPERLINK("mailto:"&amp;VLOOKUP(L13,'CONCAT Codes'!$A$14:$G$25,5,FALSE)&amp;"?subject="&amp;_xlfn.CONCAT(C13," - APPLICANT for ",A13)&amp;"&amp;cc="&amp;'CONCAT Codes'!$A$32&amp;"&amp;body="&amp;D13&amp;"%0A%0APlease see my resume and bio for the above tour.","Click HERE to apply")</f>
        <v>Click HERE to apply</v>
      </c>
      <c r="L13" s="63" t="s">
        <v>744</v>
      </c>
      <c r="M13" s="85" t="s">
        <v>928</v>
      </c>
    </row>
    <row r="14" spans="1:13" ht="288">
      <c r="A14" s="1" t="s">
        <v>678</v>
      </c>
      <c r="B14" s="24" t="s">
        <v>42</v>
      </c>
      <c r="C14" s="24" t="s">
        <v>679</v>
      </c>
      <c r="D14" s="15" t="s">
        <v>680</v>
      </c>
      <c r="E14" s="25" t="s">
        <v>863</v>
      </c>
      <c r="F14" s="24" t="s">
        <v>1</v>
      </c>
      <c r="G14" s="24" t="s">
        <v>681</v>
      </c>
      <c r="H14" s="24" t="s">
        <v>682</v>
      </c>
      <c r="I14" s="3" t="s">
        <v>8</v>
      </c>
      <c r="J14" s="58" t="s">
        <v>4</v>
      </c>
      <c r="K14" s="83" t="str">
        <f>HYPERLINK("mailto:"&amp;VLOOKUP(L14,'CONCAT Codes'!$A$14:$G$25,5,FALSE)&amp;"?subject="&amp;_xlfn.CONCAT(C14," - APPLICANT for ",A14)&amp;"&amp;cc="&amp;'CONCAT Codes'!$A$32&amp;"&amp;body="&amp;D14&amp;"%0A%0APlease see my resume and bio for the above tour.","Click HERE to apply")</f>
        <v>Click HERE to apply</v>
      </c>
      <c r="L14" s="63" t="s">
        <v>744</v>
      </c>
      <c r="M14" s="85" t="s">
        <v>928</v>
      </c>
    </row>
    <row r="15" spans="1:13" ht="201.6">
      <c r="A15" s="1" t="s">
        <v>683</v>
      </c>
      <c r="B15" s="24" t="s">
        <v>42</v>
      </c>
      <c r="C15" s="24" t="s">
        <v>679</v>
      </c>
      <c r="D15" s="15" t="s">
        <v>684</v>
      </c>
      <c r="E15" s="25" t="s">
        <v>688</v>
      </c>
      <c r="F15" s="24" t="s">
        <v>1</v>
      </c>
      <c r="G15" s="24" t="s">
        <v>189</v>
      </c>
      <c r="H15" s="24" t="s">
        <v>682</v>
      </c>
      <c r="I15" s="3" t="s">
        <v>8</v>
      </c>
      <c r="J15" s="58" t="s">
        <v>4</v>
      </c>
      <c r="K15" s="83" t="str">
        <f>HYPERLINK("mailto:"&amp;VLOOKUP(L15,'CONCAT Codes'!$A$14:$G$25,5,FALSE)&amp;"?subject="&amp;_xlfn.CONCAT(C15," - APPLICANT for ",A15)&amp;"&amp;cc="&amp;'CONCAT Codes'!$A$32&amp;"&amp;body="&amp;D15&amp;"%0A%0APlease see my resume and bio for the above tour.","Click HERE to apply")</f>
        <v>Click HERE to apply</v>
      </c>
      <c r="L15" s="63" t="s">
        <v>744</v>
      </c>
      <c r="M15" s="85" t="s">
        <v>928</v>
      </c>
    </row>
    <row r="16" spans="1:13" ht="259.2">
      <c r="A16" s="1" t="s">
        <v>612</v>
      </c>
      <c r="B16" s="24" t="s">
        <v>42</v>
      </c>
      <c r="C16" s="24" t="s">
        <v>613</v>
      </c>
      <c r="D16" s="15" t="s">
        <v>614</v>
      </c>
      <c r="E16" s="25" t="s">
        <v>628</v>
      </c>
      <c r="F16" s="24" t="s">
        <v>1</v>
      </c>
      <c r="G16" s="24" t="s">
        <v>61</v>
      </c>
      <c r="H16" s="24" t="s">
        <v>615</v>
      </c>
      <c r="I16" s="3" t="s">
        <v>56</v>
      </c>
      <c r="J16" s="58" t="s">
        <v>4</v>
      </c>
      <c r="K16" s="83" t="str">
        <f>HYPERLINK("mailto:"&amp;VLOOKUP(L16,'CONCAT Codes'!$A$14:$G$25,5,FALSE)&amp;"?subject="&amp;_xlfn.CONCAT(C16," - APPLICANT for ",A16)&amp;"&amp;cc="&amp;'CONCAT Codes'!$A$32&amp;"&amp;body="&amp;D16&amp;"%0A%0APlease see my resume and bio for the above tour.","Click HERE to apply")</f>
        <v>Click HERE to apply</v>
      </c>
      <c r="L16" s="63" t="s">
        <v>744</v>
      </c>
      <c r="M16" s="85" t="s">
        <v>928</v>
      </c>
    </row>
    <row r="17" spans="1:13" ht="86.4">
      <c r="A17" s="78" t="s">
        <v>452</v>
      </c>
      <c r="B17" s="79" t="s">
        <v>42</v>
      </c>
      <c r="C17" s="79" t="s">
        <v>453</v>
      </c>
      <c r="D17" s="80" t="s">
        <v>454</v>
      </c>
      <c r="E17" s="81" t="s">
        <v>465</v>
      </c>
      <c r="F17" s="79" t="s">
        <v>1</v>
      </c>
      <c r="G17" s="79" t="s">
        <v>46</v>
      </c>
      <c r="H17" s="79" t="s">
        <v>455</v>
      </c>
      <c r="I17" s="82" t="s">
        <v>456</v>
      </c>
      <c r="J17" s="86" t="s">
        <v>4</v>
      </c>
      <c r="K17" s="83" t="str">
        <f>HYPERLINK("mailto:"&amp;VLOOKUP(L17,'CONCAT Codes'!$A$14:$G$25,5,FALSE)&amp;"?subject="&amp;_xlfn.CONCAT(C17," - APPLICANT for ",A17)&amp;"&amp;cc="&amp;'CONCAT Codes'!$A$32&amp;"&amp;body="&amp;D17&amp;"%0A%0APlease see my resume and bio for the above tour.","Click HERE to apply")</f>
        <v>Click HERE to apply</v>
      </c>
      <c r="L17" s="87" t="s">
        <v>744</v>
      </c>
      <c r="M17" s="90" t="s">
        <v>928</v>
      </c>
    </row>
    <row r="18" spans="1:13" ht="216">
      <c r="A18" s="1" t="s">
        <v>322</v>
      </c>
      <c r="B18" s="24" t="s">
        <v>0</v>
      </c>
      <c r="C18" s="24" t="s">
        <v>259</v>
      </c>
      <c r="D18" s="15" t="s">
        <v>323</v>
      </c>
      <c r="E18" s="24" t="s">
        <v>333</v>
      </c>
      <c r="F18" s="25" t="s">
        <v>17</v>
      </c>
      <c r="G18" s="24" t="s">
        <v>67</v>
      </c>
      <c r="H18" s="24" t="s">
        <v>324</v>
      </c>
      <c r="I18" s="3" t="s">
        <v>325</v>
      </c>
      <c r="J18" s="58" t="s">
        <v>4</v>
      </c>
      <c r="K18" s="83" t="str">
        <f>HYPERLINK("mailto:"&amp;VLOOKUP(L18,'CONCAT Codes'!$A$14:$G$25,5,FALSE)&amp;"?subject="&amp;_xlfn.CONCAT(C18," - APPLICANT for ",A18)&amp;"&amp;cc="&amp;'CONCAT Codes'!$A$32&amp;"&amp;body="&amp;D18&amp;"%0A%0APlease see my resume and bio for the above tour.","Click HERE to apply")</f>
        <v>Click HERE to apply</v>
      </c>
      <c r="L18" s="63" t="s">
        <v>745</v>
      </c>
      <c r="M18" s="91" t="s">
        <v>929</v>
      </c>
    </row>
    <row r="19" spans="1:13" ht="259.2">
      <c r="A19" s="1" t="s">
        <v>538</v>
      </c>
      <c r="B19" s="24" t="s">
        <v>0</v>
      </c>
      <c r="C19" s="24" t="s">
        <v>539</v>
      </c>
      <c r="D19" s="15" t="s">
        <v>540</v>
      </c>
      <c r="E19" s="25" t="s">
        <v>562</v>
      </c>
      <c r="F19" s="24" t="s">
        <v>28</v>
      </c>
      <c r="G19" s="24" t="s">
        <v>46</v>
      </c>
      <c r="H19" s="24" t="s">
        <v>39</v>
      </c>
      <c r="I19" s="3" t="s">
        <v>16</v>
      </c>
      <c r="J19" s="58" t="s">
        <v>4</v>
      </c>
      <c r="K19" s="83" t="str">
        <f>HYPERLINK("mailto:"&amp;VLOOKUP(L19,'CONCAT Codes'!$A$14:$G$25,5,FALSE)&amp;"?subject="&amp;_xlfn.CONCAT(C19," - APPLICANT for ",A19)&amp;"&amp;cc="&amp;'CONCAT Codes'!$A$32&amp;"&amp;body="&amp;D19&amp;"%0A%0APlease see my resume and bio for the above tour.","Click HERE to apply")</f>
        <v>Click HERE to apply</v>
      </c>
      <c r="L19" s="63" t="s">
        <v>745</v>
      </c>
      <c r="M19" s="91" t="s">
        <v>929</v>
      </c>
    </row>
  </sheetData>
  <autoFilter ref="A1:M1" xr:uid="{D60CF029-A45F-4B09-BEA1-AAAF1A79F49F}">
    <sortState xmlns:xlrd2="http://schemas.microsoft.com/office/spreadsheetml/2017/richdata2" ref="A2:M35">
      <sortCondition ref="C1"/>
    </sortState>
  </autoFilter>
  <conditionalFormatting sqref="A1">
    <cfRule type="duplicateValues" dxfId="2" priority="31"/>
  </conditionalFormatting>
  <conditionalFormatting sqref="A2:A19">
    <cfRule type="duplicateValues" dxfId="1" priority="3"/>
  </conditionalFormatting>
  <conditionalFormatting sqref="K2:K19">
    <cfRule type="containsText" dxfId="0" priority="1"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14Aug2025</vt:lpstr>
      <vt:lpstr>Tours Closed</vt:lpstr>
      <vt:lpstr>Tours Added</vt:lpstr>
      <vt:lpstr>CONCAT Codes</vt:lpstr>
      <vt:lpstr>Tours to be Updated</vt:lpstr>
      <vt:lpstr>'ADOS Tours Updated 14Aug2025'!Print_Area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2025-08-14T11:30:53Z</dcterms:modified>
</cp:coreProperties>
</file>