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45A276F4-CBD6-463D-A5CD-2B1800F7DAA9}" xr6:coauthVersionLast="47" xr6:coauthVersionMax="47" xr10:uidLastSave="{00000000-0000-0000-0000-000000000000}"/>
  <bookViews>
    <workbookView xWindow="-28920" yWindow="-120" windowWidth="29040" windowHeight="15720" tabRatio="707" activeTab="1" xr2:uid="{00000000-000D-0000-FFFF-FFFF00000000}"/>
  </bookViews>
  <sheets>
    <sheet name="Instructions" sheetId="4" r:id="rId1"/>
    <sheet name="ADOS Tours Updated 31Jul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31Jul2025'!$A$1:$L$150</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31Jul2025'!$A$1:$L$1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K12" i="3"/>
  <c r="K11" i="3"/>
  <c r="K10" i="3"/>
  <c r="K9" i="3"/>
  <c r="K8" i="3"/>
  <c r="K7" i="3"/>
  <c r="K6" i="3"/>
  <c r="K5" i="3"/>
  <c r="K4" i="3"/>
  <c r="K3" i="3"/>
  <c r="K2" i="3"/>
  <c r="K117" i="1"/>
  <c r="K116" i="1"/>
  <c r="K115" i="1"/>
  <c r="K146" i="1"/>
  <c r="K31" i="1"/>
  <c r="K111" i="1"/>
  <c r="K90" i="1"/>
  <c r="K145" i="1"/>
  <c r="K71" i="1"/>
  <c r="K144" i="1"/>
  <c r="K143" i="1"/>
  <c r="K95" i="1"/>
  <c r="K18" i="2"/>
  <c r="K17" i="2"/>
  <c r="K16" i="2"/>
  <c r="K15" i="2"/>
  <c r="K14" i="2"/>
  <c r="K13" i="2"/>
  <c r="K12" i="2"/>
  <c r="K11" i="2"/>
  <c r="K10" i="2"/>
  <c r="K9" i="2"/>
  <c r="K8" i="2"/>
  <c r="K7" i="2"/>
  <c r="K6" i="2"/>
  <c r="K5" i="2"/>
  <c r="K4" i="2"/>
  <c r="K3" i="2"/>
  <c r="K2" i="2"/>
  <c r="K2" i="6"/>
  <c r="R3" i="3"/>
  <c r="R4" i="3"/>
  <c r="R5" i="3"/>
  <c r="R6" i="3"/>
  <c r="R7" i="3"/>
  <c r="R8" i="3"/>
  <c r="R9" i="3"/>
  <c r="R10" i="3"/>
  <c r="R11" i="3"/>
  <c r="R12" i="3"/>
  <c r="R13" i="3"/>
  <c r="R14" i="3"/>
  <c r="R15" i="3"/>
  <c r="R16" i="3"/>
  <c r="R17" i="3"/>
  <c r="R18" i="3"/>
  <c r="R19" i="3"/>
  <c r="R20" i="3"/>
  <c r="R21" i="3"/>
  <c r="R22" i="3"/>
  <c r="R23" i="3"/>
  <c r="R24" i="3"/>
  <c r="R25" i="3"/>
  <c r="R26" i="3"/>
  <c r="R27" i="3"/>
  <c r="R28" i="3"/>
  <c r="R29" i="3"/>
  <c r="R2" i="3"/>
  <c r="K129" i="1" l="1"/>
  <c r="K89" i="1"/>
  <c r="K173" i="1"/>
  <c r="K172" i="1"/>
  <c r="K67" i="1"/>
  <c r="K14" i="1"/>
  <c r="K13" i="1"/>
  <c r="K174" i="1"/>
  <c r="K20" i="1"/>
  <c r="K139" i="1"/>
  <c r="K3" i="1"/>
  <c r="K4" i="1"/>
  <c r="K5" i="1"/>
  <c r="K6" i="1"/>
  <c r="K7" i="1"/>
  <c r="K8" i="1"/>
  <c r="K9" i="1"/>
  <c r="K10" i="1"/>
  <c r="K11" i="1"/>
  <c r="K12" i="1"/>
  <c r="K17" i="1"/>
  <c r="K18" i="1"/>
  <c r="K19" i="1"/>
  <c r="K15" i="1"/>
  <c r="K16" i="1"/>
  <c r="K21" i="1"/>
  <c r="K22" i="1"/>
  <c r="K23" i="1"/>
  <c r="K24" i="1"/>
  <c r="K25" i="1"/>
  <c r="K26" i="1"/>
  <c r="K27" i="1"/>
  <c r="K28" i="1"/>
  <c r="K29" i="1"/>
  <c r="K30" i="1"/>
  <c r="K32" i="1"/>
  <c r="K33" i="1"/>
  <c r="K34" i="1"/>
  <c r="K35" i="1"/>
  <c r="K36" i="1"/>
  <c r="K37" i="1"/>
  <c r="K38" i="1"/>
  <c r="K39" i="1"/>
  <c r="K40" i="1"/>
  <c r="K41" i="1"/>
  <c r="K45" i="1"/>
  <c r="K46" i="1"/>
  <c r="K47" i="1"/>
  <c r="K48" i="1"/>
  <c r="K49" i="1"/>
  <c r="K50" i="1"/>
  <c r="K51" i="1"/>
  <c r="K52" i="1"/>
  <c r="K53" i="1"/>
  <c r="K54" i="1"/>
  <c r="K55" i="1"/>
  <c r="K42" i="1"/>
  <c r="K43" i="1"/>
  <c r="K44" i="1"/>
  <c r="K56" i="1"/>
  <c r="K57" i="1"/>
  <c r="K58" i="1"/>
  <c r="K59" i="1"/>
  <c r="K60" i="1"/>
  <c r="K61" i="1"/>
  <c r="K62" i="1"/>
  <c r="K63" i="1"/>
  <c r="K64" i="1"/>
  <c r="K65" i="1"/>
  <c r="K66" i="1"/>
  <c r="K69" i="1"/>
  <c r="K68" i="1"/>
  <c r="K70" i="1"/>
  <c r="K73" i="1"/>
  <c r="K74" i="1"/>
  <c r="K72" i="1"/>
  <c r="K83" i="1"/>
  <c r="K84" i="1"/>
  <c r="K85" i="1"/>
  <c r="K75" i="1"/>
  <c r="K76" i="1"/>
  <c r="K86" i="1"/>
  <c r="K87" i="1"/>
  <c r="K88" i="1"/>
  <c r="K77" i="1"/>
  <c r="K78" i="1"/>
  <c r="K79" i="1"/>
  <c r="K80" i="1"/>
  <c r="K81" i="1"/>
  <c r="K82" i="1"/>
  <c r="K91" i="1"/>
  <c r="K92" i="1"/>
  <c r="K93" i="1"/>
  <c r="K131" i="1"/>
  <c r="K112" i="1"/>
  <c r="K147" i="1"/>
  <c r="K148" i="1"/>
  <c r="K94" i="1"/>
  <c r="K96" i="1"/>
  <c r="K97" i="1"/>
  <c r="K98" i="1"/>
  <c r="K99" i="1"/>
  <c r="K100" i="1"/>
  <c r="K101" i="1"/>
  <c r="K102" i="1"/>
  <c r="K103" i="1"/>
  <c r="K104" i="1"/>
  <c r="K105" i="1"/>
  <c r="K106" i="1"/>
  <c r="K107" i="1"/>
  <c r="K109" i="1"/>
  <c r="K110" i="1"/>
  <c r="K108" i="1"/>
  <c r="K127" i="1"/>
  <c r="K113" i="1"/>
  <c r="K114" i="1"/>
  <c r="K118" i="1"/>
  <c r="K119" i="1"/>
  <c r="K120" i="1"/>
  <c r="K121" i="1"/>
  <c r="K122" i="1"/>
  <c r="K123" i="1"/>
  <c r="K124" i="1"/>
  <c r="K125" i="1"/>
  <c r="K126" i="1"/>
  <c r="K132" i="1"/>
  <c r="K133" i="1"/>
  <c r="K134" i="1"/>
  <c r="K135" i="1"/>
  <c r="K136" i="1"/>
  <c r="K128" i="1"/>
  <c r="K137" i="1"/>
  <c r="K141" i="1"/>
  <c r="K142" i="1"/>
  <c r="K130" i="1"/>
  <c r="K138" i="1"/>
  <c r="K140" i="1"/>
  <c r="K149" i="1"/>
  <c r="K150" i="1"/>
  <c r="K151" i="1"/>
  <c r="K152" i="1"/>
  <c r="K153" i="1"/>
  <c r="K154" i="1"/>
  <c r="K155" i="1"/>
  <c r="K156" i="1"/>
  <c r="K157" i="1"/>
  <c r="K158" i="1"/>
  <c r="K159" i="1"/>
  <c r="K160" i="1"/>
  <c r="K161" i="1"/>
  <c r="K162" i="1"/>
  <c r="K163" i="1"/>
  <c r="K164" i="1"/>
  <c r="K165" i="1"/>
  <c r="K166" i="1"/>
  <c r="K167" i="1"/>
  <c r="K168" i="1"/>
  <c r="K169" i="1"/>
  <c r="K170" i="1"/>
  <c r="K171" i="1"/>
  <c r="K175" i="1"/>
  <c r="K176" i="1"/>
  <c r="K177" i="1"/>
  <c r="K178" i="1"/>
  <c r="K179" i="1"/>
  <c r="K180" i="1"/>
  <c r="K181" i="1"/>
  <c r="K182" i="1"/>
  <c r="K183" i="1"/>
  <c r="K184" i="1"/>
  <c r="K2" i="1"/>
  <c r="P29" i="3"/>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 r="N5" i="3"/>
  <c r="N4" i="3"/>
  <c r="N2" i="3"/>
  <c r="N3" i="3"/>
</calcChain>
</file>

<file path=xl/sharedStrings.xml><?xml version="1.0" encoding="utf-8"?>
<sst xmlns="http://schemas.openxmlformats.org/spreadsheetml/2006/main" count="2510" uniqueCount="959">
  <si>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</si>
  <si>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</si>
  <si>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</si>
  <si>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</si>
  <si>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</si>
  <si>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</si>
  <si>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</si>
  <si>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</si>
  <si>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</si>
  <si>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</si>
  <si>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</si>
  <si>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</si>
  <si>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</si>
  <si>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</si>
  <si>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</si>
  <si>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</si>
  <si>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</si>
  <si>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</si>
  <si>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</si>
  <si>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</si>
  <si>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</si>
  <si>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</si>
  <si>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</si>
  <si>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</si>
  <si>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</si>
  <si>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</si>
  <si>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</si>
  <si>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</si>
  <si>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</si>
  <si>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</si>
  <si>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</si>
  <si>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</si>
  <si>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</si>
  <si>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</si>
  <si>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</si>
  <si>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</si>
  <si>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</si>
  <si>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</si>
  <si>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</si>
  <si>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</si>
  <si>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</si>
  <si>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</si>
  <si>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</si>
  <si>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</si>
  <si>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</si>
  <si>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</si>
  <si>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</si>
  <si>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Defense Counterintelligence &amp; Security Agency</t>
  </si>
  <si>
    <t>DISA - DD</t>
  </si>
  <si>
    <t>Fort Meade</t>
  </si>
  <si>
    <t>Hill AFB</t>
  </si>
  <si>
    <t>UT</t>
  </si>
  <si>
    <t>NSWC-Indian Head Division</t>
  </si>
  <si>
    <t>Indian Head</t>
  </si>
  <si>
    <t>Naval Underwater Warfare Center</t>
  </si>
  <si>
    <t>Keyport</t>
  </si>
  <si>
    <t>WA</t>
  </si>
  <si>
    <t>USTRANSCOM-SDDC-596th BDE 834th BN</t>
  </si>
  <si>
    <t>Security Guard</t>
  </si>
  <si>
    <t>CECOM-Tobyhanna Army Depot</t>
  </si>
  <si>
    <t>Tobyhanna</t>
  </si>
  <si>
    <t>E6:E7:E8</t>
  </si>
  <si>
    <t>E6:E7</t>
  </si>
  <si>
    <t>E3:E4:E5</t>
  </si>
  <si>
    <t>E4:E5:E6:E7</t>
  </si>
  <si>
    <t>NUWC-Division Keyport</t>
  </si>
  <si>
    <t>NSWC-Philadelphia</t>
  </si>
  <si>
    <t>E5:E6:E7:W1:W2</t>
  </si>
  <si>
    <t>E7:E8</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</si>
  <si>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</si>
  <si>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</si>
  <si>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</si>
  <si>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</si>
  <si>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</si>
  <si>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</si>
  <si>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</si>
  <si>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</si>
  <si>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</si>
  <si>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</si>
  <si>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</si>
  <si>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</si>
  <si>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</si>
  <si>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</si>
  <si>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</si>
  <si>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</si>
  <si>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</si>
  <si>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</si>
  <si>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</si>
  <si>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</si>
  <si>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</si>
  <si>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</si>
  <si>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</si>
  <si>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</si>
  <si>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</si>
  <si>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</si>
  <si>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</si>
  <si>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</si>
  <si>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</si>
  <si>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Rudibaugh, Leanna</t>
  </si>
  <si>
    <t>24-6220</t>
  </si>
  <si>
    <t>Nondestructive Tester Technician</t>
  </si>
  <si>
    <t>24-6222</t>
  </si>
  <si>
    <t>Egress System Technician</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</si>
  <si>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</si>
  <si>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</si>
  <si>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</si>
  <si>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</si>
  <si>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</si>
  <si>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</si>
  <si>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</si>
  <si>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</si>
  <si>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</si>
  <si>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</si>
  <si>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</si>
  <si>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</si>
  <si>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</si>
  <si>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</si>
  <si>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</si>
  <si>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</si>
  <si>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</si>
  <si>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</si>
  <si>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</si>
  <si>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</si>
  <si>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</si>
  <si>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</si>
  <si>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</si>
  <si>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</si>
  <si>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</si>
  <si>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</si>
  <si>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</si>
  <si>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</si>
  <si>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</si>
  <si>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</si>
  <si>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</si>
  <si>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</si>
  <si>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</si>
  <si>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</si>
  <si>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</si>
  <si>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</si>
  <si>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</si>
  <si>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</si>
  <si>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</si>
  <si>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</si>
  <si>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</si>
  <si>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</si>
  <si>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</si>
  <si>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</si>
  <si>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</si>
  <si>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</si>
  <si>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</si>
  <si>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</si>
  <si>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</si>
  <si>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</si>
  <si>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</si>
  <si>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</si>
  <si>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</si>
  <si>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</si>
  <si>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</si>
  <si>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</si>
  <si>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</si>
  <si>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</si>
  <si>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</si>
  <si>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</si>
  <si>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</si>
  <si>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</si>
  <si>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</si>
  <si>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</si>
  <si>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</si>
  <si>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</si>
  <si>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</si>
  <si>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</si>
  <si>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</si>
  <si>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</si>
  <si>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</si>
  <si>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</si>
  <si>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</si>
  <si>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</si>
  <si>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</si>
  <si>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</si>
  <si>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</si>
  <si>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</si>
  <si>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</si>
  <si>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Construction Project Management</t>
  </si>
  <si>
    <t xml:space="preserve">&lt;strong&gt; Location:&lt;/strong&gt; </t>
  </si>
  <si>
    <t>E6:E7:E8:E9:O1:O2:O3</t>
  </si>
  <si>
    <t>Intelligence Officer</t>
  </si>
  <si>
    <t>Red Rock</t>
  </si>
  <si>
    <t>AMCOM-Letterkenny Army Depot</t>
  </si>
  <si>
    <t>Chambersburg</t>
  </si>
  <si>
    <t>24-6400</t>
  </si>
  <si>
    <t>AH-64 Attack Helicopter Repairer</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</si>
  <si>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</si>
  <si>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</si>
  <si>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</si>
  <si>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</si>
  <si>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</si>
  <si>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</si>
  <si>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</si>
  <si>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</si>
  <si>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</si>
  <si>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</si>
  <si>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</si>
  <si>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</si>
  <si>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</si>
  <si>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</si>
  <si>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</si>
  <si>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</si>
  <si>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</si>
  <si>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</si>
  <si>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</si>
  <si>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</si>
  <si>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</si>
  <si>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</si>
  <si>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</si>
  <si>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</si>
  <si>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</si>
  <si>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</si>
  <si>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</si>
  <si>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</si>
  <si>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</si>
  <si>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</si>
  <si>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</si>
  <si>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</si>
  <si>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</si>
  <si>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</si>
  <si>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E7</t>
  </si>
  <si>
    <t>24-6489</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</si>
  <si>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</si>
  <si>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</si>
  <si>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</si>
  <si>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</si>
  <si>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</si>
  <si>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</si>
  <si>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</si>
  <si>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</si>
  <si>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</si>
  <si>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</si>
  <si>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</si>
  <si>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</si>
  <si>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</si>
  <si>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</si>
  <si>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</si>
  <si>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</si>
  <si>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</si>
  <si>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25-6072</t>
  </si>
  <si>
    <t>Contracting Engineer Advisor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</si>
  <si>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</si>
  <si>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</si>
  <si>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</si>
  <si>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</si>
  <si>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</si>
  <si>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</si>
  <si>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</si>
  <si>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</si>
  <si>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</si>
  <si>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</si>
  <si>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</si>
  <si>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</si>
  <si>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</si>
  <si>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</si>
  <si>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</si>
  <si>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</si>
  <si>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</si>
  <si>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</si>
  <si>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</si>
  <si>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</si>
  <si>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</si>
  <si>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</si>
  <si>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</si>
  <si>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</si>
  <si>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</si>
  <si>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</si>
  <si>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</si>
  <si>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</si>
  <si>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</si>
  <si>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</si>
  <si>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</si>
  <si>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</si>
  <si>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</si>
  <si>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</si>
  <si>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</si>
  <si>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</si>
  <si>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</si>
  <si>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</si>
  <si>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</si>
  <si>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</si>
  <si>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</si>
  <si>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</si>
  <si>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</si>
  <si>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</si>
  <si>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</si>
  <si>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</si>
  <si>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</si>
  <si>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</si>
  <si>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</si>
  <si>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</si>
  <si>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</si>
  <si>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</si>
  <si>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</si>
  <si>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</si>
  <si>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</si>
  <si>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</si>
  <si>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</si>
  <si>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</si>
  <si>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</si>
  <si>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</si>
  <si>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</si>
  <si>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</si>
  <si>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USACE - Pittsburgh District (LRP)</t>
  </si>
  <si>
    <t>Pittsburgh</t>
  </si>
  <si>
    <t>25-6160</t>
  </si>
  <si>
    <t>Photographer/Videographer/Editor</t>
  </si>
  <si>
    <t>25-6162</t>
  </si>
  <si>
    <t>Apache Helicopter Repairer</t>
  </si>
  <si>
    <t>O2:O3</t>
  </si>
  <si>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</si>
  <si>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</si>
  <si>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</si>
  <si>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</si>
  <si>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</si>
  <si>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</si>
  <si>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</si>
  <si>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</si>
  <si>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</si>
  <si>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</si>
  <si>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</si>
  <si>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</si>
  <si>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</si>
  <si>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Wheeled Vehicle Mechanic</t>
  </si>
  <si>
    <t>Defense Finance and Accounting Service</t>
  </si>
  <si>
    <t>Sanders, Robert A.</t>
  </si>
  <si>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</si>
  <si>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</si>
  <si>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</si>
  <si>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</si>
  <si>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</si>
  <si>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</si>
  <si>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</si>
  <si>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</si>
  <si>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</si>
  <si>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</si>
  <si>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</si>
  <si>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</si>
  <si>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</si>
  <si>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25-6182</t>
  </si>
  <si>
    <t>Fuel Operations NCO</t>
  </si>
  <si>
    <t>Elmendorf AFB</t>
  </si>
  <si>
    <t>AK</t>
  </si>
  <si>
    <t>25-6210</t>
  </si>
  <si>
    <t>Accountant</t>
  </si>
  <si>
    <t>E5:E6:E7:E8:E9:O1:O2:O3</t>
  </si>
  <si>
    <t>USACE - Detroit District (LRE)</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</si>
  <si>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</si>
  <si>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</si>
  <si>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</si>
  <si>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</si>
  <si>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</si>
  <si>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t>E5</t>
  </si>
  <si>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</si>
  <si>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</si>
  <si>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</si>
  <si>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</si>
  <si>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</si>
  <si>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</si>
  <si>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</si>
  <si>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</si>
  <si>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</si>
  <si>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</si>
  <si>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</si>
  <si>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</si>
  <si>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</si>
  <si>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</si>
  <si>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</si>
  <si>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</si>
  <si>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</si>
  <si>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</si>
  <si>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</si>
  <si>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</si>
  <si>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</si>
  <si>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</si>
  <si>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</si>
  <si>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</si>
  <si>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</si>
  <si>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</si>
  <si>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</si>
  <si>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</si>
  <si>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</si>
  <si>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</si>
  <si>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</si>
  <si>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</si>
  <si>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</si>
  <si>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</si>
  <si>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</si>
  <si>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</si>
  <si>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</si>
  <si>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</si>
  <si>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</si>
  <si>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</si>
  <si>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</si>
  <si>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</si>
  <si>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</si>
  <si>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</si>
  <si>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</si>
  <si>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</si>
  <si>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</si>
  <si>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</si>
  <si>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</si>
  <si>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</si>
  <si>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</si>
  <si>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</si>
  <si>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</si>
  <si>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</si>
  <si>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</si>
  <si>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</si>
  <si>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</si>
  <si>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</si>
  <si>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</si>
  <si>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</si>
  <si>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</si>
  <si>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</si>
  <si>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</si>
  <si>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</si>
  <si>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</si>
  <si>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</si>
  <si>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</si>
  <si>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</si>
  <si>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</si>
  <si>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</si>
  <si>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</si>
  <si>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</si>
  <si>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</si>
  <si>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</si>
  <si>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</si>
  <si>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</si>
  <si>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</si>
  <si>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</si>
  <si>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</si>
  <si>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</si>
  <si>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</si>
  <si>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</si>
  <si>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</si>
  <si>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</si>
  <si>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</si>
  <si>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</si>
  <si>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</si>
  <si>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</si>
  <si>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</si>
  <si>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25-6286</t>
  </si>
  <si>
    <t>25-6287</t>
  </si>
  <si>
    <t>Lead Civil Engineer</t>
  </si>
  <si>
    <t>25-6288</t>
  </si>
  <si>
    <t>25-6289</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</si>
  <si>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</si>
  <si>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</si>
  <si>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</si>
  <si>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</si>
  <si>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</si>
  <si>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</si>
  <si>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</si>
  <si>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</si>
  <si>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</si>
  <si>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</si>
  <si>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</si>
  <si>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</si>
  <si>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</si>
  <si>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DCSA - EEO</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</si>
  <si>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</si>
  <si>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</si>
  <si>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</si>
  <si>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</si>
  <si>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</si>
  <si>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</si>
  <si>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</si>
  <si>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</si>
  <si>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</si>
  <si>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</si>
  <si>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</si>
  <si>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</si>
  <si>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</si>
  <si>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</si>
  <si>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</si>
  <si>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</si>
  <si>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</si>
  <si>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</si>
  <si>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</si>
  <si>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</si>
  <si>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</si>
  <si>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</si>
  <si>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</si>
  <si>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</si>
  <si>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</si>
  <si>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</si>
  <si>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</si>
  <si>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</si>
  <si>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</si>
  <si>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</si>
  <si>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</si>
  <si>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</si>
  <si>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</si>
  <si>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</si>
  <si>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</si>
  <si>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</si>
  <si>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</si>
  <si>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</si>
  <si>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</si>
  <si>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</si>
  <si>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</si>
  <si>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</si>
  <si>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</si>
  <si>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</si>
  <si>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</si>
  <si>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</si>
  <si>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</si>
  <si>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</si>
  <si>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</si>
  <si>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</si>
  <si>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</si>
  <si>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</si>
  <si>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</si>
  <si>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</si>
  <si>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</si>
  <si>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</si>
  <si>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</si>
  <si>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</si>
  <si>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</si>
  <si>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25-6329</t>
  </si>
  <si>
    <t>USACE - Fort Worth District (SWF)</t>
  </si>
  <si>
    <t>Operations and Plans Specialist</t>
  </si>
  <si>
    <t>Fort Worth</t>
  </si>
  <si>
    <t>25-6330</t>
  </si>
  <si>
    <t>Furniture Installer/Fork Lift Operator</t>
  </si>
  <si>
    <t>JMC-Crane Army Ammunition Activity</t>
  </si>
  <si>
    <t>25-6340</t>
  </si>
  <si>
    <t>Mobile Equipment Operator</t>
  </si>
  <si>
    <t>25-6346</t>
  </si>
  <si>
    <t>Ordnance Equipment Inspector</t>
  </si>
  <si>
    <t>E5:E6:E7:E8:E9</t>
  </si>
  <si>
    <t>25-6350</t>
  </si>
  <si>
    <t>Quality Assurance Specialist</t>
  </si>
  <si>
    <t>E5:E6:E7:O1:O2:O3</t>
  </si>
  <si>
    <t>25-6357</t>
  </si>
  <si>
    <t>Engineering Technician</t>
  </si>
  <si>
    <t>E8:E9:O1:O2</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</si>
  <si>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</si>
  <si>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</si>
  <si>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</si>
  <si>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</si>
  <si>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</si>
  <si>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</si>
  <si>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</si>
  <si>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</si>
  <si>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</si>
  <si>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</si>
  <si>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</si>
  <si>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</si>
  <si>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</si>
  <si>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</si>
  <si>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</si>
  <si>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</si>
  <si>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</si>
  <si>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</si>
  <si>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</si>
  <si>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</si>
  <si>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</si>
  <si>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</si>
  <si>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</si>
  <si>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</si>
  <si>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</si>
  <si>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</si>
  <si>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</si>
  <si>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</si>
  <si>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</si>
  <si>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</si>
  <si>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</si>
  <si>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</si>
  <si>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</si>
  <si>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</si>
  <si>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</si>
  <si>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</si>
  <si>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</si>
  <si>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</si>
  <si>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</si>
  <si>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</si>
  <si>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</si>
  <si>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</si>
  <si>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</si>
  <si>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</si>
  <si>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</si>
  <si>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</si>
  <si>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</si>
  <si>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</si>
  <si>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</si>
  <si>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</si>
  <si>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25-6395</t>
  </si>
  <si>
    <t>Division Analyst/Advisor</t>
  </si>
  <si>
    <t>25-6396</t>
  </si>
  <si>
    <t>25-6397</t>
  </si>
  <si>
    <t>25-6398</t>
  </si>
  <si>
    <t xml:space="preserve">DLA Energy – HQ </t>
  </si>
  <si>
    <t>Logistics Management Specialist</t>
  </si>
  <si>
    <t>Operations Research Analyst</t>
  </si>
  <si>
    <t>25-6401</t>
  </si>
  <si>
    <t>Resource Analyst/Budget Execution Analyst</t>
  </si>
  <si>
    <t>25-6403</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</si>
  <si>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</si>
  <si>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</si>
  <si>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</si>
  <si>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</si>
  <si>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</si>
  <si>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</si>
  <si>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</si>
  <si>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</si>
  <si>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</si>
  <si>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</si>
  <si>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</si>
  <si>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</si>
  <si>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</si>
  <si>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</si>
  <si>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</si>
  <si>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</si>
  <si>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</si>
  <si>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</si>
  <si>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</si>
  <si>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</si>
  <si>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</si>
  <si>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</si>
  <si>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</si>
  <si>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</si>
  <si>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</si>
  <si>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</si>
  <si>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</si>
  <si>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</si>
  <si>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</si>
  <si>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</si>
  <si>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</si>
  <si>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</si>
  <si>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</si>
  <si>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</si>
  <si>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</si>
  <si>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</si>
  <si>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</si>
  <si>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</si>
  <si>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</si>
  <si>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</si>
  <si>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</si>
  <si>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</si>
  <si>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</si>
  <si>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</si>
  <si>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</si>
  <si>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</si>
  <si>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</si>
  <si>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</si>
  <si>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</si>
  <si>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</si>
  <si>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</si>
  <si>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</si>
  <si>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</si>
  <si>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</si>
  <si>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</si>
  <si>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</si>
  <si>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</si>
  <si>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</si>
  <si>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</si>
  <si>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</si>
  <si>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</si>
  <si>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</si>
  <si>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</si>
  <si>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</si>
  <si>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</si>
  <si>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</si>
  <si>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</si>
  <si>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</si>
  <si>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</si>
  <si>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</si>
  <si>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</si>
  <si>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</si>
  <si>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</si>
  <si>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</si>
  <si>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</si>
  <si>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25-6351</t>
  </si>
  <si>
    <t>Public Affairs Officer</t>
  </si>
  <si>
    <t>E4:E5:E6:O1:O2:O3</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</si>
  <si>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</si>
  <si>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</si>
  <si>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</si>
  <si>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</si>
  <si>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</si>
  <si>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</si>
  <si>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</si>
  <si>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</si>
  <si>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</si>
  <si>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</si>
  <si>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</si>
  <si>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</si>
  <si>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</si>
  <si>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</si>
  <si>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</si>
  <si>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</si>
  <si>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</si>
  <si>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</si>
  <si>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</si>
  <si>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</si>
  <si>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</si>
  <si>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</si>
  <si>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</si>
  <si>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</si>
  <si>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</si>
  <si>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</si>
  <si>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</si>
  <si>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</si>
  <si>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</si>
  <si>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25-6442</t>
  </si>
  <si>
    <t>Office Support Assistant</t>
  </si>
  <si>
    <t>25-6451</t>
  </si>
  <si>
    <t>DCSA - PEO - APEOR</t>
  </si>
  <si>
    <t>Information Technology Program Analyst</t>
  </si>
  <si>
    <t>E7:E8:E9:O1:W1</t>
  </si>
  <si>
    <t>Stafford</t>
  </si>
  <si>
    <t>25-6452</t>
  </si>
  <si>
    <t>Linux Cloud Administrator</t>
  </si>
  <si>
    <t>E4:E5:E6:E7:E8:O1:O2:O3:W1:W2:W3</t>
  </si>
  <si>
    <t>25-6454</t>
  </si>
  <si>
    <t>Unit Supply Specialist</t>
  </si>
  <si>
    <t>25-6458</t>
  </si>
  <si>
    <t>USTRANSCOM</t>
  </si>
  <si>
    <t>Reserve Manpower Manager</t>
  </si>
  <si>
    <t>25-6460</t>
  </si>
  <si>
    <t>DFAS-IND-JBL-Force Protection</t>
  </si>
  <si>
    <t>Security Assistant (OA)</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</si>
  <si>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</si>
  <si>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</si>
  <si>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</si>
  <si>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</si>
  <si>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</si>
  <si>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</si>
  <si>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</si>
  <si>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</si>
  <si>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</si>
  <si>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</si>
  <si>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</si>
  <si>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</si>
  <si>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</si>
  <si>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</si>
  <si>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</si>
  <si>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</si>
  <si>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</si>
  <si>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</si>
  <si>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</si>
  <si>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</si>
  <si>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25-6442, Length 1 Year:</t>
    </r>
    <r>
      <rPr>
        <sz val="11"/>
        <color indexed="8"/>
        <rFont val="Calibri"/>
        <family val="2"/>
        <scheme val="minor"/>
      </rPr>
      <t xml:space="preserve">
Assists manager on the practical and technical aspects of office administration, to include budgeting, purchasing, supply management, data processing, and records management, and performs work in each of these areas. As the Safety Office Training Coordinator, responsible for maintaining training records and updating electronic training system of record. Assists with acquiring, coordinating, and scheduling training resources. Arranges for training space, prepares employee/attendee notification list, and serves as point of contact for registration, vendor correspondence, and invoicing. Assists with management and implementation of the District’s medical surveillance program. On a monthly basis, tracks and maintains exposure data for government civilians as well as architecture-engineering and construction contractors. Maintains updated list of district employees who are enrolled in the district's Drug-free Workplace Program. Coordinates and schedules both pre-employment and random drug testing. Tracks drug testing results electronically through designated electronic portal and prepares required documentation to communicate results.</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</si>
  <si>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</si>
  <si>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</si>
  <si>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</si>
  <si>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</si>
  <si>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</si>
  <si>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</si>
  <si>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</si>
  <si>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</si>
  <si>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</si>
  <si>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</si>
  <si>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</si>
  <si>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</si>
  <si>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25-6476</t>
  </si>
  <si>
    <t>Transportation Management Coordinator</t>
  </si>
  <si>
    <t>25-6477</t>
  </si>
  <si>
    <t>Aviation Safety Officer</t>
  </si>
  <si>
    <t>O2:O3:O4:W2:W3:W4</t>
  </si>
  <si>
    <r>
      <rPr>
        <b/>
        <sz val="11"/>
        <color rgb="FF000000"/>
        <rFont val="Calibri"/>
        <family val="2"/>
        <scheme val="minor"/>
      </rPr>
      <t>25-6476, Length 1 Year:</t>
    </r>
    <r>
      <rPr>
        <sz val="11"/>
        <color indexed="8"/>
        <rFont val="Calibri"/>
        <family val="2"/>
        <scheme val="minor"/>
      </rPr>
      <t xml:space="preserve">
***Applicants must email the following documents to leanne.felvus-webb.mil@mail.mil for consideration***
Professional Resume
Military Bio
Last three evaluations
Soldier Talent Profile
This position involves providing comprehensive traffic management services for the movement of a wide range of commodities, including hazardous materials and classified items, through various transportation modes. The incumbent applies knowledge of transportation regulations, policies, and procedures to coordinate and oversee all phases of traffic management, including inbound and outbound shipment planning and documentation. Responsibilities include preparing shipping documents, coordinating with carriers, and resolving discrepancies or shipment delays. The position requires using automated transportation systems to generate shipping data and maintain shipment records. The incumbent ensures compliance with safety, security, and environmental requirements and resolves transportation problems that might arise due to regulatory changes or logistical issues. This role involves working closely with internal and external stakeholders, providing technical guidance, and representing the organization at meetings or during negotiations with transportation providers. The position requires a proactive approach to problem-solving and the ability to handle complex traffic management tasks independently while supporting overall mission goals of the logistics team.
Qualifications:  MOS: 88N | AOC: 88A</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</si>
  <si>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</si>
  <si>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Qualifications: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</si>
  <si>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</si>
  <si>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25-6480</t>
  </si>
  <si>
    <t>Agreements  Manager</t>
  </si>
  <si>
    <t>E7:E8:O2:O3:O4:O5</t>
  </si>
  <si>
    <t>25-6486</t>
  </si>
  <si>
    <t>Collateral Duty Safety Officer</t>
  </si>
  <si>
    <t>25-6489</t>
  </si>
  <si>
    <t>Special Security Representative</t>
  </si>
  <si>
    <t>25-6490</t>
  </si>
  <si>
    <t>E4:E5:E6:E7:E8:W1:W2:W3:W4:W5</t>
  </si>
  <si>
    <t>E8:E9</t>
  </si>
  <si>
    <r>
      <rPr>
        <b/>
        <sz val="11"/>
        <color rgb="FF000000"/>
        <rFont val="Calibri"/>
        <family val="2"/>
        <scheme val="minor"/>
      </rPr>
      <t>25-6490, Length 1 Year:</t>
    </r>
    <r>
      <rPr>
        <sz val="11"/>
        <color indexed="8"/>
        <rFont val="Calibri"/>
        <family val="2"/>
        <scheme val="minor"/>
      </rPr>
      <t xml:space="preserve">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t>
    </r>
    <r>
      <rPr>
        <b/>
        <sz val="11"/>
        <color rgb="FF000000"/>
        <rFont val="Calibri"/>
        <family val="2"/>
        <scheme val="minor"/>
      </rPr>
      <t>Qualifications</t>
    </r>
    <r>
      <rPr>
        <sz val="11"/>
        <color indexed="8"/>
        <rFont val="Calibri"/>
        <family val="2"/>
        <scheme val="minor"/>
      </rPr>
      <t>: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t>
    </r>
  </si>
  <si>
    <r>
      <rPr>
        <b/>
        <sz val="11"/>
        <color rgb="FF000000"/>
        <rFont val="Calibri"/>
        <family val="2"/>
        <scheme val="minor"/>
      </rPr>
      <t>25-6489, Length 1 Year:</t>
    </r>
    <r>
      <rPr>
        <sz val="11"/>
        <color indexed="8"/>
        <rFont val="Calibri"/>
        <family val="2"/>
        <scheme val="minor"/>
      </rPr>
      <t xml:space="preserve">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t>
    </r>
    <r>
      <rPr>
        <b/>
        <sz val="11"/>
        <color rgb="FF000000"/>
        <rFont val="Calibri"/>
        <family val="2"/>
        <scheme val="minor"/>
      </rPr>
      <t>Qualifications</t>
    </r>
    <r>
      <rPr>
        <sz val="11"/>
        <color indexed="8"/>
        <rFont val="Calibri"/>
        <family val="2"/>
        <scheme val="minor"/>
      </rPr>
      <t>:  Candidate should have a background in security and/or intelligence, an understanding of SCI security regulations, and the ability to effectively enforce security policies within a sensitive environment. A current Top Secret/SCI clearance is a mandatory requirement.</t>
    </r>
  </si>
  <si>
    <r>
      <rPr>
        <b/>
        <sz val="11"/>
        <color rgb="FF000000"/>
        <rFont val="Calibri"/>
        <family val="2"/>
        <scheme val="minor"/>
      </rPr>
      <t>25-6486, Length 1 year:</t>
    </r>
    <r>
      <rPr>
        <sz val="11"/>
        <color indexed="8"/>
        <rFont val="Calibri"/>
        <family val="2"/>
        <scheme val="minor"/>
      </rPr>
      <t xml:space="preserve">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t>
    </r>
    <r>
      <rPr>
        <b/>
        <sz val="11"/>
        <color rgb="FF000000"/>
        <rFont val="Calibri"/>
        <family val="2"/>
        <scheme val="minor"/>
      </rPr>
      <t>Qualifications</t>
    </r>
    <r>
      <rPr>
        <sz val="11"/>
        <color indexed="8"/>
        <rFont val="Calibri"/>
        <family val="2"/>
        <scheme val="minor"/>
      </rPr>
      <t>: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t>
    </r>
  </si>
  <si>
    <r>
      <rPr>
        <b/>
        <sz val="11"/>
        <color rgb="FF000000"/>
        <rFont val="Calibri"/>
        <family val="2"/>
        <scheme val="minor"/>
      </rPr>
      <t>25-6480, Length 1 Year:</t>
    </r>
    <r>
      <rPr>
        <sz val="11"/>
        <color indexed="8"/>
        <rFont val="Calibri"/>
        <family val="2"/>
        <scheme val="minor"/>
      </rPr>
      <t xml:space="preserve">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t>
    </r>
    <r>
      <rPr>
        <b/>
        <sz val="11"/>
        <color rgb="FF000000"/>
        <rFont val="Calibri"/>
        <family val="2"/>
        <scheme val="minor"/>
      </rPr>
      <t>Qualifications</t>
    </r>
    <r>
      <rPr>
        <sz val="11"/>
        <color indexed="8"/>
        <rFont val="Calibri"/>
        <family val="2"/>
        <scheme val="minor"/>
      </rPr>
      <t>: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t>
    </r>
  </si>
  <si>
    <r>
      <rPr>
        <b/>
        <sz val="11"/>
        <color rgb="FF000000"/>
        <rFont val="Calibri"/>
        <family val="2"/>
        <scheme val="minor"/>
      </rPr>
      <t xml:space="preserve">25-6454, Length 1 Year: </t>
    </r>
    <r>
      <rPr>
        <sz val="11"/>
        <color indexed="8"/>
        <rFont val="Calibri"/>
        <family val="2"/>
        <scheme val="minor"/>
      </rPr>
      <t xml:space="preserve"> Serve as an Unit Supply Specialist (92Y/A)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Utilize Government Purchase Card (GPC) to execute material and service acquisitions. Conduct periodic inventories of expendable, durable, and non-expendable equipment. Produce and maintain hand receipts for unit-owned equipment and supplies. Validate Petroleum, Oil, and Lubricant (POL) acquisition requests. Conduct vehicle dispatching procedures. Correspond with outside entities to include both government and non-governmental organizations. Assist with preparation and validation of deployment transportation documents. Assist with other mission-enabling unit activities to include ammunition transportation and performing site visits to training locations to establish and meet the needs of the RSAF transportation, lodging and life sustainment requirements. This opportunity is for a 2 year tour with an optional extension after the 1st year.
Preferred qualifications / prior appointments or experience: Government Purchase Card holder, HAZMAT certifier, GCSS-Army Supply role.</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</si>
  <si>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</si>
  <si>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</si>
  <si>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</si>
  <si>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</si>
  <si>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25-6493</t>
  </si>
  <si>
    <t>25-6494</t>
  </si>
  <si>
    <t>Motor Transport Operator</t>
  </si>
  <si>
    <t>25-6500</t>
  </si>
  <si>
    <t>DCSA - Mid Atlantic Region</t>
  </si>
  <si>
    <t>Alexandria</t>
  </si>
  <si>
    <t>25-6501</t>
  </si>
  <si>
    <t>Integration Analyst</t>
  </si>
  <si>
    <t>25-6503</t>
  </si>
  <si>
    <t>AH-64D Maintenance Test Pilot</t>
  </si>
  <si>
    <t>W2:W3:W4</t>
  </si>
  <si>
    <t>25-6506</t>
  </si>
  <si>
    <t>Construction Manager</t>
  </si>
  <si>
    <t>E6:E7:E8:E9</t>
  </si>
  <si>
    <t>25-6507</t>
  </si>
  <si>
    <t>Norfolk Site Manager</t>
  </si>
  <si>
    <t>25-6509</t>
  </si>
  <si>
    <t>DLA - ASOC</t>
  </si>
  <si>
    <t>Current Operations Battle Captain NCOIC</t>
  </si>
  <si>
    <r>
      <rPr>
        <b/>
        <sz val="11"/>
        <color rgb="FF000000"/>
        <rFont val="Calibri"/>
        <family val="2"/>
        <scheme val="minor"/>
      </rPr>
      <t xml:space="preserve">25-6507, Length 1 Year.   
</t>
    </r>
    <r>
      <rPr>
        <sz val="11"/>
        <color rgb="FF000000"/>
        <rFont val="Calibri"/>
        <family val="2"/>
        <scheme val="minor"/>
      </rPr>
      <t>Candidate will be responsible to provide C102 with onsite programmatic support for Norfolk, Va. PFI will be temporary (365 days, starting as soon as possible) as we support surge facility requirements to include completion of BJ50 Lounge renovation as well as draw down compiled facility backlog list and continue support of onsite requirements. Individual will assume responsibility as Building Monitor/manager and address all “localized” corporate operations functions/needs/requirements for NSWCPD personnel in BJ50 and W130. More specifically, representative will develop localized contacts with internal NSWCPD employees and staff, all supporting agencies to include NAVFAC and Naval Station Norfolk Installation, various contractors, and any/all neighboring commands. Qualifications: Candidate must be an Engineer (Mechanical/Electrical/Civil).</t>
    </r>
  </si>
  <si>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</si>
  <si>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</si>
  <si>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25-6493, Legnth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Support Tobyhanna’s mission by inspecting, servicing, repairing, and maintaining wheeled vehicles, material handling equipment and light-duty equipment across the depot. This includes diagnostic troubleshooting, replacing components, and ensuring operational readiness of mission-essential equipment. The 91B will work directly with maintenance teams supporting installation operations and depot logistics.
</t>
    </r>
    <r>
      <rPr>
        <b/>
        <sz val="11"/>
        <color rgb="FF000000"/>
        <rFont val="Calibri"/>
        <family val="2"/>
        <scheme val="minor"/>
      </rPr>
      <t>Qualifications</t>
    </r>
    <r>
      <rPr>
        <sz val="11"/>
        <color indexed="8"/>
        <rFont val="Calibri"/>
        <family val="2"/>
        <scheme val="minor"/>
      </rPr>
      <t>:  MOS 91 Series 
• Must be a current or former 91B (Wheeled Vehicle Mechanic) with verifiable experience.
• Working knowledge of troubleshooting techniques and Army maintenance procedures.
• Experience with military vehicle platforms such as HMMWV, LMTV/MTV, and FMTV is preferred.
• Ability to work independently or as part of a team in a depot-level maintenance environment.
• Must meet height/weight and physical readiness standards if currently serving.</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</si>
  <si>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</si>
  <si>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25-6506, Length 1 Year:</t>
    </r>
    <r>
      <rPr>
        <sz val="11"/>
        <color indexed="8"/>
        <rFont val="Calibri"/>
        <family val="2"/>
        <scheme val="minor"/>
      </rPr>
      <t xml:space="preserve">
The Construction Manager is responsible for the comprehensive oversight &amp; direction of all phases of diverse construction projects, ensuring successful completion that aligns with time, budget, &amp; quality objectives. This role entails the development &amp; implementation of detailed project plans, schedules, &amp; budgets, coupled with rigorous monitoring of project progress to proactively identify &amp; mitigate potential risks thru effective project mgmt. strategies. Daily onsite supervision is required to ensure adherence to safety regulations, building codes, &amp; quality standards, including the acquisition of necessary permits &amp; the performance of thorough inspections. Financial mgmt. is a core responsibility, encompassing the preparation &amp; mgmt. of project budgets, stringent cost control, precise expense tracking, &amp; overall financial accountability. The Construction Manager will foster strong collaborative relationships with architects, engineers, subcontractors, suppliers, &amp; other stakeholders to facilitate seamless project execution, overseeing procurement processes &amp; managing subcontractor relationships. Leadership &amp; team development are crucial, requiring the ability to motivate &amp; guide construction professionals while cultivating a collaborative work environment. Maintaining robust client relationships thru clear communication of project progress &amp; proactive issue resolution is essential. This position also necessitates the meticulous preparation of detailed project documentation, including progress reports, change orders, quality control programs, &amp; final project reports. The Construction Manager is ultimately accountable for delivering projects to the highest standards, within established timelines &amp; budgets, while maintaining transparent &amp; effective communication with all stakeholders.
***This position has multiple duty locations, Las Cruces, NM; Mayport, VA; Norfolk, VA; Oxnard, CA; San Diego, CA; Seal Beach, CA
</t>
    </r>
    <r>
      <rPr>
        <b/>
        <sz val="11"/>
        <color rgb="FF000000"/>
        <rFont val="Calibri"/>
        <family val="2"/>
        <scheme val="minor"/>
      </rPr>
      <t>Qualifications</t>
    </r>
    <r>
      <rPr>
        <sz val="11"/>
        <color indexed="8"/>
        <rFont val="Calibri"/>
        <family val="2"/>
        <scheme val="minor"/>
      </rPr>
      <t>:  AEng. or related degree &amp; construction experience as Manager. 5+ years in construction management. Project management (budgeting, scheduling, resources). Proficient in construction software &amp; MS Office. Knowledge of construction principles, codes, safety. Strong organizational, problem-solving, leadership, communication skills. Ability to meet deadlines. Secret Clearance.</t>
    </r>
  </si>
  <si>
    <t>CA, VA, NM</t>
  </si>
  <si>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</si>
  <si>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</si>
  <si>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25-6494,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Serve in a vital support role transporting personnel, supplies, equipment and depot materials across the installation. The 88M will be responsible for operating a variety of military and commercial vehicles, including cargo trucks and material handling equipment, supporting Tobyhanna’s daily logistics and distribution operations.
</t>
    </r>
    <r>
      <rPr>
        <b/>
        <sz val="11"/>
        <color rgb="FF000000"/>
        <rFont val="Calibri"/>
        <family val="2"/>
        <scheme val="minor"/>
      </rPr>
      <t>Qualifications</t>
    </r>
    <r>
      <rPr>
        <sz val="11"/>
        <color indexed="8"/>
        <rFont val="Calibri"/>
        <family val="2"/>
        <scheme val="minor"/>
      </rPr>
      <t>:  MOS 88M
• Must be a current or former 88M (Motor Transport Operator) with relevant MOS experience.
• Familiarity with military convoy operations and safe vehicle operation procedures.
• Valid military or civilian driver’s license with endorsements to operate commercial vehicles.
• Understanding of load planning, safety protocols, and material accountability procedures.
• Must meet physical standards and be able to lift/load cargo when necessary.</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</si>
  <si>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</si>
  <si>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</si>
  <si>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</si>
  <si>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</si>
  <si>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</si>
  <si>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</si>
  <si>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</si>
  <si>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</si>
  <si>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</si>
  <si>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</si>
  <si>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</si>
  <si>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</si>
  <si>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</si>
  <si>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</si>
  <si>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</si>
  <si>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</si>
  <si>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</si>
  <si>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25-6514</t>
  </si>
  <si>
    <t>Radiation Safety Program Manager (RSPM)</t>
  </si>
  <si>
    <t>E7:E8:E9:O1:O2:O3:O4</t>
  </si>
  <si>
    <t>25-6515</t>
  </si>
  <si>
    <t>O2:O3:W2:W3:W4</t>
  </si>
  <si>
    <t>25-6516</t>
  </si>
  <si>
    <t>Little Creek</t>
  </si>
  <si>
    <t>25-6517</t>
  </si>
  <si>
    <t>OPSEC Specialist</t>
  </si>
  <si>
    <t>25-6518</t>
  </si>
  <si>
    <t>Budget Analyst</t>
  </si>
  <si>
    <t>West Point</t>
  </si>
  <si>
    <t>NY</t>
  </si>
  <si>
    <t>25-6527</t>
  </si>
  <si>
    <t>Financial Systems Analyst/Developer</t>
  </si>
  <si>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Qualifications:  Must have experience in construction and preferably quality verification.</t>
    </r>
  </si>
  <si>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</si>
  <si>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</si>
  <si>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r>
      <rPr>
        <b/>
        <sz val="11"/>
        <color rgb="FF000000"/>
        <rFont val="Calibri"/>
        <family val="2"/>
        <scheme val="minor"/>
      </rPr>
      <t>25-6516, Length 1 Year:</t>
    </r>
    <r>
      <rPr>
        <sz val="11"/>
        <color indexed="8"/>
        <rFont val="Calibri"/>
        <family val="2"/>
        <scheme val="minor"/>
      </rPr>
      <t xml:space="preserve">
Serve serve as the Special Security Representative (SSR) at  NSWCCD’s Combatant Craft Division (CCD)
SCIF Management: Maintaining SCIF accreditation, including physical and TEMPEST security measures, conducting self-inspections, managing ATOs, FFCs, waivers, alarm testing, and associated documentation. This includes
oversight of new SCIF construction and modifications, ensuring compliance with concept, construction, and accreditation procedures. The SSR also serves as the SCI key custodian.
Personnel Security: Assisting the NSWCCD SSO team manage all facets of the SCI personnel security program, from nominations and access validations to investigative requests, waivers, and security briefings. This includes
conducting indoctrination and debriefings, managing clearance processing (via DISS or other methods), maintaining records, reviewing derogatory information, and taking appropriate action. The SSR provides guidance and
oversight for SCI position and eligibility requests, and ensures compliance with Non-Disclosure Agreements (NDAs) and Non-Disclosure Statements (NDSs). They also manage access for SCI visitors.
Material Accountability and Control: Ensuring the proper handling, accountability, control, transmission, transport, packaging, and safeguarding of all SCI material. This includes managing the required random search program for personnel and material entering/leaving the SCIF, and the proper destruction of SCI material.
Security Education and Training: Developing and delivering a continuing SCI security and Intelligence Oversight (IO) education, training, and awareness program. This ensures all SCI-indoctrinated personnel are knowledgeable of
SCI protection requirements, IO responsibilities, and reporting procedures. The SSR also responds to Regional SSO tasking for annual SCI training, self-inspection findings, and other related tasks.
Incident Reporting and Investigation: Reporting and investigating all unauthorized disclosures of classified intelligence information.
IT Security Liaison: Collaborating with ONI Hopper and similar offices to ensure compliance with SCI-level IT requirements and maintain a functional and secure working environment. This includes responsibilities related to
SCI communications and COMSEC. 
Inspections Support: Conducting and overseeing self-inspections of the Little Creek SCIF and assisting with formal inspections conducted by the Defense Intelligence Agency (DIA) and Regional Security Support Officers
(RSSOs).
Qualifications:  Prior experience working at the SCI level and performing security duties is also desired. The Special Security Representative (SSR) requires comprehensive management the Sensitive Compartmented Information (SCI)
security program for the NSWCCD CCD Little Creek SCI Facility (SCIF). Responsibilities encompass all aspects of SCI security, including personnel, physical, industrial, and information security, as well as SCI communications and COMSEC. TS/SCI Required.</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</si>
  <si>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</si>
  <si>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</si>
  <si>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</si>
  <si>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</si>
  <si>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</si>
  <si>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</si>
  <si>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</si>
  <si>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</si>
  <si>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</si>
  <si>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</si>
  <si>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</si>
  <si>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</si>
  <si>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</si>
  <si>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</si>
  <si>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25-6517, Length 1 YEAR:</t>
    </r>
    <r>
      <rPr>
        <sz val="11"/>
        <color indexed="8"/>
        <rFont val="Calibri"/>
        <family val="2"/>
        <scheme val="minor"/>
      </rPr>
      <t xml:space="preserve">
Act as the OPSEC program manager by developing, implementing, and managing the OPSEC program in accordance with applicable regulations and directives. 
Operational Security (OPSEC) Responsibilities: 
- Conducts OPSEC assessments and identify potential vulnerabilities. 
- Develops and implements OPSEC countermeasures to mitigate identified vulnerabilities. 
- Provides OPSEC training and awareness education to personnel. 
- Assists in the development and review of OPSEC plans and procedures. 
- Monitors and analyzes potential OPSEC threats and vulnerabilities. 
- Assists in investigating OPSEC incidents and preparing reports. 
- Reviews correspondence, manuscripts, contracts, pamphlets, images and other products for distribution in accordance with Controlled Unclassified Information (CUI) requirements for public release. 
- Lead quarterly working group by sitting the agenda and capturing notes for minutes.
- May be assigned to work in other Security programs as needed.
</t>
    </r>
    <r>
      <rPr>
        <b/>
        <sz val="11"/>
        <color rgb="FF000000"/>
        <rFont val="Calibri"/>
        <family val="2"/>
        <scheme val="minor"/>
      </rPr>
      <t>Qualifications</t>
    </r>
    <r>
      <rPr>
        <sz val="11"/>
        <color indexed="8"/>
        <rFont val="Calibri"/>
        <family val="2"/>
        <scheme val="minor"/>
      </rPr>
      <t>:  Security Clearance: TS. 
Minimum of 2 years experience in OPSEC Security. Other Security program areas like INFOSEC, PHYSEC, and etc. are useful.</t>
    </r>
  </si>
  <si>
    <r>
      <rPr>
        <b/>
        <sz val="11"/>
        <color rgb="FF000000"/>
        <rFont val="Calibri"/>
        <family val="2"/>
        <scheme val="minor"/>
      </rPr>
      <t>25-6518, Length 1 year:</t>
    </r>
    <r>
      <rPr>
        <sz val="11"/>
        <color indexed="8"/>
        <rFont val="Calibri"/>
        <family val="2"/>
        <scheme val="minor"/>
      </rPr>
      <t xml:space="preserve">
• Budget Analyst in the Corporate Budget Branch within the Budget Division of the Comptroller Department who is responsible for supporting NSWCCD budget formulation and budget execution.
• Responsible for a portion of the development of executive-level briefings.
• Works toward becoming a technical expert for SAP and Navy ERP or in feeder systems and contacts the Navy ERP Business Office (NEBO) to relay concerns about duplicate files, missing files, dropped records, batched files, etc.
• Assists senior budget analysts with instruction of Division employees in Controlling (CO), Funds Management (FM), Sales &amp; Distribution (SD), and Financial (FI) Modules within Navy ERP
• Receives and assists with the interpretation of policies, instructions and procedures of NWCF with regard to budget formulation and execution from higher headquarters organizations; assists with dissemination and implementation as appropriate.
• Plans special projects and assists with planning, and organizing complex special projects affecting Budget formulation and execution related areas. This work involves researching sensitive issues, analyzing and presenting results for administrative strategies or changes in procedures or operations.
• Develops operating procedures and assists with development of complex operating procedures, methods and office policies
and serves as the point of contact for them.
• Works in conjunction or concurrently with internal to NSWCCD support and technical codes and activities external to NSWCCD professional and administrative staff. This may include: maintaining financial and budgetary records; reviewing and analyzing aged data and recommending write offs to management where appropriate.
• Develops and maintains Code 01 Budget with assistance from senior analyst.
</t>
    </r>
    <r>
      <rPr>
        <b/>
        <sz val="11"/>
        <color rgb="FF000000"/>
        <rFont val="Calibri"/>
        <family val="2"/>
        <scheme val="minor"/>
      </rPr>
      <t>Qualifications</t>
    </r>
    <r>
      <rPr>
        <sz val="11"/>
        <color indexed="8"/>
        <rFont val="Calibri"/>
        <family val="2"/>
        <scheme val="minor"/>
      </rPr>
      <t>:  Good understanding of the Federal budget process including WCF specific processes to support budget formulation, execution and accounting. Conducts data analysis of budget execution and accounting data, integrates various data sets into coherent documents. Reconciling Navy ERP funding document records; identifying and correcting imbalances between different ERP Modules; ensuring all billing transactions are processed in accordance with applicable policy and procedures.</t>
    </r>
  </si>
  <si>
    <r>
      <rPr>
        <b/>
        <sz val="11"/>
        <color rgb="FF000000"/>
        <rFont val="Calibri"/>
        <family val="2"/>
        <scheme val="minor"/>
      </rPr>
      <t>25-6514, Length 1 Year:</t>
    </r>
    <r>
      <rPr>
        <sz val="11"/>
        <color indexed="8"/>
        <rFont val="Calibri"/>
        <family val="2"/>
        <scheme val="minor"/>
      </rPr>
      <t xml:space="preserve">
Serves as the consultant and technical authority as the Radiation Safety Program Manager (RSPM) and Senior Health Physicist Consultant (SHPC) for DLA leadership. Provide program management, planning, organizing, directing, evaluating, and consulting on the Radiological Hygiene, Radiation Health Protection Programs and Radiation Safety Programs for the Defense Logistics Agency HQ and its field commands. Under general administrative direction, with wide latitude for independent judgment, serves as the senior technical authority for DLA on all radiological protection and health physics issues, develops agency-wide and inter-service policies, programs, strategies, and goals. Prevention of unexpected costs from fines, exposure damage claims, etc. to DLA operations being halted due to an NRC NUREG-1575, Multi-Agency Radiation Survey and Site Investigation Manual (MARSSIM). Serves as needed as a CBRNE Vulnerability Assessment Team member to conduct risk analysis determine shortfalls and critical vulnerabilities for DLA installations and facilities. Provide health physics technical advice and support to the DLA Safety and Occupational Health Managers and the DLA Radiation Safety Officers. Work to ensure CBRNE force health protection issues are considered and included in the SOH program and that medical surveillance and preparedness is conducted at DLA installations. Duties can be expanded to provide consultations to DLA operations and strategic planning, as well as Industrial Hygiene and Force Health Protection effort support.
</t>
    </r>
    <r>
      <rPr>
        <b/>
        <sz val="11"/>
        <color rgb="FF000000"/>
        <rFont val="Calibri"/>
        <family val="2"/>
        <scheme val="minor"/>
      </rPr>
      <t>Qualifications</t>
    </r>
    <r>
      <rPr>
        <sz val="11"/>
        <color indexed="8"/>
        <rFont val="Calibri"/>
        <family val="2"/>
        <scheme val="minor"/>
      </rPr>
      <t>:  AFSC: 43E3G, 4B071, 43E3X, 43E2X
MOS: 72A67C, 72D, 68S
Active Top Secret Clearance. Minimum of four years experience with BS or MS in Health Physics, Radiological Health, Radiological Hygiene, Radiation Safety or Physics.</t>
    </r>
  </si>
  <si>
    <r>
      <rPr>
        <b/>
        <sz val="11"/>
        <color rgb="FF000000"/>
        <rFont val="Calibri"/>
        <family val="2"/>
        <scheme val="minor"/>
      </rPr>
      <t>25-6527, Length 1-3 years</t>
    </r>
    <r>
      <rPr>
        <sz val="11"/>
        <color indexed="8"/>
        <rFont val="Calibri"/>
        <family val="2"/>
        <scheme val="minor"/>
      </rPr>
      <t xml:space="preserve">
1) Create Tableau dashboards related to comptroller systems and financial information/metrics
2) Experience using Power Apps to develop tools
3) Extensive experience creating and managing SharePoint
4) Experience using Power Automate flow creations
5) Experience with process improvement thorough creating and executing automated tools
6) Experience utilizing UiPath for robotic process automation (BOTS)
7) Experience working with Financial Data to create metrics/monthly reporting
</t>
    </r>
    <r>
      <rPr>
        <b/>
        <sz val="11"/>
        <color rgb="FF000000"/>
        <rFont val="Calibri"/>
        <family val="2"/>
        <scheme val="minor"/>
      </rPr>
      <t>Qualifications</t>
    </r>
    <r>
      <rPr>
        <sz val="11"/>
        <color indexed="8"/>
        <rFont val="Calibri"/>
        <family val="2"/>
        <scheme val="minor"/>
      </rPr>
      <t>:  Power Platform Developer skilled in Power Apps, Power Automate, and SharePoint. Able to design solutions that improve business processes and efficiency for the Comptroller Department. Experience with UiPath and Tableau is a plus. Secret Clearance required; applicants must submit a military bio and professional resume.</t>
    </r>
  </si>
  <si>
    <t>PA, MD, VA, DC</t>
  </si>
  <si>
    <t>VA, MD, DC</t>
  </si>
  <si>
    <t>dfas.indianapolis-in.zh.mbx.pfi@mail.mil</t>
  </si>
  <si>
    <t>Equipment Mechanic - Forklift Operator</t>
  </si>
  <si>
    <t>DFAS-IND-JBD-Facilities</t>
  </si>
  <si>
    <t>PA Specialist/Protocol Officer/Multimedia Specialist</t>
  </si>
  <si>
    <t>Quality Assurance Supervisor &amp; Zone Manager</t>
  </si>
  <si>
    <t>Plans and Operations Officer</t>
  </si>
  <si>
    <t>25-6528</t>
  </si>
  <si>
    <t>Naval Base Ventura County</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</si>
  <si>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</si>
  <si>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</si>
  <si>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</si>
  <si>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25-6530</t>
  </si>
  <si>
    <t>INST PILOT/Aviation Safety Officer</t>
  </si>
  <si>
    <t>25-6531</t>
  </si>
  <si>
    <t>Aviation Backshops Supervisor</t>
  </si>
  <si>
    <t>25-6532</t>
  </si>
  <si>
    <t>Travel &amp; Escorting Coordinator</t>
  </si>
  <si>
    <t>25-6534</t>
  </si>
  <si>
    <t>Information System Security Engineer</t>
  </si>
  <si>
    <t>E6:E7:E8:E9:O1:O2:W1:W2:W3</t>
  </si>
  <si>
    <t>25-6535</t>
  </si>
  <si>
    <t>NMCI Support</t>
  </si>
  <si>
    <t>E6:E7:E8:E9:O1:O2:W1:W2:W3:W4</t>
  </si>
  <si>
    <t>25-6539</t>
  </si>
  <si>
    <t>25-6542</t>
  </si>
  <si>
    <t>Future Operations Branch Chief</t>
  </si>
  <si>
    <t>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t>
  </si>
  <si>
    <r>
      <rPr>
        <b/>
        <sz val="11"/>
        <color rgb="FF000000"/>
        <rFont val="Calibri"/>
        <family val="2"/>
        <scheme val="minor"/>
      </rPr>
      <t xml:space="preserve">25-6534, Length 1 Year: </t>
    </r>
    <r>
      <rPr>
        <sz val="11"/>
        <color indexed="8"/>
        <rFont val="Calibri"/>
        <family val="2"/>
        <scheme val="minor"/>
      </rPr>
      <t xml:space="preserve">
This position will act as a Information System Security Engineer (ISSE) for Naval Undersea Warfare Center, Keyport.   
The Information System Security Engineer (ISSE) is responsible for designing, implementing, and maintaining secure information systems. This role involves translating security requirements into technical designs and configurations, ensuring systems are built and operated securely from the outset. The ISSE conducts vulnerability assessments, penetration testing, and security audits to identify and mitigate risks.
Key responsibilities include:
Developing and implementing security architectures and engineering plans.
Selecting and integrating security tools and technologies.
Performing vulnerability assessments and penetration testing.
Developing and maintaining security documentation, including system security plans (SSPs).
Collaborating with system administrators, developers, and other stakeholders to ensure security is integrated throughout the system lifecycle.
Responding to security incidents and providing technical expertise for incident resolution.
Ensuring compliance with relevant security standards and regulations, such as NIST, ISO, and FedRAMP.
Staying abreast of emerging security threats and technologies.
The ideal candidate will have a strong understanding of security principles, network architecture, operating systems, and security tools. Experience with cloud security, virtualization, and containerization technologies is highly desirable. Excellent communication, problem-solving, and analytical skills are essential.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t>
    </r>
  </si>
  <si>
    <r>
      <rPr>
        <b/>
        <sz val="11"/>
        <color rgb="FF000000"/>
        <rFont val="Calibri"/>
        <family val="2"/>
        <scheme val="minor"/>
      </rPr>
      <t>25-6535, Length 1 Year:</t>
    </r>
    <r>
      <rPr>
        <sz val="11"/>
        <color indexed="8"/>
        <rFont val="Calibri"/>
        <family val="2"/>
        <scheme val="minor"/>
      </rPr>
      <t xml:space="preserve">
We are seeking a dedicated NMCI Point of Contact (POC) to support NMCI product and service delivery to Naval Undersea Warfare Center (NUWC) Keyport customers. This position serves as a primary liaison for NMCI-related issues, working closely with the NMCI ACTR to ensure seamless operations and excellent customer service.
Responsibilities:
Serve as a point of contact for NUWC Keyport NMCI users, addressing inquiries and resolving technical issues.
Work closely with the NMCI ACTR to manage NMCI asset inventory, accounts and software.
Provide Tier 1 technical support for hardware, software, and network connectivity problems.
Respond promptly to user inquiries via phone, email, and ticketing system, providing timely and effective solutions.
Assist with account management tasks, user access requests, and account creation.
Follow established procedures for incident management and problem resolution, ensuring timely and efficient issue resolution.
Document all support activities thoroughly in the assigned ticketing system, maintaining accurate records.
Escalate complex technical issues to higher-level support teams as needed, ensuring appropriate escalation and resolution.
Maintain a high level of customer satisfaction through professional, courteous, and efficient support.
Adhere strictly to NMCI security policies and procedures, ensuring the security of the network and data.
This position requires a secret (T-3) level clearance.
Qualifications:  Must possess at least a secret clearance with a favorable T3 investigation.</t>
    </r>
  </si>
  <si>
    <r>
      <rPr>
        <b/>
        <sz val="11"/>
        <color rgb="FF000000"/>
        <rFont val="Calibri"/>
        <family val="2"/>
        <scheme val="minor"/>
      </rPr>
      <t>25-6532, Length 1 year:</t>
    </r>
    <r>
      <rPr>
        <sz val="11"/>
        <color indexed="8"/>
        <rFont val="Calibri"/>
        <family val="2"/>
        <scheme val="minor"/>
      </rPr>
      <t xml:space="preserve">
Performs all duties of escort, by monitoring and escorting of uncleared personnel into controlled access areas (CAA) or other locations within division facilities and grounds. This person will be responsible for escorting of all non-cleared personnel, janitorial/maintenance crews, and contractors performing work in secure areas of the division or other locations as directed by the supervisor or task manager to ensure that secure areas remain uncompromisable. The incumbent will be in charge of escorting workers during the HVAC Renovation project for the building. He/She may be called upon in support of VIP visits performing various duties to include, but not limited to Security Desk, PHS&amp;T,
Administrative support, escorting VIPs, security oversight, classified material destruction, baggage control, and/or
other duties as required.
-SME on Defense Travel System (DTS) and Travel questions. Inputs and assists with travel orders for the branch.
Handle/Help all OCONUS Orders. Be able to efficiently communicate with all travelers and communicate with
managers and Travel office.
</t>
    </r>
    <r>
      <rPr>
        <b/>
        <sz val="11"/>
        <color rgb="FF000000"/>
        <rFont val="Calibri"/>
        <family val="2"/>
        <scheme val="minor"/>
      </rPr>
      <t>Qualifications</t>
    </r>
    <r>
      <rPr>
        <sz val="11"/>
        <color indexed="8"/>
        <rFont val="Calibri"/>
        <family val="2"/>
        <scheme val="minor"/>
      </rPr>
      <t>:  Have and maintain a Secret clearance.</t>
    </r>
  </si>
  <si>
    <r>
      <rPr>
        <b/>
        <sz val="11"/>
        <color rgb="FF000000"/>
        <rFont val="Calibri"/>
        <family val="2"/>
        <scheme val="minor"/>
      </rPr>
      <t>25-6530, Length 1 Year:</t>
    </r>
    <r>
      <rPr>
        <sz val="11"/>
        <color indexed="8"/>
        <rFont val="Calibri"/>
        <family val="2"/>
        <scheme val="minor"/>
      </rPr>
      <t xml:space="preserve">
152HB
Must be qualified as an AH-64D Pilot and able to obtain U.S. Army Combat Readiness Center Unit Safety Officer
Course graduate by U.S. Army standards. Experience working with Foreign Military Sales training programs and
Battalion or higher Safety Officer experience preferred. Determines needs, develops, and advises programs and
action plans for the Commander and staff in all aspects of safety. Conducts research, develops, and presents near
term, short range, and long range safety training plans and guidance in accordance with AR 385-10, AR 385-63, AR 95-1, ATP 3-04.3, ATP 3-04.11, TC 3-04.45, and pertinent Singapore Air Force regulations. Writes and issues various types of orders as well as enforces OSHA, NFPA Fre and Life Safety standards and codes to meet safety
requirements of Singapore Air Force, DA, NGB, MACOMs and Higher Headquarters. Will ensure proper
communications between the United States Flight Training Detachment (USAFTD) and the Republic of Singapore Air Force (RSAF) to provide quality and streamlined aviation output. Also serves as a subject matter expert and primary liaison to RSAF personnel on US Federal, State, and OSHA Regulations. Conducts aviator and mechanic safety training and evaluations. Coordinates, develops, and writes unit SOP's pertaining to procedures between RSAF and USAFTD. Performs other duties as assigned.</t>
    </r>
  </si>
  <si>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</si>
  <si>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25-6203, Length 1 Year:</t>
    </r>
    <r>
      <rPr>
        <sz val="11"/>
        <color indexed="8"/>
        <rFont val="Calibri"/>
        <family val="2"/>
        <scheme val="minor"/>
      </rPr>
      <t xml:space="preserve">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</si>
  <si>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25-6528, Length 1 year:</t>
    </r>
    <r>
      <rPr>
        <sz val="11"/>
        <color indexed="8"/>
        <rFont val="Calibri"/>
        <family val="2"/>
        <scheme val="minor"/>
      </rPr>
      <t xml:space="preserve">
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Qualifications:  Security clearance: Secret
Sensitivity Required: Non-Critical Sensitive</t>
    </r>
  </si>
  <si>
    <r>
      <rPr>
        <b/>
        <sz val="11"/>
        <color rgb="FF000000"/>
        <rFont val="Calibri"/>
        <family val="2"/>
        <scheme val="minor"/>
      </rPr>
      <t>25-6539, Length 1 year:</t>
    </r>
    <r>
      <rPr>
        <sz val="11"/>
        <color indexed="8"/>
        <rFont val="Calibri"/>
        <family val="2"/>
        <scheme val="minor"/>
      </rPr>
      <t xml:space="preserve">
Opportunity as an HR Specialist in NSWCCD's Workforce Development Branch. This role will support key programs including Mandatory Training, Individual Development Plan (IDP), Meet the Fleet, and becoming a purchase card holder for training payments.
1. Manage the Mandatory Training program to include communication, running reports, providing credit for courses in waypoints, and troubleshooting any mandatory training issues.
2. Manage the Individual Development Program (IDP) to include communication, running reports, and troubleshooting any IDP issues. 
3. Manage the meet the fleet program by coordinating various meet the fleet trips and executing the communication needed for each trip. The coordination includes writing memos, processing charter bus requests, and coordinating with the stakeholders at Norfolk Naval Station. 
4. Approve training requests in ERP and process training payments for department 60. This includes executing POs/PRs creations in ERP, modification of POs/PRs, and executing purchase card reconciliations actions. 
5. Process book reimbursement submissions for technical department.
Qualifications:  The ideal candidate possesses exceptional organizational, collaboration, and communication skills, coupled with a strong desire to expand their skillset.</t>
    </r>
  </si>
  <si>
    <t>Change Duty Location from Philadelphia, PA to Norfolk, VA</t>
  </si>
  <si>
    <t>25-6203</t>
  </si>
  <si>
    <t>25-6358</t>
  </si>
  <si>
    <t>HR Specialist</t>
  </si>
  <si>
    <t>Southport</t>
  </si>
  <si>
    <t>25-6543</t>
  </si>
  <si>
    <t>DLA Energy</t>
  </si>
  <si>
    <t>Exercise and Contingency Planner</t>
  </si>
  <si>
    <t>O3:O4:O5</t>
  </si>
  <si>
    <t>25-6545</t>
  </si>
  <si>
    <t>DCSA – PEO – SETS</t>
  </si>
  <si>
    <t>E7:E8:E9:O1:O2</t>
  </si>
  <si>
    <t>25-6546</t>
  </si>
  <si>
    <t>SOF Weapons Repair Technician</t>
  </si>
  <si>
    <t>25-6547</t>
  </si>
  <si>
    <t>DCSA - OCCA</t>
  </si>
  <si>
    <t>Administrative Support</t>
  </si>
  <si>
    <t>25-6548</t>
  </si>
  <si>
    <t>Artificial Intelligence Technician</t>
  </si>
  <si>
    <t>25-6549</t>
  </si>
  <si>
    <t>Financial Analyst</t>
  </si>
  <si>
    <t>E6:E7:E8:E9:O1:O2:O3:O4</t>
  </si>
  <si>
    <t>25-6550</t>
  </si>
  <si>
    <t>Logistics Support</t>
  </si>
  <si>
    <t>25-6551</t>
  </si>
  <si>
    <t>Senior Administrative Support</t>
  </si>
  <si>
    <t>25-6556</t>
  </si>
  <si>
    <t>NUWC-Newport</t>
  </si>
  <si>
    <t>Security Specialist (INDSEC)</t>
  </si>
  <si>
    <t>E5:E6:E7:E8:O1:O2:O3:W1:W2:W3</t>
  </si>
  <si>
    <t>Newport</t>
  </si>
  <si>
    <t>RI</t>
  </si>
  <si>
    <t>25-6557</t>
  </si>
  <si>
    <t>Security Specialist (INFOSEC)</t>
  </si>
  <si>
    <t>E5:E6:E7:E8:E9:O1:O2:O3:W1:W2:W3</t>
  </si>
  <si>
    <t>25-6558</t>
  </si>
  <si>
    <t>Security Specialist (Special Security)</t>
  </si>
  <si>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</si>
  <si>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</si>
  <si>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25-6546, Length 1 year:</t>
    </r>
    <r>
      <rPr>
        <sz val="11"/>
        <color indexed="8"/>
        <rFont val="Calibri"/>
        <family val="2"/>
        <scheme val="minor"/>
      </rPr>
      <t xml:space="preserve">
Responsible for repairing, rebuilding, and modifying small arms, which includes weapons such as carbines, family of sniper weapons, machine guns, shotguns and pistols for Special Operations Command. The work requires a comprehensive knowledge of weapons mechanical systems and the skill to fit and adjust mechanical parts and assemblies. The incumbent must be able to perform their duties with minimal supervision and management oversight. 
Responsibilities:
• Repairing, rebuilding, and modifying small arms (machine guns, rifles, pistols, recoilless rifles).
• Fitting and adjusting mechanical parts and assemblies.
• Maintaining accountability of all Branch weapons (including working knowledge of current status and history, conducting monthly serial inventories, and generating Division weapons custody sheets for weapons currently in use) and maintaining organization of Branch tools, equipment, and test materials.
• Reviewing and revising weapon technical manuals based on knowledge of weapon mechanical systems.
• Assisting with testing, including reviewing test procedures/methodology, moving test equipment, helping set up test fixtures, loading magazines, and supporting test and evaluation activities.</t>
    </r>
  </si>
  <si>
    <r>
      <rPr>
        <b/>
        <sz val="11"/>
        <color rgb="FF000000"/>
        <rFont val="Calibri"/>
        <family val="2"/>
        <scheme val="minor"/>
      </rPr>
      <t>25-6558, Length 1 year:</t>
    </r>
    <r>
      <rPr>
        <sz val="11"/>
        <color indexed="8"/>
        <rFont val="Calibri"/>
        <family val="2"/>
        <scheme val="minor"/>
      </rPr>
      <t xml:space="preserve">
Position will serve as the Special Program Security Lead, a Government SAP Security Officer (GSSO) for Special Access Programs (SAPs) across the Warfare Center. This position involves security oversight for the program as a whole at NUWCDIVNPT, and oversight of any related Special Access Program Facility (SAPF) associated. This position will serve as Liaison between NUWC and the Program Office, the Program Security Officer (PSO), and the NUWC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Position may also serve as a Special Security Representative (SSR), reporting to the Senior Intelligence Officer (SIO) and the Special Security Officer (SSO).
</t>
    </r>
    <r>
      <rPr>
        <b/>
        <sz val="11"/>
        <color rgb="FF000000"/>
        <rFont val="Calibri"/>
        <family val="2"/>
        <scheme val="minor"/>
      </rPr>
      <t>Qualifications</t>
    </r>
    <r>
      <rPr>
        <sz val="11"/>
        <color indexed="8"/>
        <rFont val="Calibri"/>
        <family val="2"/>
        <scheme val="minor"/>
      </rPr>
      <t>:  Clearance: TS/SCI
Preferred skills: Knowledge of ICD 705 constrcution requirements,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</si>
  <si>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25-6557,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Naval Undersea Warfare Center, Division Newport and it's Detachments. This role ensures compliance with all applicable Navy, Department of Defense (DoD), and federal regulations and directives regarding the protection of information. INFOSEC conducts vulnerability assessments, compliance inspections, implements security controls, and provides training to personnel on information security policies and procedures.
Key Responsibilities:
Conduct regular information security vulnerability assessments and risk analyses of facilities, systems, and equipment.  Develop and implement mitigation strategies to address identified vulnerabilities and risks.  Develop and maintain Standard Operating Procedures (SOPs) or desk guides for information security practices.  Conduct regular security inspections and audits to ensure compliance with established policies and procedures.
Develop and deliver information security awareness training programs to personnel.  Investigate security incidents and breaches, and implement corrective actions to prevent future occurrences.  Collaborate with other security disciplines (e.g., cybersecurity, personnel security) to ensure a holistic security posture. Prepare and submit required security reports and documentation.
</t>
    </r>
    <r>
      <rPr>
        <b/>
        <sz val="11"/>
        <color rgb="FF000000"/>
        <rFont val="Calibri"/>
        <family val="2"/>
        <scheme val="minor"/>
      </rPr>
      <t>Qualifications</t>
    </r>
    <r>
      <rPr>
        <sz val="11"/>
        <color indexed="8"/>
        <rFont val="Calibri"/>
        <family val="2"/>
        <scheme val="minor"/>
      </rPr>
      <t>:  Security Clearance: TS. Minimum of 2 years experience in Information Security. Other Security
program areas like OPSEC, PHYSEC, and etc. are preferred</t>
    </r>
  </si>
  <si>
    <r>
      <rPr>
        <b/>
        <sz val="11"/>
        <color rgb="FF000000"/>
        <rFont val="Calibri"/>
        <family val="2"/>
        <scheme val="minor"/>
      </rPr>
      <t>25-6556, Length 1 Year:</t>
    </r>
    <r>
      <rPr>
        <sz val="11"/>
        <color indexed="8"/>
        <rFont val="Calibri"/>
        <family val="2"/>
        <scheme val="minor"/>
      </rPr>
      <t xml:space="preserve">
The Industrial Security Specialist will assist the INDUSEC PM in the development, implementation, and management of the industrial security program for classified and sensitive information systems and facilities within Naval Undersea Warfare Center, Division Newport and it's Detachments. This role ensures compliance with SECAVINST 5510.36B, DON Information Security Program, 32 CFR Part 117, National Industrial Security Program Operating Manual (NISPOM) and other applicable INDUSEC policy instructions based on both higher headquarters’ guidance and local conditions and environment.  
Key Responsibilities:
- Assists the Program Manager in the development of program workflow processes, work instructions, standard operating procedures and maintenance of metrics, documentation and other data associated with their processes.
- Provides guidance and processing of Department of Defense Contract Security Classification Specification DD Form 254s as a Security Contracting Officer. 
- Ensures compliance with all applicable Navy, Department of Defense (DoD), and federal regulations and directives regarding the protection of information. 
- Conducts vulnerability assessments, implements security controls, and provides training to personnel on information security policies and procedures.
</t>
    </r>
    <r>
      <rPr>
        <b/>
        <sz val="11"/>
        <color rgb="FF000000"/>
        <rFont val="Calibri"/>
        <family val="2"/>
        <scheme val="minor"/>
      </rPr>
      <t>Qualifications</t>
    </r>
    <r>
      <rPr>
        <sz val="11"/>
        <color indexed="8"/>
        <rFont val="Calibri"/>
        <family val="2"/>
        <scheme val="minor"/>
      </rPr>
      <t>:  Security Clearance: TS. Experience in Acquisitions, Contracting, Information Security, and Operations Security are preferred.</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</si>
  <si>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</si>
  <si>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25-6550,Length 1 Year:</t>
    </r>
    <r>
      <rPr>
        <sz val="11"/>
        <color indexed="8"/>
        <rFont val="Calibri"/>
        <family val="2"/>
        <scheme val="minor"/>
      </rPr>
      <t xml:space="preserve">
1. Knowledge of Integrated Logistics/Product Support (ILS/IPS) concepts, principles, policies, and acquisition/contract regulations and their application to a variety of unique and complex systems.
2. Understands ILS/IPS elements as they relate to systems acquisition and life cycle management across related disciplines such as systems engineering and designing, reliability, availability, maintainability, production, test &amp; evaluation, cyber-security, quality assurance, operational deployment, demilitarization, and disposal.
3. Knowledge of software support requirements and processes, as well as IT products and support. Understand Configuration Management (CM) for software.
4. Ability to determine logistics impacts to Engineering Change Proposals (ECPs) and provide detailed analysis (provisioning, tech pubs, and training.)
5. Follow through on ECP incorporation and verification that provisioning, tech pubs, and training reflect the new configuration.
6. Ability to work across branches, divisions, and departments in the planning and execution of acquisition and sustainment logistics functions.
7. Work with the Life Cycle Logistics Competency Lead (LCL) in institutionalizing the logistics discipline and the professional growth of members of the logistics community.
8. Ensure compliance with current NAVSEA and Naval Surface Warfare Center (NSWC) policies, initiatives and regulations.
9. Ability to work with diverse groups and secure their cooperation, confidence and interest.
10. Ability to maintain accurate records on status of all command logistics documentation for a variety of complex systems.
</t>
    </r>
    <r>
      <rPr>
        <b/>
        <sz val="11"/>
        <color rgb="FF000000"/>
        <rFont val="Calibri"/>
        <family val="2"/>
        <scheme val="minor"/>
      </rPr>
      <t>Qualifications</t>
    </r>
    <r>
      <rPr>
        <sz val="11"/>
        <color indexed="8"/>
        <rFont val="Calibri"/>
        <family val="2"/>
        <scheme val="minor"/>
      </rPr>
      <t>:  Must: Knowledge of S/W support requirements &amp; processes, knowledge of IT products and support, inventory management/warehousing/shipping, ability to determine Logistics Impacts to ECPs, understanding of CM for S/W
Desirable: Knowledge of S/W intensive systems acquisition IAW the latest DoD Policy, knowledge of fieldlings, test &amp; training events support, knowledge of IT procurement, DoD IUID Registry, test events &amp; fieldings support, understanding of Agile S/W development.</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</si>
  <si>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</si>
  <si>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25-6548, Length 1-3 years</t>
    </r>
    <r>
      <rPr>
        <sz val="11"/>
        <color indexed="8"/>
        <rFont val="Calibri"/>
        <family val="2"/>
        <scheme val="minor"/>
      </rPr>
      <t xml:space="preserve">
As an Artificial Intelligence (AI) Technician, you will be responsible for organizing and interpreting unique, highly specialized, and often unstructured data to inform Explosive Ordnance Disposal (EOD) Technicians and drive successful operations for high stakes environments. This involves applying advanced hardware, software, and AI/ Machine Learning (ML) techniques, including deep learning, to develop or implement computational algorithms and statistical methods that identify patterns and relationships within large, multi-modal data volumes. The candidate will contribute as part of a team dedicated to developing scalable, high-performance, and repeatable computational solutions in multiple environments ranging from dismounted/disconnected to cloud-based enterprise configurations for all classification levels. Furthermore, the candidate will support the EOD Technology Center's strategic initiatives, assisting in road-mapping the future development, implementation, and sustainment of AI/ML technology, and tackling especially complex analytic projects while engaging in cutting-edge industry trends (e.g.: nascent agentic design, federated learning, human-in-the-loop systems).  
By bridging the gap between development and strategy, you will enhance data-intelligence pipelines, and ultimately improve the effectiveness and responsiveness of EOD operations. This role requires adaptability, as duties may range from prototyping and deploying AI/ML tools to managing deployment timelines and ensuring cross-functional collaboration with technical and operational teams.
Preferred but not required: MOS: 89D or any MOS with ASI of 2V. AFSC: 3EX81.
</t>
    </r>
    <r>
      <rPr>
        <b/>
        <sz val="11"/>
        <color rgb="FF000000"/>
        <rFont val="Calibri"/>
        <family val="2"/>
        <scheme val="minor"/>
      </rPr>
      <t>Qualifications</t>
    </r>
    <r>
      <rPr>
        <sz val="11"/>
        <color indexed="8"/>
        <rFont val="Calibri"/>
        <family val="2"/>
        <scheme val="minor"/>
      </rPr>
      <t>:  Experience with real world data through thesis research, internships, or work experience that demonstrates AI and ML capability. Proficiency in programming languages is required (Python, R, or C++), experience in managing a deployed system or design repo for multiple AI/ML pipelines. Utilizing data visualization tools and implementation or experience in sustaining a deployed AI/ML instantiation is preferred but not required. Must hold a current Secret Clearance. Provide Mil bio &amp; profess resume.</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</si>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</sst>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96">
    <xf numFmtId="0" fontId="0" fillId="0" borderId="0" xfId="0"/>
    <xf numFmtId="0" fontId="2" fillId="0" borderId="1"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center" wrapText="1" indent="1"/>
    </xf>
    <xf numFmtId="0" fontId="10" fillId="0" borderId="0" xfId="0" applyFont="1"/>
    <xf numFmtId="0" fontId="8" fillId="4" borderId="0" xfId="0" applyFont="1" applyFill="1" applyAlignment="1">
      <alignment vertical="center" wrapText="1"/>
    </xf>
    <xf numFmtId="0" fontId="11" fillId="4" borderId="0" xfId="0" applyFont="1" applyFill="1" applyAlignment="1">
      <alignment vertical="center" wrapText="1"/>
    </xf>
    <xf numFmtId="0" fontId="12" fillId="0" borderId="0" xfId="0" applyFont="1" applyAlignment="1">
      <alignment horizontal="center" vertical="top"/>
    </xf>
    <xf numFmtId="0" fontId="14" fillId="0" borderId="1" xfId="0" applyFont="1" applyBorder="1" applyAlignment="1">
      <alignment vertical="top" wrapText="1"/>
    </xf>
    <xf numFmtId="0" fontId="14" fillId="0" borderId="0" xfId="0" applyFont="1" applyAlignment="1">
      <alignment vertical="top" wrapText="1"/>
    </xf>
    <xf numFmtId="0" fontId="2"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4" fillId="3" borderId="1" xfId="1" applyFont="1" applyFill="1" applyBorder="1" applyAlignment="1">
      <alignment horizontal="center" vertical="top" wrapText="1"/>
    </xf>
    <xf numFmtId="0" fontId="5"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2" fillId="6" borderId="0" xfId="0" applyFont="1" applyFill="1"/>
    <xf numFmtId="0" fontId="0" fillId="6" borderId="0" xfId="0" applyFill="1"/>
    <xf numFmtId="0" fontId="0" fillId="6" borderId="0" xfId="0" applyFill="1" applyAlignment="1">
      <alignment horizontal="left" vertical="top"/>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5" fillId="2" borderId="0" xfId="0" applyFont="1" applyFill="1" applyAlignment="1">
      <alignment horizontal="left" vertical="top"/>
    </xf>
    <xf numFmtId="0" fontId="16" fillId="2" borderId="0" xfId="0" applyFont="1" applyFill="1" applyAlignment="1">
      <alignment horizontal="left" vertical="top" wrapText="1"/>
    </xf>
    <xf numFmtId="0" fontId="15" fillId="2" borderId="0" xfId="0" applyFont="1" applyFill="1" applyAlignment="1">
      <alignment vertical="top" wrapText="1"/>
    </xf>
    <xf numFmtId="0" fontId="15"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2" fillId="7" borderId="0" xfId="0" applyFont="1" applyFill="1" applyAlignment="1">
      <alignment horizontal="center" vertical="center"/>
    </xf>
    <xf numFmtId="0" fontId="0" fillId="7" borderId="0" xfId="0" applyFill="1"/>
    <xf numFmtId="0" fontId="2" fillId="7" borderId="0" xfId="0" applyFont="1" applyFill="1"/>
    <xf numFmtId="0" fontId="15" fillId="0" borderId="0" xfId="0" applyFont="1" applyFill="1" applyAlignment="1">
      <alignment horizontal="left" vertical="top"/>
    </xf>
    <xf numFmtId="0" fontId="16" fillId="0" borderId="0" xfId="0" applyFont="1" applyFill="1" applyAlignment="1">
      <alignment horizontal="left" vertical="top" wrapText="1"/>
    </xf>
    <xf numFmtId="0" fontId="15" fillId="0" borderId="0" xfId="0" applyFont="1" applyFill="1" applyAlignment="1">
      <alignment vertical="top" wrapText="1"/>
    </xf>
    <xf numFmtId="0" fontId="15"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2" fillId="0" borderId="1" xfId="0" applyFont="1" applyFill="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6"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2" fillId="0" borderId="0" xfId="0" applyFont="1"/>
    <xf numFmtId="0" fontId="0" fillId="0" borderId="1" xfId="0" applyBorder="1" applyAlignment="1">
      <alignment horizontal="center" vertical="top" wrapText="1"/>
    </xf>
    <xf numFmtId="0" fontId="2" fillId="0" borderId="1" xfId="0" applyFon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center" vertical="top"/>
    </xf>
    <xf numFmtId="0" fontId="7" fillId="0" borderId="1" xfId="0" applyFont="1" applyBorder="1" applyAlignment="1">
      <alignment horizontal="left" vertical="top" wrapText="1"/>
    </xf>
    <xf numFmtId="0" fontId="0" fillId="0" borderId="1" xfId="0" applyBorder="1" applyAlignment="1">
      <alignment horizontal="center" vertical="top"/>
    </xf>
    <xf numFmtId="0" fontId="2" fillId="0" borderId="0" xfId="0" applyFont="1" applyAlignment="1">
      <alignment horizontal="center"/>
    </xf>
    <xf numFmtId="0" fontId="0" fillId="0" borderId="0" xfId="0" applyFont="1" applyAlignment="1">
      <alignment horizontal="center"/>
    </xf>
    <xf numFmtId="0" fontId="3" fillId="0" borderId="0" xfId="1" applyAlignment="1">
      <alignment horizontal="center" vertical="top" wrapText="1"/>
    </xf>
    <xf numFmtId="0" fontId="2" fillId="0" borderId="2" xfId="0" applyFont="1" applyBorder="1" applyAlignment="1">
      <alignment vertical="top" wrapText="1"/>
    </xf>
    <xf numFmtId="0" fontId="0" fillId="0" borderId="2" xfId="0" applyBorder="1" applyAlignment="1">
      <alignment vertical="top" wrapText="1"/>
    </xf>
    <xf numFmtId="0" fontId="14" fillId="0" borderId="2" xfId="0" applyFont="1" applyBorder="1" applyAlignment="1">
      <alignment vertical="top" wrapText="1"/>
    </xf>
    <xf numFmtId="0" fontId="0" fillId="0" borderId="2" xfId="0" applyBorder="1" applyAlignment="1">
      <alignment horizontal="left" vertical="top" wrapText="1"/>
    </xf>
    <xf numFmtId="0" fontId="2" fillId="0" borderId="2" xfId="0" applyFont="1" applyBorder="1" applyAlignment="1">
      <alignment horizontal="center" vertical="top" wrapText="1"/>
    </xf>
    <xf numFmtId="0" fontId="0" fillId="0" borderId="2" xfId="0" applyFont="1" applyBorder="1" applyAlignment="1">
      <alignment horizontal="center" vertical="top" wrapText="1"/>
    </xf>
    <xf numFmtId="0" fontId="0" fillId="0" borderId="2" xfId="0" applyFont="1" applyFill="1" applyBorder="1" applyAlignment="1">
      <alignment horizontal="left" vertical="top" wrapText="1"/>
    </xf>
    <xf numFmtId="0" fontId="3" fillId="0" borderId="1" xfId="1" applyBorder="1" applyAlignment="1">
      <alignment horizontal="center" vertical="top" wrapText="1"/>
    </xf>
    <xf numFmtId="0" fontId="3" fillId="0" borderId="0" xfId="1" applyBorder="1" applyAlignment="1">
      <alignment horizontal="center" vertical="top" wrapText="1"/>
    </xf>
    <xf numFmtId="0" fontId="0" fillId="0" borderId="1" xfId="0" applyFill="1" applyBorder="1" applyAlignment="1">
      <alignment vertical="top" wrapText="1"/>
    </xf>
    <xf numFmtId="0" fontId="14" fillId="0" borderId="1" xfId="0" applyFont="1" applyFill="1" applyBorder="1" applyAlignment="1">
      <alignment vertical="top" wrapText="1"/>
    </xf>
    <xf numFmtId="0" fontId="0" fillId="0" borderId="1" xfId="0" applyFill="1" applyBorder="1" applyAlignment="1">
      <alignment horizontal="left" vertical="top" wrapText="1"/>
    </xf>
    <xf numFmtId="0" fontId="2"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3" fillId="0" borderId="0" xfId="1" applyFill="1" applyAlignment="1">
      <alignment horizontal="center" vertical="top" wrapText="1"/>
    </xf>
    <xf numFmtId="0" fontId="2" fillId="0" borderId="1" xfId="0" applyFont="1" applyFill="1" applyBorder="1" applyAlignment="1">
      <alignment vertical="top"/>
    </xf>
    <xf numFmtId="0" fontId="4" fillId="0" borderId="1" xfId="1" applyFont="1" applyFill="1" applyBorder="1" applyAlignment="1">
      <alignment horizontal="center" vertical="top" wrapText="1"/>
    </xf>
    <xf numFmtId="0" fontId="2" fillId="6" borderId="0" xfId="0" applyFont="1" applyFill="1" applyAlignment="1">
      <alignment horizontal="left" vertical="top"/>
    </xf>
  </cellXfs>
  <cellStyles count="2">
    <cellStyle name="Hyperlink" xfId="1" builtinId="8"/>
    <cellStyle name="Normal" xfId="0" builtinId="0"/>
  </cellStyles>
  <dxfs count="32">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73</v>
      </c>
    </row>
    <row r="2" spans="1:1">
      <c r="A2" s="13" t="s">
        <v>84</v>
      </c>
    </row>
    <row r="3" spans="1:1" ht="77.5">
      <c r="A3" s="9" t="s">
        <v>85</v>
      </c>
    </row>
    <row r="4" spans="1:1">
      <c r="A4" s="9"/>
    </row>
    <row r="5" spans="1:1">
      <c r="A5" s="12" t="s">
        <v>86</v>
      </c>
    </row>
    <row r="6" spans="1:1" ht="62">
      <c r="A6" s="10" t="s">
        <v>93</v>
      </c>
    </row>
    <row r="7" spans="1:1">
      <c r="A7" s="10" t="s">
        <v>87</v>
      </c>
    </row>
    <row r="8" spans="1:1">
      <c r="A8" s="10" t="s">
        <v>88</v>
      </c>
    </row>
    <row r="9" spans="1:1">
      <c r="A9" s="10" t="s">
        <v>89</v>
      </c>
    </row>
    <row r="10" spans="1:1">
      <c r="A10" s="10" t="s">
        <v>92</v>
      </c>
    </row>
    <row r="12" spans="1:1">
      <c r="A12" s="12" t="s">
        <v>90</v>
      </c>
    </row>
    <row r="13" spans="1:1" ht="31">
      <c r="A13" s="10" t="s">
        <v>91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84"/>
  <sheetViews>
    <sheetView tabSelected="1" zoomScale="70" zoomScaleNormal="70" zoomScaleSheetLayoutView="40" zoomScalePageLayoutView="50" workbookViewId="0">
      <pane ySplit="1" topLeftCell="A2" activePane="bottomLeft" state="frozen"/>
      <selection pane="bottomLeft" activeCell="N5" sqref="N5"/>
    </sheetView>
  </sheetViews>
  <sheetFormatPr defaultColWidth="9.1796875" defaultRowHeight="54.65" customHeight="1"/>
  <cols>
    <col min="1" max="1" width="14.1796875" style="2" customWidth="1"/>
    <col min="2" max="2" width="31" style="26" customWidth="1"/>
    <col min="3" max="3" width="23.81640625" style="26" customWidth="1"/>
    <col min="4" max="4" width="33.1796875" style="16" customWidth="1"/>
    <col min="5" max="5" width="104.1796875" style="27" customWidth="1"/>
    <col min="6" max="6" width="13.54296875" style="26" customWidth="1"/>
    <col min="7" max="7" width="21" style="26" customWidth="1"/>
    <col min="8" max="8" width="16.81640625" style="26" customWidth="1"/>
    <col min="9" max="9" width="14.54296875" style="4" customWidth="1"/>
    <col min="10" max="10" width="23.08984375" style="60" customWidth="1"/>
    <col min="11" max="11" width="17.1796875" style="21" customWidth="1"/>
    <col min="12" max="12" width="21" style="65" customWidth="1"/>
    <col min="13" max="16384" width="9.1796875" style="26"/>
  </cols>
  <sheetData>
    <row r="1" spans="1:12" s="23" customFormat="1" ht="53.5" customHeight="1">
      <c r="A1" s="17" t="s">
        <v>23</v>
      </c>
      <c r="B1" s="22" t="s">
        <v>24</v>
      </c>
      <c r="C1" s="22" t="s">
        <v>25</v>
      </c>
      <c r="D1" s="18" t="s">
        <v>26</v>
      </c>
      <c r="E1" s="17" t="s">
        <v>22</v>
      </c>
      <c r="F1" s="22" t="s">
        <v>19</v>
      </c>
      <c r="G1" s="22" t="s">
        <v>20</v>
      </c>
      <c r="H1" s="22" t="s">
        <v>21</v>
      </c>
      <c r="I1" s="17" t="s">
        <v>69</v>
      </c>
      <c r="J1" s="57" t="s">
        <v>70</v>
      </c>
      <c r="K1" s="19" t="s">
        <v>29</v>
      </c>
      <c r="L1" s="61" t="s">
        <v>74</v>
      </c>
    </row>
    <row r="2" spans="1:12" ht="54.65" customHeight="1">
      <c r="A2" s="1" t="s">
        <v>344</v>
      </c>
      <c r="B2" s="24" t="s">
        <v>0</v>
      </c>
      <c r="C2" s="24" t="s">
        <v>271</v>
      </c>
      <c r="D2" s="15" t="s">
        <v>345</v>
      </c>
      <c r="E2" s="24" t="s">
        <v>355</v>
      </c>
      <c r="F2" s="25" t="s">
        <v>17</v>
      </c>
      <c r="G2" s="24" t="s">
        <v>68</v>
      </c>
      <c r="H2" s="24" t="s">
        <v>346</v>
      </c>
      <c r="I2" s="3" t="s">
        <v>347</v>
      </c>
      <c r="J2" s="58" t="s">
        <v>4</v>
      </c>
      <c r="K2" s="77" t="str">
        <f>HYPERLINK("mailto:"&amp;VLOOKUP(L2,'CONCAT Codes'!$A$14:$G$25,5,FALSE)&amp;"?subject="&amp;_xlfn.CONCAT(C2," - APPLICANT for ",A2)&amp;"&amp;cc="&amp;'CONCAT Codes'!$A$32&amp;"&amp;body="&amp;D2&amp;"%0A%0APlease see my resume and bio for the above tour.","Click HERE to apply")</f>
        <v>Click HERE to apply</v>
      </c>
      <c r="L2" s="62" t="s">
        <v>98</v>
      </c>
    </row>
    <row r="3" spans="1:12" ht="54.65" customHeight="1">
      <c r="A3" s="1" t="s">
        <v>99</v>
      </c>
      <c r="B3" s="24" t="s">
        <v>18</v>
      </c>
      <c r="C3" s="24" t="s">
        <v>33</v>
      </c>
      <c r="D3" s="15" t="s">
        <v>100</v>
      </c>
      <c r="E3" s="25" t="s">
        <v>236</v>
      </c>
      <c r="F3" s="24" t="s">
        <v>17</v>
      </c>
      <c r="G3" s="24" t="s">
        <v>32</v>
      </c>
      <c r="H3" s="24" t="s">
        <v>34</v>
      </c>
      <c r="I3" s="3" t="s">
        <v>35</v>
      </c>
      <c r="J3" s="58" t="s">
        <v>4</v>
      </c>
      <c r="K3" s="77" t="str">
        <f>HYPERLINK("mailto:"&amp;VLOOKUP(L3,'CONCAT Codes'!$A$14:$G$25,5,FALSE)&amp;"?subject="&amp;_xlfn.CONCAT(C3," - APPLICANT for ",A3)&amp;"&amp;cc="&amp;'CONCAT Codes'!$A$32&amp;"&amp;body="&amp;D3&amp;"%0A%0APlease see my resume and bio for the above tour.","Click HERE to apply")</f>
        <v>Click HERE to apply</v>
      </c>
      <c r="L3" s="63" t="s">
        <v>76</v>
      </c>
    </row>
    <row r="4" spans="1:12" ht="54.65" customHeight="1">
      <c r="A4" s="1" t="s">
        <v>189</v>
      </c>
      <c r="B4" s="24" t="s">
        <v>81</v>
      </c>
      <c r="C4" s="24" t="s">
        <v>82</v>
      </c>
      <c r="D4" s="15" t="s">
        <v>190</v>
      </c>
      <c r="E4" s="25" t="s">
        <v>192</v>
      </c>
      <c r="F4" s="24" t="s">
        <v>1</v>
      </c>
      <c r="G4" s="24" t="s">
        <v>62</v>
      </c>
      <c r="H4" s="24" t="s">
        <v>186</v>
      </c>
      <c r="I4" s="3" t="s">
        <v>35</v>
      </c>
      <c r="J4" s="58" t="s">
        <v>4</v>
      </c>
      <c r="K4" s="77" t="str">
        <f>HYPERLINK("mailto:"&amp;VLOOKUP(L4,'CONCAT Codes'!$A$14:$G$25,5,FALSE)&amp;"?subject="&amp;_xlfn.CONCAT(C4," - APPLICANT for ",A4)&amp;"&amp;cc="&amp;'CONCAT Codes'!$A$32&amp;"&amp;body="&amp;D4&amp;"%0A%0APlease see my resume and bio for the above tour.","Click HERE to apply")</f>
        <v>Click HERE to apply</v>
      </c>
      <c r="L4" s="63" t="s">
        <v>78</v>
      </c>
    </row>
    <row r="5" spans="1:12" ht="54.65" customHeight="1">
      <c r="A5" s="1" t="s">
        <v>312</v>
      </c>
      <c r="B5" s="24" t="s">
        <v>81</v>
      </c>
      <c r="C5" s="24" t="s">
        <v>82</v>
      </c>
      <c r="D5" s="15" t="s">
        <v>313</v>
      </c>
      <c r="E5" s="25" t="s">
        <v>315</v>
      </c>
      <c r="F5" s="24" t="s">
        <v>1</v>
      </c>
      <c r="G5" s="24" t="s">
        <v>32</v>
      </c>
      <c r="H5" s="24" t="s">
        <v>186</v>
      </c>
      <c r="I5" s="3" t="s">
        <v>35</v>
      </c>
      <c r="J5" s="58" t="s">
        <v>4</v>
      </c>
      <c r="K5" s="77" t="str">
        <f>HYPERLINK("mailto:"&amp;VLOOKUP(L5,'CONCAT Codes'!$A$14:$G$25,5,FALSE)&amp;"?subject="&amp;_xlfn.CONCAT(C5," - APPLICANT for ",A5)&amp;"&amp;cc="&amp;'CONCAT Codes'!$A$32&amp;"&amp;body="&amp;D5&amp;"%0A%0APlease see my resume and bio for the above tour.","Click HERE to apply")</f>
        <v>Click HERE to apply</v>
      </c>
      <c r="L5" s="63" t="s">
        <v>78</v>
      </c>
    </row>
    <row r="6" spans="1:12" ht="54.65" customHeight="1">
      <c r="A6" s="1" t="s">
        <v>591</v>
      </c>
      <c r="B6" s="24" t="s">
        <v>81</v>
      </c>
      <c r="C6" s="24" t="s">
        <v>82</v>
      </c>
      <c r="D6" s="15" t="s">
        <v>592</v>
      </c>
      <c r="E6" s="25" t="s">
        <v>629</v>
      </c>
      <c r="F6" s="24" t="s">
        <v>1</v>
      </c>
      <c r="G6" s="24" t="s">
        <v>31</v>
      </c>
      <c r="H6" s="24" t="s">
        <v>186</v>
      </c>
      <c r="I6" s="3" t="s">
        <v>35</v>
      </c>
      <c r="J6" s="58" t="s">
        <v>4</v>
      </c>
      <c r="K6" s="77" t="str">
        <f>HYPERLINK("mailto:"&amp;VLOOKUP(L6,'CONCAT Codes'!$A$14:$G$25,5,FALSE)&amp;"?subject="&amp;_xlfn.CONCAT(C6," - APPLICANT for ",A6)&amp;"&amp;cc="&amp;'CONCAT Codes'!$A$32&amp;"&amp;body="&amp;D6&amp;"%0A%0APlease see my resume and bio for the above tour.","Click HERE to apply")</f>
        <v>Click HERE to apply</v>
      </c>
      <c r="L6" s="63" t="s">
        <v>78</v>
      </c>
    </row>
    <row r="7" spans="1:12" ht="54.65" customHeight="1">
      <c r="A7" s="70" t="s">
        <v>659</v>
      </c>
      <c r="B7" s="71" t="s">
        <v>81</v>
      </c>
      <c r="C7" s="71" t="s">
        <v>82</v>
      </c>
      <c r="D7" s="70" t="s">
        <v>660</v>
      </c>
      <c r="E7" s="25" t="s">
        <v>786</v>
      </c>
      <c r="F7" s="71" t="s">
        <v>1</v>
      </c>
      <c r="G7" s="71" t="s">
        <v>780</v>
      </c>
      <c r="H7" s="71" t="s">
        <v>186</v>
      </c>
      <c r="I7" s="72" t="s">
        <v>35</v>
      </c>
      <c r="J7" s="74" t="s">
        <v>4</v>
      </c>
      <c r="K7" s="77" t="str">
        <f>HYPERLINK("mailto:"&amp;VLOOKUP(L7,'CONCAT Codes'!$A$14:$G$25,5,FALSE)&amp;"?subject="&amp;_xlfn.CONCAT(C7," - APPLICANT for ",A7)&amp;"&amp;cc="&amp;'CONCAT Codes'!$A$32&amp;"&amp;body="&amp;D7&amp;"%0A%0APlease see my resume and bio for the above tour.","Click HERE to apply")</f>
        <v>Click HERE to apply</v>
      </c>
      <c r="L7" s="71" t="s">
        <v>78</v>
      </c>
    </row>
    <row r="8" spans="1:12" ht="54.65" customHeight="1">
      <c r="A8" s="1" t="s">
        <v>721</v>
      </c>
      <c r="B8" s="24" t="s">
        <v>81</v>
      </c>
      <c r="C8" s="24" t="s">
        <v>82</v>
      </c>
      <c r="D8" s="15" t="s">
        <v>722</v>
      </c>
      <c r="E8" s="25" t="s">
        <v>785</v>
      </c>
      <c r="F8" s="24" t="s">
        <v>1</v>
      </c>
      <c r="G8" s="24" t="s">
        <v>180</v>
      </c>
      <c r="H8" s="24" t="s">
        <v>186</v>
      </c>
      <c r="I8" s="3" t="s">
        <v>35</v>
      </c>
      <c r="J8" s="58" t="s">
        <v>4</v>
      </c>
      <c r="K8" s="77" t="str">
        <f>HYPERLINK("mailto:"&amp;VLOOKUP(L8,'CONCAT Codes'!$A$14:$G$25,5,FALSE)&amp;"?subject="&amp;_xlfn.CONCAT(C8," - APPLICANT for ",A8)&amp;"&amp;cc="&amp;'CONCAT Codes'!$A$32&amp;"&amp;body="&amp;D8&amp;"%0A%0APlease see my resume and bio for the above tour.","Click HERE to apply")</f>
        <v>Click HERE to apply</v>
      </c>
      <c r="L8" s="63" t="s">
        <v>78</v>
      </c>
    </row>
    <row r="9" spans="1:12" ht="54.65" customHeight="1">
      <c r="A9" s="1" t="s">
        <v>798</v>
      </c>
      <c r="B9" s="24" t="s">
        <v>81</v>
      </c>
      <c r="C9" s="24" t="s">
        <v>82</v>
      </c>
      <c r="D9" s="15" t="s">
        <v>799</v>
      </c>
      <c r="E9" s="73" t="s">
        <v>816</v>
      </c>
      <c r="F9" s="24" t="s">
        <v>1</v>
      </c>
      <c r="G9" s="24" t="s">
        <v>800</v>
      </c>
      <c r="H9" s="24" t="s">
        <v>186</v>
      </c>
      <c r="I9" s="3" t="s">
        <v>35</v>
      </c>
      <c r="J9" s="58" t="s">
        <v>4</v>
      </c>
      <c r="K9" s="77" t="str">
        <f>HYPERLINK("mailto:"&amp;VLOOKUP(L9,'CONCAT Codes'!$A$14:$G$25,5,FALSE)&amp;"?subject="&amp;_xlfn.CONCAT(C9," - APPLICANT for ",A9)&amp;"&amp;cc="&amp;'CONCAT Codes'!$A$32&amp;"&amp;body="&amp;D9&amp;"%0A%0APlease see my resume and bio for the above tour.","Click HERE to apply")</f>
        <v>Click HERE to apply</v>
      </c>
      <c r="L9" s="63" t="s">
        <v>78</v>
      </c>
    </row>
    <row r="10" spans="1:12" ht="54.65" customHeight="1">
      <c r="A10" s="24" t="s">
        <v>821</v>
      </c>
      <c r="B10" s="24" t="s">
        <v>81</v>
      </c>
      <c r="C10" s="24" t="s">
        <v>82</v>
      </c>
      <c r="D10" s="1" t="s">
        <v>822</v>
      </c>
      <c r="E10" s="24" t="s">
        <v>852</v>
      </c>
      <c r="F10" s="25" t="s">
        <v>1</v>
      </c>
      <c r="G10" s="25" t="s">
        <v>32</v>
      </c>
      <c r="H10" s="25" t="s">
        <v>186</v>
      </c>
      <c r="I10" s="3" t="s">
        <v>35</v>
      </c>
      <c r="J10" s="69" t="s">
        <v>4</v>
      </c>
      <c r="K10" s="77" t="str">
        <f>HYPERLINK("mailto:"&amp;VLOOKUP(L10,'CONCAT Codes'!$A$14:$G$25,5,FALSE)&amp;"?subject="&amp;_xlfn.CONCAT(C10," - APPLICANT for ",A10)&amp;"&amp;cc="&amp;'CONCAT Codes'!$A$32&amp;"&amp;body="&amp;D10&amp;"%0A%0APlease see my resume and bio for the above tour.","Click HERE to apply")</f>
        <v>Click HERE to apply</v>
      </c>
      <c r="L10" s="25" t="s">
        <v>78</v>
      </c>
    </row>
    <row r="11" spans="1:12" ht="54.65" customHeight="1">
      <c r="A11" s="24" t="s">
        <v>823</v>
      </c>
      <c r="B11" s="24" t="s">
        <v>81</v>
      </c>
      <c r="C11" s="24" t="s">
        <v>82</v>
      </c>
      <c r="D11" s="1" t="s">
        <v>824</v>
      </c>
      <c r="E11" s="24" t="s">
        <v>868</v>
      </c>
      <c r="F11" s="25" t="s">
        <v>1</v>
      </c>
      <c r="G11" s="25" t="s">
        <v>357</v>
      </c>
      <c r="H11" s="25" t="s">
        <v>186</v>
      </c>
      <c r="I11" s="3" t="s">
        <v>35</v>
      </c>
      <c r="J11" s="69" t="s">
        <v>4</v>
      </c>
      <c r="K11" s="77" t="str">
        <f>HYPERLINK("mailto:"&amp;VLOOKUP(L11,'CONCAT Codes'!$A$14:$G$25,5,FALSE)&amp;"?subject="&amp;_xlfn.CONCAT(C11," - APPLICANT for ",A11)&amp;"&amp;cc="&amp;'CONCAT Codes'!$A$32&amp;"&amp;body="&amp;D11&amp;"%0A%0APlease see my resume and bio for the above tour.","Click HERE to apply")</f>
        <v>Click HERE to apply</v>
      </c>
      <c r="L11" s="25" t="s">
        <v>78</v>
      </c>
    </row>
    <row r="12" spans="1:12" ht="54.65" customHeight="1">
      <c r="A12" s="24" t="s">
        <v>839</v>
      </c>
      <c r="B12" s="24" t="s">
        <v>81</v>
      </c>
      <c r="C12" s="24" t="s">
        <v>82</v>
      </c>
      <c r="D12" s="1" t="s">
        <v>685</v>
      </c>
      <c r="E12" s="24" t="s">
        <v>853</v>
      </c>
      <c r="F12" s="25" t="s">
        <v>1</v>
      </c>
      <c r="G12" s="25" t="s">
        <v>840</v>
      </c>
      <c r="H12" s="25" t="s">
        <v>186</v>
      </c>
      <c r="I12" s="3" t="s">
        <v>35</v>
      </c>
      <c r="J12" s="69" t="s">
        <v>4</v>
      </c>
      <c r="K12" s="77" t="str">
        <f>HYPERLINK("mailto:"&amp;VLOOKUP(L12,'CONCAT Codes'!$A$14:$G$25,5,FALSE)&amp;"?subject="&amp;_xlfn.CONCAT(C12," - APPLICANT for ",A12)&amp;"&amp;cc="&amp;'CONCAT Codes'!$A$32&amp;"&amp;body="&amp;D12&amp;"%0A%0APlease see my resume and bio for the above tour.","Click HERE to apply")</f>
        <v>Click HERE to apply</v>
      </c>
      <c r="L12" s="25" t="s">
        <v>78</v>
      </c>
    </row>
    <row r="13" spans="1:12" ht="54.65" customHeight="1">
      <c r="A13" s="1" t="s">
        <v>886</v>
      </c>
      <c r="B13" s="24" t="s">
        <v>81</v>
      </c>
      <c r="C13" s="24" t="s">
        <v>82</v>
      </c>
      <c r="D13" s="15" t="s">
        <v>887</v>
      </c>
      <c r="E13" s="25" t="s">
        <v>905</v>
      </c>
      <c r="F13" s="24" t="s">
        <v>1</v>
      </c>
      <c r="G13" s="24" t="s">
        <v>62</v>
      </c>
      <c r="H13" s="24" t="s">
        <v>186</v>
      </c>
      <c r="I13" s="3" t="s">
        <v>35</v>
      </c>
      <c r="J13" s="58" t="s">
        <v>4</v>
      </c>
      <c r="K13" s="86" t="str">
        <f>HYPERLINK("mailto:"&amp;VLOOKUP(L13,'CONCAT Codes'!$A$14:$G$25,5,FALSE)&amp;"?subject="&amp;_xlfn.CONCAT(C13," - APPLICANT for ",A13)&amp;"&amp;cc="&amp;'CONCAT Codes'!$A$32&amp;"&amp;body="&amp;D13&amp;"%0A%0APlease see my resume and bio for the above tour.","Click HERE to apply")</f>
        <v>Click HERE to apply</v>
      </c>
      <c r="L13" s="63" t="s">
        <v>78</v>
      </c>
    </row>
    <row r="14" spans="1:12" ht="54.65" customHeight="1">
      <c r="A14" s="1" t="s">
        <v>888</v>
      </c>
      <c r="B14" s="24" t="s">
        <v>81</v>
      </c>
      <c r="C14" s="24" t="s">
        <v>82</v>
      </c>
      <c r="D14" s="15" t="s">
        <v>889</v>
      </c>
      <c r="E14" s="25" t="s">
        <v>906</v>
      </c>
      <c r="F14" s="24" t="s">
        <v>1</v>
      </c>
      <c r="G14" s="24" t="s">
        <v>225</v>
      </c>
      <c r="H14" s="24" t="s">
        <v>186</v>
      </c>
      <c r="I14" s="3" t="s">
        <v>35</v>
      </c>
      <c r="J14" s="58" t="s">
        <v>4</v>
      </c>
      <c r="K14" s="86" t="str">
        <f>HYPERLINK("mailto:"&amp;VLOOKUP(L14,'CONCAT Codes'!$A$14:$G$25,5,FALSE)&amp;"?subject="&amp;_xlfn.CONCAT(C14," - APPLICANT for ",A14)&amp;"&amp;cc="&amp;'CONCAT Codes'!$A$32&amp;"&amp;body="&amp;D14&amp;"%0A%0APlease see my resume and bio for the above tour.","Click HERE to apply")</f>
        <v>Click HERE to apply</v>
      </c>
      <c r="L14" s="63" t="s">
        <v>78</v>
      </c>
    </row>
    <row r="15" spans="1:12" ht="54.65" customHeight="1">
      <c r="A15" s="1" t="s">
        <v>267</v>
      </c>
      <c r="B15" s="24" t="s">
        <v>9</v>
      </c>
      <c r="C15" s="24" t="s">
        <v>57</v>
      </c>
      <c r="D15" s="15" t="s">
        <v>58</v>
      </c>
      <c r="E15" s="25" t="s">
        <v>272</v>
      </c>
      <c r="F15" s="24" t="s">
        <v>28</v>
      </c>
      <c r="G15" s="24" t="s">
        <v>64</v>
      </c>
      <c r="H15" s="24" t="s">
        <v>10</v>
      </c>
      <c r="I15" s="3" t="s">
        <v>8</v>
      </c>
      <c r="J15" s="58" t="s">
        <v>4</v>
      </c>
      <c r="K15" s="77" t="str">
        <f>HYPERLINK("mailto:"&amp;VLOOKUP(L15,'CONCAT Codes'!$A$14:$G$25,5,FALSE)&amp;"?subject="&amp;_xlfn.CONCAT(C15," - APPLICANT for ",A15)&amp;"&amp;cc="&amp;'CONCAT Codes'!$A$32&amp;"&amp;body="&amp;D15&amp;"%0A%0APlease see my resume and bio for the above tour.","Click HERE to apply")</f>
        <v>Click HERE to apply</v>
      </c>
      <c r="L15" s="63" t="s">
        <v>103</v>
      </c>
    </row>
    <row r="16" spans="1:12" ht="54.65" customHeight="1">
      <c r="A16" s="1" t="s">
        <v>282</v>
      </c>
      <c r="B16" s="24" t="s">
        <v>9</v>
      </c>
      <c r="C16" s="24" t="s">
        <v>57</v>
      </c>
      <c r="D16" s="15" t="s">
        <v>283</v>
      </c>
      <c r="E16" s="25" t="s">
        <v>548</v>
      </c>
      <c r="F16" s="24" t="s">
        <v>28</v>
      </c>
      <c r="G16" s="24" t="s">
        <v>45</v>
      </c>
      <c r="H16" s="24" t="s">
        <v>10</v>
      </c>
      <c r="I16" s="3" t="s">
        <v>8</v>
      </c>
      <c r="J16" s="58" t="s">
        <v>4</v>
      </c>
      <c r="K16" s="77" t="str">
        <f>HYPERLINK("mailto:"&amp;VLOOKUP(L16,'CONCAT Codes'!$A$14:$G$25,5,FALSE)&amp;"?subject="&amp;_xlfn.CONCAT(C16," - APPLICANT for ",A16)&amp;"&amp;cc="&amp;'CONCAT Codes'!$A$32&amp;"&amp;body="&amp;D16&amp;"%0A%0APlease see my resume and bio for the above tour.","Click HERE to apply")</f>
        <v>Click HERE to apply</v>
      </c>
      <c r="L16" s="63" t="s">
        <v>103</v>
      </c>
    </row>
    <row r="17" spans="1:16" ht="54.65" customHeight="1">
      <c r="A17" s="1" t="s">
        <v>755</v>
      </c>
      <c r="B17" s="24" t="s">
        <v>42</v>
      </c>
      <c r="C17" s="24" t="s">
        <v>756</v>
      </c>
      <c r="D17" s="15" t="s">
        <v>757</v>
      </c>
      <c r="E17" s="25" t="s">
        <v>769</v>
      </c>
      <c r="F17" s="24" t="s">
        <v>1</v>
      </c>
      <c r="G17" s="24" t="s">
        <v>758</v>
      </c>
      <c r="H17" s="24" t="s">
        <v>759</v>
      </c>
      <c r="I17" s="3" t="s">
        <v>8</v>
      </c>
      <c r="J17" s="58" t="s">
        <v>4</v>
      </c>
      <c r="K17" s="77" t="str">
        <f>HYPERLINK("mailto:"&amp;VLOOKUP(L17,'CONCAT Codes'!$A$14:$G$25,5,FALSE)&amp;"?subject="&amp;_xlfn.CONCAT(C17," - APPLICANT for ",A17)&amp;"&amp;cc="&amp;'CONCAT Codes'!$A$32&amp;"&amp;body="&amp;D17&amp;"%0A%0APlease see my resume and bio for the above tour.","Click HERE to apply")</f>
        <v>Click HERE to apply</v>
      </c>
      <c r="L17" s="63" t="s">
        <v>98</v>
      </c>
    </row>
    <row r="18" spans="1:16" ht="54.65" customHeight="1">
      <c r="A18" s="1" t="s">
        <v>760</v>
      </c>
      <c r="B18" s="24" t="s">
        <v>42</v>
      </c>
      <c r="C18" s="24" t="s">
        <v>756</v>
      </c>
      <c r="D18" s="15" t="s">
        <v>761</v>
      </c>
      <c r="E18" s="25" t="s">
        <v>770</v>
      </c>
      <c r="F18" s="24" t="s">
        <v>1</v>
      </c>
      <c r="G18" s="24" t="s">
        <v>200</v>
      </c>
      <c r="H18" s="24" t="s">
        <v>759</v>
      </c>
      <c r="I18" s="3" t="s">
        <v>8</v>
      </c>
      <c r="J18" s="58" t="s">
        <v>4</v>
      </c>
      <c r="K18" s="77" t="str">
        <f>HYPERLINK("mailto:"&amp;VLOOKUP(L18,'CONCAT Codes'!$A$14:$G$25,5,FALSE)&amp;"?subject="&amp;_xlfn.CONCAT(C18," - APPLICANT for ",A18)&amp;"&amp;cc="&amp;'CONCAT Codes'!$A$32&amp;"&amp;body="&amp;D18&amp;"%0A%0APlease see my resume and bio for the above tour.","Click HERE to apply")</f>
        <v>Click HERE to apply</v>
      </c>
      <c r="L18" s="63" t="s">
        <v>98</v>
      </c>
    </row>
    <row r="19" spans="1:16" ht="54.65" customHeight="1">
      <c r="A19" s="1" t="s">
        <v>729</v>
      </c>
      <c r="B19" s="24" t="s">
        <v>2</v>
      </c>
      <c r="C19" s="24" t="s">
        <v>707</v>
      </c>
      <c r="D19" s="15" t="s">
        <v>229</v>
      </c>
      <c r="E19" s="25" t="s">
        <v>751</v>
      </c>
      <c r="F19" s="24" t="s">
        <v>28</v>
      </c>
      <c r="G19" s="24" t="s">
        <v>63</v>
      </c>
      <c r="H19" s="24" t="s">
        <v>96</v>
      </c>
      <c r="I19" s="3" t="s">
        <v>8</v>
      </c>
      <c r="J19" s="58" t="s">
        <v>4</v>
      </c>
      <c r="K19" s="77" t="str">
        <f>HYPERLINK("mailto:"&amp;VLOOKUP(L19,'CONCAT Codes'!$A$14:$G$25,5,FALSE)&amp;"?subject="&amp;_xlfn.CONCAT(C19," - APPLICANT for ",A19)&amp;"&amp;cc="&amp;'CONCAT Codes'!$A$32&amp;"&amp;body="&amp;D19&amp;"%0A%0APlease see my resume and bio for the above tour.","Click HERE to apply")</f>
        <v>Click HERE to apply</v>
      </c>
      <c r="L19" s="63" t="s">
        <v>75</v>
      </c>
    </row>
    <row r="20" spans="1:16" ht="54.65" customHeight="1">
      <c r="A20" s="1" t="s">
        <v>881</v>
      </c>
      <c r="B20" s="24" t="s">
        <v>2</v>
      </c>
      <c r="C20" s="24" t="s">
        <v>707</v>
      </c>
      <c r="D20" s="15" t="s">
        <v>182</v>
      </c>
      <c r="E20" s="25" t="s">
        <v>908</v>
      </c>
      <c r="F20" s="24" t="s">
        <v>28</v>
      </c>
      <c r="G20" s="24" t="s">
        <v>64</v>
      </c>
      <c r="H20" s="24" t="s">
        <v>882</v>
      </c>
      <c r="I20" s="3" t="s">
        <v>8</v>
      </c>
      <c r="J20" s="58" t="s">
        <v>4</v>
      </c>
      <c r="K20" s="86" t="str">
        <f>HYPERLINK("mailto:"&amp;VLOOKUP(L20,'CONCAT Codes'!$A$14:$G$25,5,FALSE)&amp;"?subject="&amp;_xlfn.CONCAT(C20," - APPLICANT for ",A20)&amp;"&amp;cc="&amp;'CONCAT Codes'!$A$32&amp;"&amp;body="&amp;D20&amp;"%0A%0APlease see my resume and bio for the above tour.","Click HERE to apply")</f>
        <v>Click HERE to apply</v>
      </c>
      <c r="L20" s="63" t="s">
        <v>75</v>
      </c>
    </row>
    <row r="21" spans="1:16" ht="54.65" customHeight="1">
      <c r="A21" s="1" t="s">
        <v>801</v>
      </c>
      <c r="B21" s="24" t="s">
        <v>2</v>
      </c>
      <c r="C21" s="24" t="s">
        <v>707</v>
      </c>
      <c r="D21" s="15" t="s">
        <v>802</v>
      </c>
      <c r="E21" s="25" t="s">
        <v>814</v>
      </c>
      <c r="F21" s="24" t="s">
        <v>28</v>
      </c>
      <c r="G21" s="24" t="s">
        <v>803</v>
      </c>
      <c r="H21" s="24" t="s">
        <v>281</v>
      </c>
      <c r="I21" s="3" t="s">
        <v>815</v>
      </c>
      <c r="J21" s="58" t="s">
        <v>4</v>
      </c>
      <c r="K21" s="77" t="str">
        <f>HYPERLINK("mailto:"&amp;VLOOKUP(L21,'CONCAT Codes'!$A$14:$G$25,5,FALSE)&amp;"?subject="&amp;_xlfn.CONCAT(C21," - APPLICANT for ",A21)&amp;"&amp;cc="&amp;'CONCAT Codes'!$A$32&amp;"&amp;body="&amp;D21&amp;"%0A%0APlease see my resume and bio for the above tour.","Click HERE to apply")</f>
        <v>Click HERE to apply</v>
      </c>
      <c r="L21" s="63" t="s">
        <v>75</v>
      </c>
      <c r="N21" s="27"/>
    </row>
    <row r="22" spans="1:16" ht="54.65" customHeight="1">
      <c r="A22" s="1" t="s">
        <v>321</v>
      </c>
      <c r="B22" s="24" t="s">
        <v>322</v>
      </c>
      <c r="C22" s="24" t="s">
        <v>323</v>
      </c>
      <c r="D22" s="15" t="s">
        <v>324</v>
      </c>
      <c r="E22" s="25" t="s">
        <v>326</v>
      </c>
      <c r="F22" s="24" t="s">
        <v>17</v>
      </c>
      <c r="G22" s="24" t="s">
        <v>83</v>
      </c>
      <c r="H22" s="24" t="s">
        <v>325</v>
      </c>
      <c r="I22" s="3" t="s">
        <v>12</v>
      </c>
      <c r="J22" s="58" t="s">
        <v>4</v>
      </c>
      <c r="K22" s="77" t="str">
        <f>HYPERLINK("mailto:"&amp;VLOOKUP(L22,'CONCAT Codes'!$A$14:$G$25,5,FALSE)&amp;"?subject="&amp;_xlfn.CONCAT(C22," - APPLICANT for ",A22)&amp;"&amp;cc="&amp;'CONCAT Codes'!$A$32&amp;"&amp;body="&amp;D22&amp;"%0A%0APlease see my resume and bio for the above tour.","Click HERE to apply")</f>
        <v>Click HERE to apply</v>
      </c>
      <c r="L22" s="63" t="s">
        <v>103</v>
      </c>
    </row>
    <row r="23" spans="1:16" ht="54.65" customHeight="1">
      <c r="A23" s="1" t="s">
        <v>420</v>
      </c>
      <c r="B23" s="24" t="s">
        <v>42</v>
      </c>
      <c r="C23" s="24" t="s">
        <v>421</v>
      </c>
      <c r="D23" s="15" t="s">
        <v>422</v>
      </c>
      <c r="E23" s="25" t="s">
        <v>435</v>
      </c>
      <c r="F23" s="24" t="s">
        <v>1</v>
      </c>
      <c r="G23" s="24" t="s">
        <v>45</v>
      </c>
      <c r="H23" s="24" t="s">
        <v>423</v>
      </c>
      <c r="I23" s="3" t="s">
        <v>12</v>
      </c>
      <c r="J23" s="58" t="s">
        <v>4</v>
      </c>
      <c r="K23" s="77" t="str">
        <f>HYPERLINK("mailto:"&amp;VLOOKUP(L23,'CONCAT Codes'!$A$14:$G$25,5,FALSE)&amp;"?subject="&amp;_xlfn.CONCAT(C23," - APPLICANT for ",A23)&amp;"&amp;cc="&amp;'CONCAT Codes'!$A$32&amp;"&amp;body="&amp;D23&amp;"%0A%0APlease see my resume and bio for the above tour.","Click HERE to apply")</f>
        <v>Click HERE to apply</v>
      </c>
      <c r="L23" s="63" t="s">
        <v>98</v>
      </c>
    </row>
    <row r="24" spans="1:16" ht="54.65" customHeight="1">
      <c r="A24" s="1" t="s">
        <v>445</v>
      </c>
      <c r="B24" s="24" t="s">
        <v>42</v>
      </c>
      <c r="C24" s="24" t="s">
        <v>421</v>
      </c>
      <c r="D24" s="15" t="s">
        <v>443</v>
      </c>
      <c r="E24" s="25" t="s">
        <v>453</v>
      </c>
      <c r="F24" s="24" t="s">
        <v>1</v>
      </c>
      <c r="G24" s="24" t="s">
        <v>446</v>
      </c>
      <c r="H24" s="24" t="s">
        <v>442</v>
      </c>
      <c r="I24" s="3" t="s">
        <v>12</v>
      </c>
      <c r="J24" s="58" t="s">
        <v>4</v>
      </c>
      <c r="K24" s="77" t="str">
        <f>HYPERLINK("mailto:"&amp;VLOOKUP(L24,'CONCAT Codes'!$A$14:$G$25,5,FALSE)&amp;"?subject="&amp;_xlfn.CONCAT(C24," - APPLICANT for ",A24)&amp;"&amp;cc="&amp;'CONCAT Codes'!$A$32&amp;"&amp;body="&amp;D24&amp;"%0A%0APlease see my resume and bio for the above tour.","Click HERE to apply")</f>
        <v>Click HERE to apply</v>
      </c>
      <c r="L24" s="63" t="s">
        <v>98</v>
      </c>
    </row>
    <row r="25" spans="1:16" ht="54.65" customHeight="1">
      <c r="A25" s="1" t="s">
        <v>448</v>
      </c>
      <c r="B25" s="24" t="s">
        <v>42</v>
      </c>
      <c r="C25" s="24" t="s">
        <v>421</v>
      </c>
      <c r="D25" s="15" t="s">
        <v>449</v>
      </c>
      <c r="E25" s="25" t="s">
        <v>457</v>
      </c>
      <c r="F25" s="24" t="s">
        <v>1</v>
      </c>
      <c r="G25" s="24" t="s">
        <v>444</v>
      </c>
      <c r="H25" s="24" t="s">
        <v>442</v>
      </c>
      <c r="I25" s="3" t="s">
        <v>12</v>
      </c>
      <c r="J25" s="58" t="s">
        <v>4</v>
      </c>
      <c r="K25" s="77" t="str">
        <f>HYPERLINK("mailto:"&amp;VLOOKUP(L25,'CONCAT Codes'!$A$14:$G$25,5,FALSE)&amp;"?subject="&amp;_xlfn.CONCAT(C25," - APPLICANT for ",A25)&amp;"&amp;cc="&amp;'CONCAT Codes'!$A$32&amp;"&amp;body="&amp;D25&amp;"%0A%0APlease see my resume and bio for the above tour.","Click HERE to apply")</f>
        <v>Click HERE to apply</v>
      </c>
      <c r="L25" s="63" t="s">
        <v>98</v>
      </c>
    </row>
    <row r="26" spans="1:16" ht="54.65" customHeight="1">
      <c r="A26" s="1" t="s">
        <v>310</v>
      </c>
      <c r="B26" s="24" t="s">
        <v>2</v>
      </c>
      <c r="C26" s="24" t="s">
        <v>30</v>
      </c>
      <c r="D26" s="15" t="s">
        <v>311</v>
      </c>
      <c r="E26" s="25" t="s">
        <v>316</v>
      </c>
      <c r="F26" s="24" t="s">
        <v>28</v>
      </c>
      <c r="G26" s="24" t="s">
        <v>64</v>
      </c>
      <c r="H26" s="24" t="s">
        <v>27</v>
      </c>
      <c r="I26" s="3" t="s">
        <v>12</v>
      </c>
      <c r="J26" s="58" t="s">
        <v>4</v>
      </c>
      <c r="K26" s="77" t="str">
        <f>HYPERLINK("mailto:"&amp;VLOOKUP(L26,'CONCAT Codes'!$A$14:$G$25,5,FALSE)&amp;"?subject="&amp;_xlfn.CONCAT(C26," - APPLICANT for ",A26)&amp;"&amp;cc="&amp;'CONCAT Codes'!$A$32&amp;"&amp;body="&amp;D26&amp;"%0A%0APlease see my resume and bio for the above tour.","Click HERE to apply")</f>
        <v>Click HERE to apply</v>
      </c>
      <c r="L26" s="63" t="s">
        <v>75</v>
      </c>
    </row>
    <row r="27" spans="1:16" ht="54.65" customHeight="1">
      <c r="A27" s="1" t="s">
        <v>409</v>
      </c>
      <c r="B27" s="24" t="s">
        <v>2</v>
      </c>
      <c r="C27" s="24" t="s">
        <v>30</v>
      </c>
      <c r="D27" s="15" t="s">
        <v>410</v>
      </c>
      <c r="E27" s="25" t="s">
        <v>413</v>
      </c>
      <c r="F27" s="24" t="s">
        <v>17</v>
      </c>
      <c r="G27" s="24" t="s">
        <v>184</v>
      </c>
      <c r="H27" s="24" t="s">
        <v>27</v>
      </c>
      <c r="I27" s="3" t="s">
        <v>12</v>
      </c>
      <c r="J27" s="58" t="s">
        <v>4</v>
      </c>
      <c r="K27" s="77" t="str">
        <f>HYPERLINK("mailto:"&amp;VLOOKUP(L27,'CONCAT Codes'!$A$14:$G$25,5,FALSE)&amp;"?subject="&amp;_xlfn.CONCAT(C27," - APPLICANT for ",A27)&amp;"&amp;cc="&amp;'CONCAT Codes'!$A$32&amp;"&amp;body="&amp;D27&amp;"%0A%0APlease see my resume and bio for the above tour.","Click HERE to apply")</f>
        <v>Click HERE to apply</v>
      </c>
      <c r="L27" s="63" t="s">
        <v>75</v>
      </c>
    </row>
    <row r="28" spans="1:16" ht="54.65" customHeight="1">
      <c r="A28" s="1" t="s">
        <v>558</v>
      </c>
      <c r="B28" s="24" t="s">
        <v>2</v>
      </c>
      <c r="C28" s="24" t="s">
        <v>30</v>
      </c>
      <c r="D28" s="15" t="s">
        <v>559</v>
      </c>
      <c r="E28" s="25" t="s">
        <v>568</v>
      </c>
      <c r="F28" s="24" t="s">
        <v>28</v>
      </c>
      <c r="G28" s="24" t="s">
        <v>560</v>
      </c>
      <c r="H28" s="24" t="s">
        <v>27</v>
      </c>
      <c r="I28" s="3" t="s">
        <v>12</v>
      </c>
      <c r="J28" s="58" t="s">
        <v>4</v>
      </c>
      <c r="K28" s="77" t="str">
        <f>HYPERLINK("mailto:"&amp;VLOOKUP(L28,'CONCAT Codes'!$A$14:$G$25,5,FALSE)&amp;"?subject="&amp;_xlfn.CONCAT(C28," - APPLICANT for ",A28)&amp;"&amp;cc="&amp;'CONCAT Codes'!$A$32&amp;"&amp;body="&amp;D28&amp;"%0A%0APlease see my resume and bio for the above tour.","Click HERE to apply")</f>
        <v>Click HERE to apply</v>
      </c>
      <c r="L28" s="63" t="s">
        <v>75</v>
      </c>
      <c r="P28" s="27"/>
    </row>
    <row r="29" spans="1:16" s="27" customFormat="1" ht="54.65" customHeight="1">
      <c r="A29" s="1" t="s">
        <v>776</v>
      </c>
      <c r="B29" s="24" t="s">
        <v>2</v>
      </c>
      <c r="C29" s="24" t="s">
        <v>30</v>
      </c>
      <c r="D29" s="15" t="s">
        <v>777</v>
      </c>
      <c r="E29" s="25" t="s">
        <v>782</v>
      </c>
      <c r="F29" s="24" t="s">
        <v>28</v>
      </c>
      <c r="G29" s="24" t="s">
        <v>31</v>
      </c>
      <c r="H29" s="24" t="s">
        <v>27</v>
      </c>
      <c r="I29" s="3" t="s">
        <v>12</v>
      </c>
      <c r="J29" s="58" t="s">
        <v>4</v>
      </c>
      <c r="K29" s="77" t="str">
        <f>HYPERLINK("mailto:"&amp;VLOOKUP(L29,'CONCAT Codes'!$A$14:$G$25,5,FALSE)&amp;"?subject="&amp;_xlfn.CONCAT(C29," - APPLICANT for ",A29)&amp;"&amp;cc="&amp;'CONCAT Codes'!$A$32&amp;"&amp;body="&amp;D29&amp;"%0A%0APlease see my resume and bio for the above tour.","Click HERE to apply")</f>
        <v>Click HERE to apply</v>
      </c>
      <c r="L29" s="63" t="s">
        <v>75</v>
      </c>
      <c r="M29" s="26"/>
      <c r="N29" s="26"/>
      <c r="O29" s="26"/>
      <c r="P29" s="26"/>
    </row>
    <row r="30" spans="1:16" ht="54.65" customHeight="1">
      <c r="A30" s="1" t="s">
        <v>778</v>
      </c>
      <c r="B30" s="24" t="s">
        <v>2</v>
      </c>
      <c r="C30" s="24" t="s">
        <v>30</v>
      </c>
      <c r="D30" s="15" t="s">
        <v>493</v>
      </c>
      <c r="E30" s="25" t="s">
        <v>781</v>
      </c>
      <c r="F30" s="24" t="s">
        <v>1</v>
      </c>
      <c r="G30" s="24" t="s">
        <v>779</v>
      </c>
      <c r="H30" s="24" t="s">
        <v>27</v>
      </c>
      <c r="I30" s="3" t="s">
        <v>12</v>
      </c>
      <c r="J30" s="58" t="s">
        <v>4</v>
      </c>
      <c r="K30" s="77" t="str">
        <f>HYPERLINK("mailto:"&amp;VLOOKUP(L30,'CONCAT Codes'!$A$14:$G$25,5,FALSE)&amp;"?subject="&amp;_xlfn.CONCAT(C30," - APPLICANT for ",A30)&amp;"&amp;cc="&amp;'CONCAT Codes'!$A$32&amp;"&amp;body="&amp;D30&amp;"%0A%0APlease see my resume and bio for the above tour.","Click HERE to apply")</f>
        <v>Click HERE to apply</v>
      </c>
      <c r="L30" s="63" t="s">
        <v>75</v>
      </c>
    </row>
    <row r="31" spans="1:16" ht="54.65" customHeight="1">
      <c r="A31" s="1" t="s">
        <v>932</v>
      </c>
      <c r="B31" s="24" t="s">
        <v>2</v>
      </c>
      <c r="C31" s="24" t="s">
        <v>30</v>
      </c>
      <c r="D31" s="15" t="s">
        <v>933</v>
      </c>
      <c r="E31" s="25" t="s">
        <v>954</v>
      </c>
      <c r="F31" s="24" t="s">
        <v>28</v>
      </c>
      <c r="G31" s="24" t="s">
        <v>340</v>
      </c>
      <c r="H31" s="24" t="s">
        <v>27</v>
      </c>
      <c r="I31" s="3" t="s">
        <v>12</v>
      </c>
      <c r="J31" s="58" t="s">
        <v>4</v>
      </c>
      <c r="K31" s="86" t="str">
        <f>HYPERLINK("mailto:"&amp;VLOOKUP(L31,'CONCAT Codes'!$A$14:$G$25,5,FALSE)&amp;"?subject="&amp;_xlfn.CONCAT(C31," - APPLICANT for ",A31)&amp;"&amp;cc="&amp;'CONCAT Codes'!$A$32&amp;"&amp;body="&amp;D31&amp;"%0A%0APlease see my resume and bio for the above tour.","Click HERE to apply")</f>
        <v>Click HERE to apply</v>
      </c>
      <c r="L31" s="63" t="s">
        <v>75</v>
      </c>
    </row>
    <row r="32" spans="1:16" ht="54.65" customHeight="1">
      <c r="A32" s="1" t="s">
        <v>209</v>
      </c>
      <c r="B32" s="24" t="s">
        <v>18</v>
      </c>
      <c r="C32" s="24" t="s">
        <v>210</v>
      </c>
      <c r="D32" s="15" t="s">
        <v>211</v>
      </c>
      <c r="E32" s="25" t="s">
        <v>220</v>
      </c>
      <c r="F32" s="24" t="s">
        <v>17</v>
      </c>
      <c r="G32" s="24" t="s">
        <v>212</v>
      </c>
      <c r="H32" s="24" t="s">
        <v>205</v>
      </c>
      <c r="I32" s="3" t="s">
        <v>205</v>
      </c>
      <c r="J32" s="58" t="s">
        <v>4</v>
      </c>
      <c r="K32" s="77" t="str">
        <f>HYPERLINK("mailto:"&amp;VLOOKUP(L32,'CONCAT Codes'!$A$14:$G$25,5,FALSE)&amp;"?subject="&amp;_xlfn.CONCAT(C32," - APPLICANT for ",A32)&amp;"&amp;cc="&amp;'CONCAT Codes'!$A$32&amp;"&amp;body="&amp;D32&amp;"%0A%0APlease see my resume and bio for the above tour.","Click HERE to apply")</f>
        <v>Click HERE to apply</v>
      </c>
      <c r="L32" s="63" t="s">
        <v>76</v>
      </c>
    </row>
    <row r="33" spans="1:12" ht="54.65" customHeight="1">
      <c r="A33" s="1" t="s">
        <v>213</v>
      </c>
      <c r="B33" s="24" t="s">
        <v>18</v>
      </c>
      <c r="C33" s="24" t="s">
        <v>214</v>
      </c>
      <c r="D33" s="15" t="s">
        <v>215</v>
      </c>
      <c r="E33" s="25" t="s">
        <v>221</v>
      </c>
      <c r="F33" s="24" t="s">
        <v>17</v>
      </c>
      <c r="G33" s="24" t="s">
        <v>64</v>
      </c>
      <c r="H33" s="24" t="s">
        <v>205</v>
      </c>
      <c r="I33" s="3" t="s">
        <v>205</v>
      </c>
      <c r="J33" s="58" t="s">
        <v>4</v>
      </c>
      <c r="K33" s="77" t="str">
        <f>HYPERLINK("mailto:"&amp;VLOOKUP(L33,'CONCAT Codes'!$A$14:$G$25,5,FALSE)&amp;"?subject="&amp;_xlfn.CONCAT(C33," - APPLICANT for ",A33)&amp;"&amp;cc="&amp;'CONCAT Codes'!$A$32&amp;"&amp;body="&amp;D33&amp;"%0A%0APlease see my resume and bio for the above tour.","Click HERE to apply")</f>
        <v>Click HERE to apply</v>
      </c>
      <c r="L33" s="63" t="s">
        <v>76</v>
      </c>
    </row>
    <row r="34" spans="1:12" ht="54.65" customHeight="1">
      <c r="A34" s="1" t="s">
        <v>201</v>
      </c>
      <c r="B34" s="24" t="s">
        <v>18</v>
      </c>
      <c r="C34" s="24" t="s">
        <v>202</v>
      </c>
      <c r="D34" s="15" t="s">
        <v>203</v>
      </c>
      <c r="E34" s="25" t="s">
        <v>219</v>
      </c>
      <c r="F34" s="24" t="s">
        <v>28</v>
      </c>
      <c r="G34" s="24" t="s">
        <v>204</v>
      </c>
      <c r="H34" s="24" t="s">
        <v>205</v>
      </c>
      <c r="I34" s="3" t="s">
        <v>205</v>
      </c>
      <c r="J34" s="58" t="s">
        <v>4</v>
      </c>
      <c r="K34" s="77" t="str">
        <f>HYPERLINK("mailto:"&amp;VLOOKUP(L34,'CONCAT Codes'!$A$14:$G$25,5,FALSE)&amp;"?subject="&amp;_xlfn.CONCAT(C34," - APPLICANT for ",A34)&amp;"&amp;cc="&amp;'CONCAT Codes'!$A$32&amp;"&amp;body="&amp;D34&amp;"%0A%0APlease see my resume and bio for the above tour.","Click HERE to apply")</f>
        <v>Click HERE to apply</v>
      </c>
      <c r="L34" s="63" t="s">
        <v>76</v>
      </c>
    </row>
    <row r="35" spans="1:12" ht="54.65" customHeight="1">
      <c r="A35" s="1" t="s">
        <v>206</v>
      </c>
      <c r="B35" s="24" t="s">
        <v>18</v>
      </c>
      <c r="C35" s="24" t="s">
        <v>207</v>
      </c>
      <c r="D35" s="15" t="s">
        <v>208</v>
      </c>
      <c r="E35" s="25" t="s">
        <v>222</v>
      </c>
      <c r="F35" s="24" t="s">
        <v>17</v>
      </c>
      <c r="G35" s="24" t="s">
        <v>61</v>
      </c>
      <c r="H35" s="24" t="s">
        <v>205</v>
      </c>
      <c r="I35" s="3" t="s">
        <v>205</v>
      </c>
      <c r="J35" s="58" t="s">
        <v>4</v>
      </c>
      <c r="K35" s="77" t="str">
        <f>HYPERLINK("mailto:"&amp;VLOOKUP(L35,'CONCAT Codes'!$A$14:$G$25,5,FALSE)&amp;"?subject="&amp;_xlfn.CONCAT(C35," - APPLICANT for ",A35)&amp;"&amp;cc="&amp;'CONCAT Codes'!$A$32&amp;"&amp;body="&amp;D35&amp;"%0A%0APlease see my resume and bio for the above tour.","Click HERE to apply")</f>
        <v>Click HERE to apply</v>
      </c>
      <c r="L35" s="63" t="s">
        <v>76</v>
      </c>
    </row>
    <row r="36" spans="1:12" ht="54.65" customHeight="1">
      <c r="A36" s="1" t="s">
        <v>216</v>
      </c>
      <c r="B36" s="24" t="s">
        <v>18</v>
      </c>
      <c r="C36" s="24" t="s">
        <v>217</v>
      </c>
      <c r="D36" s="15" t="s">
        <v>218</v>
      </c>
      <c r="E36" s="25" t="s">
        <v>223</v>
      </c>
      <c r="F36" s="24" t="s">
        <v>17</v>
      </c>
      <c r="G36" s="24" t="s">
        <v>200</v>
      </c>
      <c r="H36" s="24" t="s">
        <v>205</v>
      </c>
      <c r="I36" s="3" t="s">
        <v>205</v>
      </c>
      <c r="J36" s="58" t="s">
        <v>4</v>
      </c>
      <c r="K36" s="77" t="str">
        <f>HYPERLINK("mailto:"&amp;VLOOKUP(L36,'CONCAT Codes'!$A$14:$G$25,5,FALSE)&amp;"?subject="&amp;_xlfn.CONCAT(C36," - APPLICANT for ",A36)&amp;"&amp;cc="&amp;'CONCAT Codes'!$A$32&amp;"&amp;body="&amp;D36&amp;"%0A%0APlease see my resume and bio for the above tour.","Click HERE to apply")</f>
        <v>Click HERE to apply</v>
      </c>
      <c r="L36" s="63" t="s">
        <v>76</v>
      </c>
    </row>
    <row r="37" spans="1:12" ht="54.65" customHeight="1">
      <c r="A37" s="51" t="s">
        <v>196</v>
      </c>
      <c r="B37" s="24" t="s">
        <v>18</v>
      </c>
      <c r="C37" s="24" t="s">
        <v>197</v>
      </c>
      <c r="D37" s="15" t="s">
        <v>198</v>
      </c>
      <c r="E37" s="25" t="s">
        <v>224</v>
      </c>
      <c r="F37" s="24" t="s">
        <v>28</v>
      </c>
      <c r="G37" s="24" t="s">
        <v>199</v>
      </c>
      <c r="H37" s="24" t="s">
        <v>205</v>
      </c>
      <c r="I37" s="3" t="s">
        <v>205</v>
      </c>
      <c r="J37" s="58" t="s">
        <v>4</v>
      </c>
      <c r="K37" s="77" t="str">
        <f>HYPERLINK("mailto:"&amp;VLOOKUP(L37,'CONCAT Codes'!$A$14:$G$25,5,FALSE)&amp;"?subject="&amp;_xlfn.CONCAT(C37," - APPLICANT for ",A37)&amp;"&amp;cc="&amp;'CONCAT Codes'!$A$32&amp;"&amp;body="&amp;D37&amp;"%0A%0APlease see my resume and bio for the above tour.","Click HERE to apply")</f>
        <v>Click HERE to apply</v>
      </c>
      <c r="L37" s="63" t="s">
        <v>76</v>
      </c>
    </row>
    <row r="38" spans="1:12" ht="54.65" customHeight="1">
      <c r="A38" s="24" t="s">
        <v>832</v>
      </c>
      <c r="B38" s="24" t="s">
        <v>42</v>
      </c>
      <c r="C38" s="24" t="s">
        <v>833</v>
      </c>
      <c r="D38" s="1" t="s">
        <v>523</v>
      </c>
      <c r="E38" s="24" t="s">
        <v>851</v>
      </c>
      <c r="F38" s="25" t="s">
        <v>1</v>
      </c>
      <c r="G38" s="25" t="s">
        <v>67</v>
      </c>
      <c r="H38" s="25" t="s">
        <v>834</v>
      </c>
      <c r="I38" s="3" t="s">
        <v>835</v>
      </c>
      <c r="J38" s="69" t="s">
        <v>4</v>
      </c>
      <c r="K38" s="77" t="str">
        <f>HYPERLINK("mailto:"&amp;VLOOKUP(L38,'CONCAT Codes'!$A$14:$G$25,5,FALSE)&amp;"?subject="&amp;_xlfn.CONCAT(C38," - APPLICANT for ",A38)&amp;"&amp;cc="&amp;'CONCAT Codes'!$A$32&amp;"&amp;body="&amp;D38&amp;"%0A%0APlease see my resume and bio for the above tour.","Click HERE to apply")</f>
        <v>Click HERE to apply</v>
      </c>
      <c r="L38" s="25" t="s">
        <v>830</v>
      </c>
    </row>
    <row r="39" spans="1:12" ht="54.65" customHeight="1">
      <c r="A39" s="1" t="s">
        <v>723</v>
      </c>
      <c r="B39" s="24" t="s">
        <v>9</v>
      </c>
      <c r="C39" s="24" t="s">
        <v>724</v>
      </c>
      <c r="D39" s="15" t="s">
        <v>725</v>
      </c>
      <c r="E39" s="25" t="s">
        <v>743</v>
      </c>
      <c r="F39" s="24" t="s">
        <v>28</v>
      </c>
      <c r="G39" s="24" t="s">
        <v>369</v>
      </c>
      <c r="H39" s="24" t="s">
        <v>193</v>
      </c>
      <c r="I39" s="3" t="s">
        <v>194</v>
      </c>
      <c r="J39" s="58" t="s">
        <v>4</v>
      </c>
      <c r="K39" s="77" t="str">
        <f>HYPERLINK("mailto:"&amp;VLOOKUP(L39,'CONCAT Codes'!$A$14:$G$25,5,FALSE)&amp;"?subject="&amp;_xlfn.CONCAT(C39," - APPLICANT for ",A39)&amp;"&amp;cc="&amp;'CONCAT Codes'!$A$32&amp;"&amp;body="&amp;D39&amp;"%0A%0APlease see my resume and bio for the above tour.","Click HERE to apply")</f>
        <v>Click HERE to apply</v>
      </c>
      <c r="L39" s="63" t="s">
        <v>103</v>
      </c>
    </row>
    <row r="40" spans="1:12" ht="54.65" customHeight="1">
      <c r="A40" s="24" t="s">
        <v>825</v>
      </c>
      <c r="B40" s="24" t="s">
        <v>9</v>
      </c>
      <c r="C40" s="24" t="s">
        <v>389</v>
      </c>
      <c r="D40" s="1" t="s">
        <v>826</v>
      </c>
      <c r="E40" s="24" t="s">
        <v>866</v>
      </c>
      <c r="F40" s="25" t="s">
        <v>28</v>
      </c>
      <c r="G40" s="25" t="s">
        <v>827</v>
      </c>
      <c r="H40" s="25" t="s">
        <v>193</v>
      </c>
      <c r="I40" s="3" t="s">
        <v>194</v>
      </c>
      <c r="J40" s="69" t="s">
        <v>4</v>
      </c>
      <c r="K40" s="77" t="str">
        <f>HYPERLINK("mailto:"&amp;VLOOKUP(L40,'CONCAT Codes'!$A$14:$G$25,5,FALSE)&amp;"?subject="&amp;_xlfn.CONCAT(C40," - APPLICANT for ",A40)&amp;"&amp;cc="&amp;'CONCAT Codes'!$A$32&amp;"&amp;body="&amp;D40&amp;"%0A%0APlease see my resume and bio for the above tour.","Click HERE to apply")</f>
        <v>Click HERE to apply</v>
      </c>
      <c r="L40" s="25" t="s">
        <v>103</v>
      </c>
    </row>
    <row r="41" spans="1:12" ht="54.65" customHeight="1">
      <c r="A41" s="24" t="s">
        <v>828</v>
      </c>
      <c r="B41" s="24" t="s">
        <v>9</v>
      </c>
      <c r="C41" s="24" t="s">
        <v>389</v>
      </c>
      <c r="D41" s="1" t="s">
        <v>829</v>
      </c>
      <c r="E41" s="24" t="s">
        <v>867</v>
      </c>
      <c r="F41" s="25" t="s">
        <v>28</v>
      </c>
      <c r="G41" s="25" t="s">
        <v>357</v>
      </c>
      <c r="H41" s="25" t="s">
        <v>193</v>
      </c>
      <c r="I41" s="3" t="s">
        <v>194</v>
      </c>
      <c r="J41" s="69" t="s">
        <v>4</v>
      </c>
      <c r="K41" s="77" t="str">
        <f>HYPERLINK("mailto:"&amp;VLOOKUP(L41,'CONCAT Codes'!$A$14:$G$25,5,FALSE)&amp;"?subject="&amp;_xlfn.CONCAT(C41," - APPLICANT for ",A41)&amp;"&amp;cc="&amp;'CONCAT Codes'!$A$32&amp;"&amp;body="&amp;D41&amp;"%0A%0APlease see my resume and bio for the above tour.","Click HERE to apply")</f>
        <v>Click HERE to apply</v>
      </c>
      <c r="L41" s="25" t="s">
        <v>103</v>
      </c>
    </row>
    <row r="42" spans="1:12" ht="54.65" customHeight="1">
      <c r="A42" s="1" t="s">
        <v>529</v>
      </c>
      <c r="B42" s="24" t="s">
        <v>329</v>
      </c>
      <c r="C42" s="24" t="s">
        <v>877</v>
      </c>
      <c r="D42" s="15" t="s">
        <v>530</v>
      </c>
      <c r="E42" s="25" t="s">
        <v>546</v>
      </c>
      <c r="F42" s="24" t="s">
        <v>28</v>
      </c>
      <c r="G42" s="24" t="s">
        <v>31</v>
      </c>
      <c r="H42" s="24" t="s">
        <v>227</v>
      </c>
      <c r="I42" s="3" t="s">
        <v>3</v>
      </c>
      <c r="J42" s="58" t="s">
        <v>4</v>
      </c>
      <c r="K42" s="77" t="str">
        <f>HYPERLINK("mailto:"&amp;VLOOKUP(L42,'CONCAT Codes'!$A$14:$G$25,5,FALSE)&amp;"?subject="&amp;_xlfn.CONCAT(C42," - APPLICANT for ",A42)&amp;"&amp;cc="&amp;'CONCAT Codes'!$A$32&amp;"&amp;body="&amp;D42&amp;"%0A%0APlease see my resume and bio for the above tour.","Click HERE to apply")</f>
        <v>Click HERE to apply</v>
      </c>
      <c r="L42" s="63" t="s">
        <v>103</v>
      </c>
    </row>
    <row r="43" spans="1:12" ht="54.65" customHeight="1">
      <c r="A43" s="1" t="s">
        <v>726</v>
      </c>
      <c r="B43" s="24" t="s">
        <v>329</v>
      </c>
      <c r="C43" s="24" t="s">
        <v>727</v>
      </c>
      <c r="D43" s="15" t="s">
        <v>728</v>
      </c>
      <c r="E43" s="25" t="s">
        <v>742</v>
      </c>
      <c r="F43" s="24" t="s">
        <v>28</v>
      </c>
      <c r="G43" s="24" t="s">
        <v>32</v>
      </c>
      <c r="H43" s="24" t="s">
        <v>227</v>
      </c>
      <c r="I43" s="3" t="s">
        <v>3</v>
      </c>
      <c r="J43" s="58" t="s">
        <v>4</v>
      </c>
      <c r="K43" s="77" t="str">
        <f>HYPERLINK("mailto:"&amp;VLOOKUP(L43,'CONCAT Codes'!$A$14:$G$25,5,FALSE)&amp;"?subject="&amp;_xlfn.CONCAT(C43," - APPLICANT for ",A43)&amp;"&amp;cc="&amp;'CONCAT Codes'!$A$32&amp;"&amp;body="&amp;D43&amp;"%0A%0APlease see my resume and bio for the above tour.","Click HERE to apply")</f>
        <v>Click HERE to apply</v>
      </c>
      <c r="L43" s="63" t="s">
        <v>103</v>
      </c>
    </row>
    <row r="44" spans="1:12" ht="54.65" customHeight="1">
      <c r="A44" s="1" t="s">
        <v>787</v>
      </c>
      <c r="B44" s="24" t="s">
        <v>329</v>
      </c>
      <c r="C44" s="24" t="s">
        <v>788</v>
      </c>
      <c r="D44" s="15" t="s">
        <v>789</v>
      </c>
      <c r="E44" s="25" t="s">
        <v>811</v>
      </c>
      <c r="F44" s="24" t="s">
        <v>1</v>
      </c>
      <c r="G44" s="24" t="s">
        <v>357</v>
      </c>
      <c r="H44" s="24" t="s">
        <v>227</v>
      </c>
      <c r="I44" s="3" t="s">
        <v>3</v>
      </c>
      <c r="J44" s="58" t="s">
        <v>4</v>
      </c>
      <c r="K44" s="77" t="str">
        <f>HYPERLINK("mailto:"&amp;VLOOKUP(L44,'CONCAT Codes'!$A$14:$G$25,5,FALSE)&amp;"?subject="&amp;_xlfn.CONCAT(C44," - APPLICANT for ",A44)&amp;"&amp;cc="&amp;'CONCAT Codes'!$A$32&amp;"&amp;body="&amp;D44&amp;"%0A%0APlease see my resume and bio for the above tour.","Click HERE to apply")</f>
        <v>Click HERE to apply</v>
      </c>
      <c r="L44" s="63" t="s">
        <v>103</v>
      </c>
    </row>
    <row r="45" spans="1:12" ht="54.65" customHeight="1">
      <c r="A45" s="1" t="s">
        <v>532</v>
      </c>
      <c r="B45" s="24" t="s">
        <v>7</v>
      </c>
      <c r="C45" s="24" t="s">
        <v>531</v>
      </c>
      <c r="D45" s="15" t="s">
        <v>533</v>
      </c>
      <c r="E45" s="25" t="s">
        <v>549</v>
      </c>
      <c r="F45" s="24" t="s">
        <v>28</v>
      </c>
      <c r="G45" s="24" t="s">
        <v>32</v>
      </c>
      <c r="H45" s="24" t="s">
        <v>40</v>
      </c>
      <c r="I45" s="3" t="s">
        <v>3</v>
      </c>
      <c r="J45" s="58" t="s">
        <v>4</v>
      </c>
      <c r="K45" s="77" t="str">
        <f>HYPERLINK("mailto:"&amp;VLOOKUP(L45,'CONCAT Codes'!$A$14:$G$25,5,FALSE)&amp;"?subject="&amp;_xlfn.CONCAT(C45," - APPLICANT for ",A45)&amp;"&amp;cc="&amp;'CONCAT Codes'!$A$32&amp;"&amp;body="&amp;D45&amp;"%0A%0APlease see my resume and bio for the above tour.","Click HERE to apply")</f>
        <v>Click HERE to apply</v>
      </c>
      <c r="L45" s="63" t="s">
        <v>80</v>
      </c>
    </row>
    <row r="46" spans="1:12" ht="54.65" customHeight="1">
      <c r="A46" s="1" t="s">
        <v>534</v>
      </c>
      <c r="B46" s="24" t="s">
        <v>7</v>
      </c>
      <c r="C46" s="24" t="s">
        <v>531</v>
      </c>
      <c r="D46" s="15" t="s">
        <v>535</v>
      </c>
      <c r="E46" s="25" t="s">
        <v>550</v>
      </c>
      <c r="F46" s="24" t="s">
        <v>28</v>
      </c>
      <c r="G46" s="24" t="s">
        <v>536</v>
      </c>
      <c r="H46" s="24" t="s">
        <v>40</v>
      </c>
      <c r="I46" s="3" t="s">
        <v>3</v>
      </c>
      <c r="J46" s="58" t="s">
        <v>4</v>
      </c>
      <c r="K46" s="77" t="str">
        <f>HYPERLINK("mailto:"&amp;VLOOKUP(L46,'CONCAT Codes'!$A$14:$G$25,5,FALSE)&amp;"?subject="&amp;_xlfn.CONCAT(C46," - APPLICANT for ",A46)&amp;"&amp;cc="&amp;'CONCAT Codes'!$A$32&amp;"&amp;body="&amp;D46&amp;"%0A%0APlease see my resume and bio for the above tour.","Click HERE to apply")</f>
        <v>Click HERE to apply</v>
      </c>
      <c r="L46" s="63" t="s">
        <v>80</v>
      </c>
    </row>
    <row r="47" spans="1:12" ht="54.65" customHeight="1">
      <c r="A47" s="1" t="s">
        <v>537</v>
      </c>
      <c r="B47" s="24" t="s">
        <v>7</v>
      </c>
      <c r="C47" s="24" t="s">
        <v>531</v>
      </c>
      <c r="D47" s="15" t="s">
        <v>538</v>
      </c>
      <c r="E47" s="25" t="s">
        <v>551</v>
      </c>
      <c r="F47" s="24" t="s">
        <v>28</v>
      </c>
      <c r="G47" s="24" t="s">
        <v>539</v>
      </c>
      <c r="H47" s="24" t="s">
        <v>40</v>
      </c>
      <c r="I47" s="3" t="s">
        <v>3</v>
      </c>
      <c r="J47" s="58" t="s">
        <v>4</v>
      </c>
      <c r="K47" s="77" t="str">
        <f>HYPERLINK("mailto:"&amp;VLOOKUP(L47,'CONCAT Codes'!$A$14:$G$25,5,FALSE)&amp;"?subject="&amp;_xlfn.CONCAT(C47," - APPLICANT for ",A47)&amp;"&amp;cc="&amp;'CONCAT Codes'!$A$32&amp;"&amp;body="&amp;D47&amp;"%0A%0APlease see my resume and bio for the above tour.","Click HERE to apply")</f>
        <v>Click HERE to apply</v>
      </c>
      <c r="L47" s="63" t="s">
        <v>80</v>
      </c>
    </row>
    <row r="48" spans="1:12" ht="54.65" customHeight="1">
      <c r="A48" s="1" t="s">
        <v>556</v>
      </c>
      <c r="B48" s="24" t="s">
        <v>7</v>
      </c>
      <c r="C48" s="24" t="s">
        <v>531</v>
      </c>
      <c r="D48" s="15" t="s">
        <v>557</v>
      </c>
      <c r="E48" s="25" t="s">
        <v>571</v>
      </c>
      <c r="F48" s="24" t="s">
        <v>28</v>
      </c>
      <c r="G48" s="24" t="s">
        <v>536</v>
      </c>
      <c r="H48" s="24" t="s">
        <v>40</v>
      </c>
      <c r="I48" s="3" t="s">
        <v>3</v>
      </c>
      <c r="J48" s="58" t="s">
        <v>4</v>
      </c>
      <c r="K48" s="77" t="str">
        <f>HYPERLINK("mailto:"&amp;VLOOKUP(L48,'CONCAT Codes'!$A$14:$G$25,5,FALSE)&amp;"?subject="&amp;_xlfn.CONCAT(C48," - APPLICANT for ",A48)&amp;"&amp;cc="&amp;'CONCAT Codes'!$A$32&amp;"&amp;body="&amp;D48&amp;"%0A%0APlease see my resume and bio for the above tour.","Click HERE to apply")</f>
        <v>Click HERE to apply</v>
      </c>
      <c r="L48" s="63" t="s">
        <v>80</v>
      </c>
    </row>
    <row r="49" spans="1:14" ht="54.65" customHeight="1">
      <c r="A49" s="1" t="s">
        <v>604</v>
      </c>
      <c r="B49" s="24" t="s">
        <v>7</v>
      </c>
      <c r="C49" s="24" t="s">
        <v>531</v>
      </c>
      <c r="D49" s="15" t="s">
        <v>605</v>
      </c>
      <c r="E49" s="25" t="s">
        <v>616</v>
      </c>
      <c r="F49" s="24" t="s">
        <v>28</v>
      </c>
      <c r="G49" s="24" t="s">
        <v>606</v>
      </c>
      <c r="H49" s="24" t="s">
        <v>40</v>
      </c>
      <c r="I49" s="3" t="s">
        <v>3</v>
      </c>
      <c r="J49" s="58" t="s">
        <v>4</v>
      </c>
      <c r="K49" s="77" t="str">
        <f>HYPERLINK("mailto:"&amp;VLOOKUP(L49,'CONCAT Codes'!$A$14:$G$25,5,FALSE)&amp;"?subject="&amp;_xlfn.CONCAT(C49," - APPLICANT for ",A49)&amp;"&amp;cc="&amp;'CONCAT Codes'!$A$32&amp;"&amp;body="&amp;D49&amp;"%0A%0APlease see my resume and bio for the above tour.","Click HERE to apply")</f>
        <v>Click HERE to apply</v>
      </c>
      <c r="L49" s="63" t="s">
        <v>80</v>
      </c>
    </row>
    <row r="50" spans="1:14" ht="54.65" customHeight="1">
      <c r="A50" s="1" t="s">
        <v>607</v>
      </c>
      <c r="B50" s="24" t="s">
        <v>7</v>
      </c>
      <c r="C50" s="24" t="s">
        <v>531</v>
      </c>
      <c r="D50" s="15" t="s">
        <v>608</v>
      </c>
      <c r="E50" s="25" t="s">
        <v>617</v>
      </c>
      <c r="F50" s="24" t="s">
        <v>28</v>
      </c>
      <c r="G50" s="24" t="s">
        <v>32</v>
      </c>
      <c r="H50" s="24" t="s">
        <v>40</v>
      </c>
      <c r="I50" s="3" t="s">
        <v>3</v>
      </c>
      <c r="J50" s="58" t="s">
        <v>4</v>
      </c>
      <c r="K50" s="77" t="str">
        <f>HYPERLINK("mailto:"&amp;VLOOKUP(L50,'CONCAT Codes'!$A$14:$G$25,5,FALSE)&amp;"?subject="&amp;_xlfn.CONCAT(C50," - APPLICANT for ",A50)&amp;"&amp;cc="&amp;'CONCAT Codes'!$A$32&amp;"&amp;body="&amp;D50&amp;"%0A%0APlease see my resume and bio for the above tour.","Click HERE to apply")</f>
        <v>Click HERE to apply</v>
      </c>
      <c r="L50" s="63" t="s">
        <v>80</v>
      </c>
    </row>
    <row r="51" spans="1:14" ht="54.65" customHeight="1">
      <c r="A51" s="1" t="s">
        <v>609</v>
      </c>
      <c r="B51" s="24" t="s">
        <v>7</v>
      </c>
      <c r="C51" s="24" t="s">
        <v>531</v>
      </c>
      <c r="D51" s="15" t="s">
        <v>610</v>
      </c>
      <c r="E51" s="25" t="s">
        <v>618</v>
      </c>
      <c r="F51" s="24" t="s">
        <v>28</v>
      </c>
      <c r="G51" s="24" t="s">
        <v>32</v>
      </c>
      <c r="H51" s="24" t="s">
        <v>40</v>
      </c>
      <c r="I51" s="3" t="s">
        <v>3</v>
      </c>
      <c r="J51" s="58" t="s">
        <v>4</v>
      </c>
      <c r="K51" s="77" t="str">
        <f>HYPERLINK("mailto:"&amp;VLOOKUP(L51,'CONCAT Codes'!$A$14:$G$25,5,FALSE)&amp;"?subject="&amp;_xlfn.CONCAT(C51," - APPLICANT for ",A51)&amp;"&amp;cc="&amp;'CONCAT Codes'!$A$32&amp;"&amp;body="&amp;D51&amp;"%0A%0APlease see my resume and bio for the above tour.","Click HERE to apply")</f>
        <v>Click HERE to apply</v>
      </c>
      <c r="L51" s="63" t="s">
        <v>80</v>
      </c>
    </row>
    <row r="52" spans="1:14" ht="54.65" customHeight="1">
      <c r="A52" s="1" t="s">
        <v>611</v>
      </c>
      <c r="B52" s="24" t="s">
        <v>7</v>
      </c>
      <c r="C52" s="24" t="s">
        <v>531</v>
      </c>
      <c r="D52" s="15" t="s">
        <v>876</v>
      </c>
      <c r="E52" s="25" t="s">
        <v>619</v>
      </c>
      <c r="F52" s="24" t="s">
        <v>28</v>
      </c>
      <c r="G52" s="24" t="s">
        <v>32</v>
      </c>
      <c r="H52" s="24" t="s">
        <v>40</v>
      </c>
      <c r="I52" s="3" t="s">
        <v>3</v>
      </c>
      <c r="J52" s="58" t="s">
        <v>4</v>
      </c>
      <c r="K52" s="77" t="str">
        <f>HYPERLINK("mailto:"&amp;VLOOKUP(L52,'CONCAT Codes'!$A$14:$G$25,5,FALSE)&amp;"?subject="&amp;_xlfn.CONCAT(C52," - APPLICANT for ",A52)&amp;"&amp;cc="&amp;'CONCAT Codes'!$A$32&amp;"&amp;body="&amp;D52&amp;"%0A%0APlease see my resume and bio for the above tour.","Click HERE to apply")</f>
        <v>Click HERE to apply</v>
      </c>
      <c r="L52" s="63" t="s">
        <v>80</v>
      </c>
    </row>
    <row r="53" spans="1:14" ht="54.65" customHeight="1">
      <c r="A53" s="1" t="s">
        <v>612</v>
      </c>
      <c r="B53" s="24" t="s">
        <v>7</v>
      </c>
      <c r="C53" s="24" t="s">
        <v>531</v>
      </c>
      <c r="D53" s="15" t="s">
        <v>613</v>
      </c>
      <c r="E53" s="25" t="s">
        <v>620</v>
      </c>
      <c r="F53" s="24" t="s">
        <v>28</v>
      </c>
      <c r="G53" s="24" t="s">
        <v>32</v>
      </c>
      <c r="H53" s="24" t="s">
        <v>40</v>
      </c>
      <c r="I53" s="3" t="s">
        <v>3</v>
      </c>
      <c r="J53" s="58" t="s">
        <v>4</v>
      </c>
      <c r="K53" s="77" t="str">
        <f>HYPERLINK("mailto:"&amp;VLOOKUP(L53,'CONCAT Codes'!$A$14:$G$25,5,FALSE)&amp;"?subject="&amp;_xlfn.CONCAT(C53," - APPLICANT for ",A53)&amp;"&amp;cc="&amp;'CONCAT Codes'!$A$32&amp;"&amp;body="&amp;D53&amp;"%0A%0APlease see my resume and bio for the above tour.","Click HERE to apply")</f>
        <v>Click HERE to apply</v>
      </c>
      <c r="L53" s="63" t="s">
        <v>80</v>
      </c>
    </row>
    <row r="54" spans="1:14" ht="54.65" customHeight="1">
      <c r="A54" s="1" t="s">
        <v>614</v>
      </c>
      <c r="B54" s="24" t="s">
        <v>7</v>
      </c>
      <c r="C54" s="24" t="s">
        <v>531</v>
      </c>
      <c r="D54" s="15" t="s">
        <v>600</v>
      </c>
      <c r="E54" s="25" t="s">
        <v>621</v>
      </c>
      <c r="F54" s="24" t="s">
        <v>28</v>
      </c>
      <c r="G54" s="24" t="s">
        <v>606</v>
      </c>
      <c r="H54" s="24" t="s">
        <v>40</v>
      </c>
      <c r="I54" s="3" t="s">
        <v>3</v>
      </c>
      <c r="J54" s="58" t="s">
        <v>4</v>
      </c>
      <c r="K54" s="77" t="str">
        <f>HYPERLINK("mailto:"&amp;VLOOKUP(L54,'CONCAT Codes'!$A$14:$G$25,5,FALSE)&amp;"?subject="&amp;_xlfn.CONCAT(C54," - APPLICANT for ",A54)&amp;"&amp;cc="&amp;'CONCAT Codes'!$A$32&amp;"&amp;body="&amp;D54&amp;"%0A%0APlease see my resume and bio for the above tour.","Click HERE to apply")</f>
        <v>Click HERE to apply</v>
      </c>
      <c r="L54" s="63" t="s">
        <v>80</v>
      </c>
      <c r="N54" s="55"/>
    </row>
    <row r="55" spans="1:14" ht="54.65" customHeight="1">
      <c r="A55" s="1" t="s">
        <v>753</v>
      </c>
      <c r="B55" s="24" t="s">
        <v>7</v>
      </c>
      <c r="C55" s="24" t="s">
        <v>531</v>
      </c>
      <c r="D55" s="15" t="s">
        <v>754</v>
      </c>
      <c r="E55" s="25" t="s">
        <v>768</v>
      </c>
      <c r="F55" s="24" t="s">
        <v>28</v>
      </c>
      <c r="G55" s="24" t="s">
        <v>32</v>
      </c>
      <c r="H55" s="24" t="s">
        <v>40</v>
      </c>
      <c r="I55" s="3" t="s">
        <v>3</v>
      </c>
      <c r="J55" s="58" t="s">
        <v>4</v>
      </c>
      <c r="K55" s="77" t="str">
        <f>HYPERLINK("mailto:"&amp;VLOOKUP(L55,'CONCAT Codes'!$A$14:$G$25,5,FALSE)&amp;"?subject="&amp;_xlfn.CONCAT(C55," - APPLICANT for ",A55)&amp;"&amp;cc="&amp;'CONCAT Codes'!$A$32&amp;"&amp;body="&amp;D55&amp;"%0A%0APlease see my resume and bio for the above tour.","Click HERE to apply")</f>
        <v>Click HERE to apply</v>
      </c>
      <c r="L55" s="63" t="s">
        <v>80</v>
      </c>
      <c r="N55" s="55"/>
    </row>
    <row r="56" spans="1:14" ht="54.65" customHeight="1">
      <c r="A56" s="1" t="s">
        <v>248</v>
      </c>
      <c r="B56" s="24" t="s">
        <v>2</v>
      </c>
      <c r="C56" s="24" t="s">
        <v>41</v>
      </c>
      <c r="D56" s="15" t="s">
        <v>249</v>
      </c>
      <c r="E56" s="25" t="s">
        <v>257</v>
      </c>
      <c r="F56" s="24" t="s">
        <v>28</v>
      </c>
      <c r="G56" s="24" t="s">
        <v>250</v>
      </c>
      <c r="H56" s="24" t="s">
        <v>40</v>
      </c>
      <c r="I56" s="3" t="s">
        <v>3</v>
      </c>
      <c r="J56" s="58" t="s">
        <v>4</v>
      </c>
      <c r="K56" s="77" t="str">
        <f>HYPERLINK("mailto:"&amp;VLOOKUP(L56,'CONCAT Codes'!$A$14:$G$25,5,FALSE)&amp;"?subject="&amp;_xlfn.CONCAT(C56," - APPLICANT for ",A56)&amp;"&amp;cc="&amp;'CONCAT Codes'!$A$32&amp;"&amp;body="&amp;D56&amp;"%0A%0APlease see my resume and bio for the above tour.","Click HERE to apply")</f>
        <v>Click HERE to apply</v>
      </c>
      <c r="L56" s="63" t="s">
        <v>75</v>
      </c>
      <c r="N56" s="55"/>
    </row>
    <row r="57" spans="1:14" ht="54.65" customHeight="1">
      <c r="A57" s="1" t="s">
        <v>251</v>
      </c>
      <c r="B57" s="24" t="s">
        <v>2</v>
      </c>
      <c r="C57" s="24" t="s">
        <v>41</v>
      </c>
      <c r="D57" s="15" t="s">
        <v>252</v>
      </c>
      <c r="E57" s="25" t="s">
        <v>258</v>
      </c>
      <c r="F57" s="24" t="s">
        <v>28</v>
      </c>
      <c r="G57" s="24" t="s">
        <v>250</v>
      </c>
      <c r="H57" s="24" t="s">
        <v>40</v>
      </c>
      <c r="I57" s="3" t="s">
        <v>3</v>
      </c>
      <c r="J57" s="58" t="s">
        <v>4</v>
      </c>
      <c r="K57" s="77" t="str">
        <f>HYPERLINK("mailto:"&amp;VLOOKUP(L57,'CONCAT Codes'!$A$14:$G$25,5,FALSE)&amp;"?subject="&amp;_xlfn.CONCAT(C57," - APPLICANT for ",A57)&amp;"&amp;cc="&amp;'CONCAT Codes'!$A$32&amp;"&amp;body="&amp;D57&amp;"%0A%0APlease see my resume and bio for the above tour.","Click HERE to apply")</f>
        <v>Click HERE to apply</v>
      </c>
      <c r="L57" s="63" t="s">
        <v>75</v>
      </c>
      <c r="N57" s="55"/>
    </row>
    <row r="58" spans="1:14" ht="54.65" customHeight="1">
      <c r="A58" s="1" t="s">
        <v>296</v>
      </c>
      <c r="B58" s="24" t="s">
        <v>2</v>
      </c>
      <c r="C58" s="24" t="s">
        <v>41</v>
      </c>
      <c r="D58" s="1" t="s">
        <v>297</v>
      </c>
      <c r="E58" s="24" t="s">
        <v>305</v>
      </c>
      <c r="F58" s="24" t="s">
        <v>28</v>
      </c>
      <c r="G58" s="24" t="s">
        <v>36</v>
      </c>
      <c r="H58" s="24" t="s">
        <v>40</v>
      </c>
      <c r="I58" s="3" t="s">
        <v>3</v>
      </c>
      <c r="J58" s="58" t="s">
        <v>4</v>
      </c>
      <c r="K58" s="77" t="str">
        <f>HYPERLINK("mailto:"&amp;VLOOKUP(L58,'CONCAT Codes'!$A$14:$G$25,5,FALSE)&amp;"?subject="&amp;_xlfn.CONCAT(C58," - APPLICANT for ",A58)&amp;"&amp;cc="&amp;'CONCAT Codes'!$A$32&amp;"&amp;body="&amp;D58&amp;"%0A%0APlease see my resume and bio for the above tour.","Click HERE to apply")</f>
        <v>Click HERE to apply</v>
      </c>
      <c r="L58" s="62" t="s">
        <v>75</v>
      </c>
      <c r="N58" s="55"/>
    </row>
    <row r="59" spans="1:14" s="55" customFormat="1" ht="54.65" customHeight="1">
      <c r="A59" s="1" t="s">
        <v>415</v>
      </c>
      <c r="B59" s="24" t="s">
        <v>2</v>
      </c>
      <c r="C59" s="24" t="s">
        <v>41</v>
      </c>
      <c r="D59" s="15" t="s">
        <v>404</v>
      </c>
      <c r="E59" s="25" t="s">
        <v>437</v>
      </c>
      <c r="F59" s="24" t="s">
        <v>1</v>
      </c>
      <c r="G59" s="24" t="s">
        <v>32</v>
      </c>
      <c r="H59" s="24" t="s">
        <v>40</v>
      </c>
      <c r="I59" s="3" t="s">
        <v>3</v>
      </c>
      <c r="J59" s="58" t="s">
        <v>4</v>
      </c>
      <c r="K59" s="77" t="str">
        <f>HYPERLINK("mailto:"&amp;VLOOKUP(L59,'CONCAT Codes'!$A$14:$G$25,5,FALSE)&amp;"?subject="&amp;_xlfn.CONCAT(C59," - APPLICANT for ",A59)&amp;"&amp;cc="&amp;'CONCAT Codes'!$A$32&amp;"&amp;body="&amp;D59&amp;"%0A%0APlease see my resume and bio for the above tour.","Click HERE to apply")</f>
        <v>Click HERE to apply</v>
      </c>
      <c r="L59" s="63" t="s">
        <v>75</v>
      </c>
      <c r="M59" s="26"/>
    </row>
    <row r="60" spans="1:14" s="55" customFormat="1" ht="54.65" customHeight="1">
      <c r="A60" s="1" t="s">
        <v>467</v>
      </c>
      <c r="B60" s="24" t="s">
        <v>2</v>
      </c>
      <c r="C60" s="24" t="s">
        <v>41</v>
      </c>
      <c r="D60" s="15" t="s">
        <v>384</v>
      </c>
      <c r="E60" s="25" t="s">
        <v>481</v>
      </c>
      <c r="F60" s="24" t="s">
        <v>28</v>
      </c>
      <c r="G60" s="24" t="s">
        <v>468</v>
      </c>
      <c r="H60" s="24" t="s">
        <v>40</v>
      </c>
      <c r="I60" s="3" t="s">
        <v>3</v>
      </c>
      <c r="J60" s="58" t="s">
        <v>4</v>
      </c>
      <c r="K60" s="77" t="str">
        <f>HYPERLINK("mailto:"&amp;VLOOKUP(L60,'CONCAT Codes'!$A$14:$G$25,5,FALSE)&amp;"?subject="&amp;_xlfn.CONCAT(C60," - APPLICANT for ",A60)&amp;"&amp;cc="&amp;'CONCAT Codes'!$A$32&amp;"&amp;body="&amp;D60&amp;"%0A%0APlease see my resume and bio for the above tour.","Click HERE to apply")</f>
        <v>Click HERE to apply</v>
      </c>
      <c r="L60" s="63" t="s">
        <v>75</v>
      </c>
      <c r="M60" s="26"/>
    </row>
    <row r="61" spans="1:14" s="55" customFormat="1" ht="54.65" customHeight="1">
      <c r="A61" s="1" t="s">
        <v>563</v>
      </c>
      <c r="B61" s="24" t="s">
        <v>2</v>
      </c>
      <c r="C61" s="24" t="s">
        <v>41</v>
      </c>
      <c r="D61" s="15" t="s">
        <v>564</v>
      </c>
      <c r="E61" s="25" t="s">
        <v>567</v>
      </c>
      <c r="F61" s="24" t="s">
        <v>28</v>
      </c>
      <c r="G61" s="24" t="s">
        <v>36</v>
      </c>
      <c r="H61" s="24" t="s">
        <v>40</v>
      </c>
      <c r="I61" s="3" t="s">
        <v>3</v>
      </c>
      <c r="J61" s="58" t="s">
        <v>4</v>
      </c>
      <c r="K61" s="77" t="str">
        <f>HYPERLINK("mailto:"&amp;VLOOKUP(L61,'CONCAT Codes'!$A$14:$G$25,5,FALSE)&amp;"?subject="&amp;_xlfn.CONCAT(C61," - APPLICANT for ",A61)&amp;"&amp;cc="&amp;'CONCAT Codes'!$A$32&amp;"&amp;body="&amp;D61&amp;"%0A%0APlease see my resume and bio for the above tour.","Click HERE to apply")</f>
        <v>Click HERE to apply</v>
      </c>
      <c r="L61" s="63" t="s">
        <v>75</v>
      </c>
      <c r="M61" s="26"/>
      <c r="N61" s="26"/>
    </row>
    <row r="62" spans="1:14" s="55" customFormat="1" ht="54.65" customHeight="1">
      <c r="A62" s="1" t="s">
        <v>565</v>
      </c>
      <c r="B62" s="24" t="s">
        <v>2</v>
      </c>
      <c r="C62" s="24" t="s">
        <v>41</v>
      </c>
      <c r="D62" s="15" t="s">
        <v>566</v>
      </c>
      <c r="E62" s="25" t="s">
        <v>569</v>
      </c>
      <c r="F62" s="24" t="s">
        <v>28</v>
      </c>
      <c r="G62" s="24" t="s">
        <v>200</v>
      </c>
      <c r="H62" s="24" t="s">
        <v>40</v>
      </c>
      <c r="I62" s="3" t="s">
        <v>3</v>
      </c>
      <c r="J62" s="58" t="s">
        <v>4</v>
      </c>
      <c r="K62" s="77" t="str">
        <f>HYPERLINK("mailto:"&amp;VLOOKUP(L62,'CONCAT Codes'!$A$14:$G$25,5,FALSE)&amp;"?subject="&amp;_xlfn.CONCAT(C62," - APPLICANT for ",A62)&amp;"&amp;cc="&amp;'CONCAT Codes'!$A$32&amp;"&amp;body="&amp;D62&amp;"%0A%0APlease see my resume and bio for the above tour.","Click HERE to apply")</f>
        <v>Click HERE to apply</v>
      </c>
      <c r="L62" s="63" t="s">
        <v>75</v>
      </c>
      <c r="M62" s="26"/>
      <c r="N62" s="26"/>
    </row>
    <row r="63" spans="1:14" s="55" customFormat="1" ht="54.65" customHeight="1">
      <c r="A63" s="1" t="s">
        <v>593</v>
      </c>
      <c r="B63" s="24" t="s">
        <v>2</v>
      </c>
      <c r="C63" s="24" t="s">
        <v>41</v>
      </c>
      <c r="D63" s="15" t="s">
        <v>594</v>
      </c>
      <c r="E63" s="25" t="s">
        <v>630</v>
      </c>
      <c r="F63" s="24" t="s">
        <v>28</v>
      </c>
      <c r="G63" s="24" t="s">
        <v>62</v>
      </c>
      <c r="H63" s="24" t="s">
        <v>40</v>
      </c>
      <c r="I63" s="3" t="s">
        <v>3</v>
      </c>
      <c r="J63" s="58" t="s">
        <v>4</v>
      </c>
      <c r="K63" s="77" t="str">
        <f>HYPERLINK("mailto:"&amp;VLOOKUP(L63,'CONCAT Codes'!$A$14:$G$25,5,FALSE)&amp;"?subject="&amp;_xlfn.CONCAT(C63," - APPLICANT for ",A63)&amp;"&amp;cc="&amp;'CONCAT Codes'!$A$32&amp;"&amp;body="&amp;D63&amp;"%0A%0APlease see my resume and bio for the above tour.","Click HERE to apply")</f>
        <v>Click HERE to apply</v>
      </c>
      <c r="L63" s="63" t="s">
        <v>75</v>
      </c>
      <c r="M63" s="26"/>
      <c r="N63" s="26"/>
    </row>
    <row r="64" spans="1:14" s="55" customFormat="1" ht="54.65" customHeight="1">
      <c r="A64" s="70" t="s">
        <v>655</v>
      </c>
      <c r="B64" s="71" t="s">
        <v>2</v>
      </c>
      <c r="C64" s="71" t="s">
        <v>41</v>
      </c>
      <c r="D64" s="70" t="s">
        <v>656</v>
      </c>
      <c r="E64" s="25" t="s">
        <v>670</v>
      </c>
      <c r="F64" s="24" t="s">
        <v>28</v>
      </c>
      <c r="G64" s="71" t="s">
        <v>36</v>
      </c>
      <c r="H64" s="71" t="s">
        <v>40</v>
      </c>
      <c r="I64" s="72" t="s">
        <v>3</v>
      </c>
      <c r="J64" s="74" t="s">
        <v>4</v>
      </c>
      <c r="K64" s="77" t="str">
        <f>HYPERLINK("mailto:"&amp;VLOOKUP(L64,'CONCAT Codes'!$A$14:$G$25,5,FALSE)&amp;"?subject="&amp;_xlfn.CONCAT(C64," - APPLICANT for ",A64)&amp;"&amp;cc="&amp;'CONCAT Codes'!$A$32&amp;"&amp;body="&amp;D64&amp;"%0A%0APlease see my resume and bio for the above tour.","Click HERE to apply")</f>
        <v>Click HERE to apply</v>
      </c>
      <c r="L64" s="71" t="s">
        <v>75</v>
      </c>
      <c r="M64" s="26"/>
      <c r="N64" s="26"/>
    </row>
    <row r="65" spans="1:14" s="55" customFormat="1" ht="54.65" customHeight="1">
      <c r="A65" s="70" t="s">
        <v>657</v>
      </c>
      <c r="B65" s="71" t="s">
        <v>2</v>
      </c>
      <c r="C65" s="71" t="s">
        <v>41</v>
      </c>
      <c r="D65" s="70" t="s">
        <v>658</v>
      </c>
      <c r="E65" s="25" t="s">
        <v>671</v>
      </c>
      <c r="F65" s="71" t="s">
        <v>28</v>
      </c>
      <c r="G65" s="71" t="s">
        <v>32</v>
      </c>
      <c r="H65" s="71" t="s">
        <v>40</v>
      </c>
      <c r="I65" s="72" t="s">
        <v>3</v>
      </c>
      <c r="J65" s="74" t="s">
        <v>4</v>
      </c>
      <c r="K65" s="77" t="str">
        <f>HYPERLINK("mailto:"&amp;VLOOKUP(L65,'CONCAT Codes'!$A$14:$G$25,5,FALSE)&amp;"?subject="&amp;_xlfn.CONCAT(C65," - APPLICANT for ",A65)&amp;"&amp;cc="&amp;'CONCAT Codes'!$A$32&amp;"&amp;body="&amp;D65&amp;"%0A%0APlease see my resume and bio for the above tour.","Click HERE to apply")</f>
        <v>Click HERE to apply</v>
      </c>
      <c r="L65" s="71" t="s">
        <v>75</v>
      </c>
      <c r="M65" s="26"/>
      <c r="N65" s="26"/>
    </row>
    <row r="66" spans="1:14" ht="54.65" customHeight="1">
      <c r="A66" s="1" t="s">
        <v>691</v>
      </c>
      <c r="B66" s="24" t="s">
        <v>2</v>
      </c>
      <c r="C66" s="24" t="s">
        <v>41</v>
      </c>
      <c r="D66" s="15" t="s">
        <v>692</v>
      </c>
      <c r="E66" s="25" t="s">
        <v>698</v>
      </c>
      <c r="F66" s="24" t="s">
        <v>28</v>
      </c>
      <c r="G66" s="24" t="s">
        <v>61</v>
      </c>
      <c r="H66" s="24" t="s">
        <v>40</v>
      </c>
      <c r="I66" s="3" t="s">
        <v>3</v>
      </c>
      <c r="J66" s="58" t="s">
        <v>4</v>
      </c>
      <c r="K66" s="77" t="str">
        <f>HYPERLINK("mailto:"&amp;VLOOKUP(L66,'CONCAT Codes'!$A$14:$G$25,5,FALSE)&amp;"?subject="&amp;_xlfn.CONCAT(C66," - APPLICANT for ",A66)&amp;"&amp;cc="&amp;'CONCAT Codes'!$A$32&amp;"&amp;body="&amp;D66&amp;"%0A%0APlease see my resume and bio for the above tour.","Click HERE to apply")</f>
        <v>Click HERE to apply</v>
      </c>
      <c r="L66" s="63" t="s">
        <v>75</v>
      </c>
    </row>
    <row r="67" spans="1:14" ht="54.65" customHeight="1">
      <c r="A67" s="1" t="s">
        <v>890</v>
      </c>
      <c r="B67" s="24" t="s">
        <v>2</v>
      </c>
      <c r="C67" s="24" t="s">
        <v>41</v>
      </c>
      <c r="D67" s="15" t="s">
        <v>891</v>
      </c>
      <c r="E67" s="25" t="s">
        <v>904</v>
      </c>
      <c r="F67" s="24" t="s">
        <v>28</v>
      </c>
      <c r="G67" s="24" t="s">
        <v>36</v>
      </c>
      <c r="H67" s="24" t="s">
        <v>40</v>
      </c>
      <c r="I67" s="3" t="s">
        <v>3</v>
      </c>
      <c r="J67" s="58" t="s">
        <v>4</v>
      </c>
      <c r="K67" s="86" t="str">
        <f>HYPERLINK("mailto:"&amp;VLOOKUP(L67,'CONCAT Codes'!$A$14:$G$25,5,FALSE)&amp;"?subject="&amp;_xlfn.CONCAT(C67," - APPLICANT for ",A67)&amp;"&amp;cc="&amp;'CONCAT Codes'!$A$32&amp;"&amp;body="&amp;D67&amp;"%0A%0APlease see my resume and bio for the above tour.","Click HERE to apply")</f>
        <v>Click HERE to apply</v>
      </c>
      <c r="L67" s="63" t="s">
        <v>75</v>
      </c>
    </row>
    <row r="68" spans="1:14" ht="80.150000000000006" customHeight="1">
      <c r="A68" s="1" t="s">
        <v>360</v>
      </c>
      <c r="B68" s="24" t="s">
        <v>2</v>
      </c>
      <c r="C68" s="24" t="s">
        <v>254</v>
      </c>
      <c r="D68" s="15" t="s">
        <v>361</v>
      </c>
      <c r="E68" s="25" t="s">
        <v>367</v>
      </c>
      <c r="F68" s="24" t="s">
        <v>28</v>
      </c>
      <c r="G68" s="24" t="s">
        <v>32</v>
      </c>
      <c r="H68" s="24" t="s">
        <v>227</v>
      </c>
      <c r="I68" s="3" t="s">
        <v>3</v>
      </c>
      <c r="J68" s="58" t="s">
        <v>4</v>
      </c>
      <c r="K68" s="77" t="str">
        <f>HYPERLINK("mailto:"&amp;VLOOKUP(L68,'CONCAT Codes'!$A$14:$G$25,5,FALSE)&amp;"?subject="&amp;_xlfn.CONCAT(C68," - APPLICANT for ",A68)&amp;"&amp;cc="&amp;'CONCAT Codes'!$A$32&amp;"&amp;body="&amp;D68&amp;"%0A%0APlease see my resume and bio for the above tour.","Click HERE to apply")</f>
        <v>Click HERE to apply</v>
      </c>
      <c r="L68" s="63" t="s">
        <v>75</v>
      </c>
    </row>
    <row r="69" spans="1:14" ht="54.65" customHeight="1">
      <c r="A69" s="1" t="s">
        <v>298</v>
      </c>
      <c r="B69" s="24" t="s">
        <v>2</v>
      </c>
      <c r="C69" s="24" t="s">
        <v>254</v>
      </c>
      <c r="D69" s="1" t="s">
        <v>299</v>
      </c>
      <c r="E69" s="24" t="s">
        <v>306</v>
      </c>
      <c r="F69" s="24" t="s">
        <v>28</v>
      </c>
      <c r="G69" s="24" t="s">
        <v>300</v>
      </c>
      <c r="H69" s="24" t="s">
        <v>227</v>
      </c>
      <c r="I69" s="3" t="s">
        <v>3</v>
      </c>
      <c r="J69" s="58" t="s">
        <v>4</v>
      </c>
      <c r="K69" s="77" t="str">
        <f>HYPERLINK("mailto:"&amp;VLOOKUP(L69,'CONCAT Codes'!$A$14:$G$25,5,FALSE)&amp;"?subject="&amp;_xlfn.CONCAT(C69," - APPLICANT for ",A69)&amp;"&amp;cc="&amp;'CONCAT Codes'!$A$32&amp;"&amp;body="&amp;D69&amp;"%0A%0APlease see my resume and bio for the above tour.","Click HERE to apply")</f>
        <v>Click HERE to apply</v>
      </c>
      <c r="L69" s="62" t="s">
        <v>75</v>
      </c>
    </row>
    <row r="70" spans="1:14" ht="80.150000000000006" customHeight="1">
      <c r="A70" s="1" t="s">
        <v>430</v>
      </c>
      <c r="B70" s="24" t="s">
        <v>2</v>
      </c>
      <c r="C70" s="24" t="s">
        <v>254</v>
      </c>
      <c r="D70" s="15" t="s">
        <v>431</v>
      </c>
      <c r="E70" s="25" t="s">
        <v>438</v>
      </c>
      <c r="F70" s="24" t="s">
        <v>28</v>
      </c>
      <c r="G70" s="24" t="s">
        <v>67</v>
      </c>
      <c r="H70" s="24" t="s">
        <v>227</v>
      </c>
      <c r="I70" s="3" t="s">
        <v>3</v>
      </c>
      <c r="J70" s="58" t="s">
        <v>4</v>
      </c>
      <c r="K70" s="77" t="str">
        <f>HYPERLINK("mailto:"&amp;VLOOKUP(L70,'CONCAT Codes'!$A$14:$G$25,5,FALSE)&amp;"?subject="&amp;_xlfn.CONCAT(C70," - APPLICANT for ",A70)&amp;"&amp;cc="&amp;'CONCAT Codes'!$A$32&amp;"&amp;body="&amp;D70&amp;"%0A%0APlease see my resume and bio for the above tour.","Click HERE to apply")</f>
        <v>Click HERE to apply</v>
      </c>
      <c r="L70" s="63" t="s">
        <v>75</v>
      </c>
      <c r="M70" s="50"/>
    </row>
    <row r="71" spans="1:14" ht="54.65" customHeight="1">
      <c r="A71" s="1" t="s">
        <v>922</v>
      </c>
      <c r="B71" s="24" t="s">
        <v>2</v>
      </c>
      <c r="C71" s="24" t="s">
        <v>41</v>
      </c>
      <c r="D71" s="15" t="s">
        <v>923</v>
      </c>
      <c r="E71" s="25" t="s">
        <v>949</v>
      </c>
      <c r="F71" s="24" t="s">
        <v>28</v>
      </c>
      <c r="G71" s="24" t="s">
        <v>31</v>
      </c>
      <c r="H71" s="24" t="s">
        <v>40</v>
      </c>
      <c r="I71" s="3" t="s">
        <v>3</v>
      </c>
      <c r="J71" s="58" t="s">
        <v>4</v>
      </c>
      <c r="K71" s="86" t="str">
        <f>HYPERLINK("mailto:"&amp;VLOOKUP(L71,'CONCAT Codes'!$A$14:$G$25,5,FALSE)&amp;"?subject="&amp;_xlfn.CONCAT(C71," - APPLICANT for ",A71)&amp;"&amp;cc="&amp;'CONCAT Codes'!$A$32&amp;"&amp;body="&amp;D71&amp;"%0A%0APlease see my resume and bio for the above tour.","Click HERE to apply")</f>
        <v>Click HERE to apply</v>
      </c>
      <c r="L71" s="63" t="s">
        <v>75</v>
      </c>
    </row>
    <row r="72" spans="1:14" ht="70.25" customHeight="1">
      <c r="A72" s="1" t="s">
        <v>362</v>
      </c>
      <c r="B72" s="24" t="s">
        <v>47</v>
      </c>
      <c r="C72" s="24" t="s">
        <v>363</v>
      </c>
      <c r="D72" s="15" t="s">
        <v>364</v>
      </c>
      <c r="E72" s="25" t="s">
        <v>368</v>
      </c>
      <c r="F72" s="24" t="s">
        <v>28</v>
      </c>
      <c r="G72" s="24" t="s">
        <v>357</v>
      </c>
      <c r="H72" s="24" t="s">
        <v>365</v>
      </c>
      <c r="I72" s="3" t="s">
        <v>366</v>
      </c>
      <c r="J72" s="58" t="s">
        <v>4</v>
      </c>
      <c r="K72" s="77" t="str">
        <f>HYPERLINK("mailto:"&amp;VLOOKUP(L72,'CONCAT Codes'!$A$14:$G$25,5,FALSE)&amp;"?subject="&amp;_xlfn.CONCAT(C72," - APPLICANT for ",A72)&amp;"&amp;cc="&amp;'CONCAT Codes'!$A$32&amp;"&amp;body="&amp;D72&amp;"%0A%0APlease see my resume and bio for the above tour.","Click HERE to apply")</f>
        <v>Click HERE to apply</v>
      </c>
      <c r="L72" s="63" t="s">
        <v>80</v>
      </c>
    </row>
    <row r="73" spans="1:14" ht="54.65" customHeight="1">
      <c r="A73" s="1" t="s">
        <v>587</v>
      </c>
      <c r="B73" s="24" t="s">
        <v>42</v>
      </c>
      <c r="C73" s="24" t="s">
        <v>588</v>
      </c>
      <c r="D73" s="15" t="s">
        <v>589</v>
      </c>
      <c r="E73" s="25" t="s">
        <v>624</v>
      </c>
      <c r="F73" s="24" t="s">
        <v>1</v>
      </c>
      <c r="G73" s="24" t="s">
        <v>590</v>
      </c>
      <c r="H73" s="24" t="s">
        <v>10</v>
      </c>
      <c r="I73" s="3" t="s">
        <v>366</v>
      </c>
      <c r="J73" s="58" t="s">
        <v>4</v>
      </c>
      <c r="K73" s="77" t="str">
        <f>HYPERLINK("mailto:"&amp;VLOOKUP(L73,'CONCAT Codes'!$A$14:$G$25,5,FALSE)&amp;"?subject="&amp;_xlfn.CONCAT(C73," - APPLICANT for ",A73)&amp;"&amp;cc="&amp;'CONCAT Codes'!$A$32&amp;"&amp;body="&amp;D73&amp;"%0A%0APlease see my resume and bio for the above tour.","Click HERE to apply")</f>
        <v>Click HERE to apply</v>
      </c>
      <c r="L73" s="63" t="s">
        <v>98</v>
      </c>
    </row>
    <row r="74" spans="1:14" ht="54.65" customHeight="1">
      <c r="A74" s="1" t="s">
        <v>682</v>
      </c>
      <c r="B74" s="24" t="s">
        <v>42</v>
      </c>
      <c r="C74" s="24" t="s">
        <v>588</v>
      </c>
      <c r="D74" s="15" t="s">
        <v>637</v>
      </c>
      <c r="E74" s="25" t="s">
        <v>700</v>
      </c>
      <c r="F74" s="24" t="s">
        <v>1</v>
      </c>
      <c r="G74" s="24" t="s">
        <v>45</v>
      </c>
      <c r="H74" s="24" t="s">
        <v>10</v>
      </c>
      <c r="I74" s="3" t="s">
        <v>366</v>
      </c>
      <c r="J74" s="58" t="s">
        <v>4</v>
      </c>
      <c r="K74" s="77" t="str">
        <f>HYPERLINK("mailto:"&amp;VLOOKUP(L74,'CONCAT Codes'!$A$14:$G$25,5,FALSE)&amp;"?subject="&amp;_xlfn.CONCAT(C74," - APPLICANT for ",A74)&amp;"&amp;cc="&amp;'CONCAT Codes'!$A$32&amp;"&amp;body="&amp;D74&amp;"%0A%0APlease see my resume and bio for the above tour.","Click HERE to apply")</f>
        <v>Click HERE to apply</v>
      </c>
      <c r="L74" s="63" t="s">
        <v>98</v>
      </c>
    </row>
    <row r="75" spans="1:14" ht="54.65" customHeight="1">
      <c r="A75" s="1" t="s">
        <v>268</v>
      </c>
      <c r="B75" s="24" t="s">
        <v>11</v>
      </c>
      <c r="C75" s="24" t="s">
        <v>48</v>
      </c>
      <c r="D75" s="15" t="s">
        <v>269</v>
      </c>
      <c r="E75" s="25" t="s">
        <v>273</v>
      </c>
      <c r="F75" s="24" t="s">
        <v>28</v>
      </c>
      <c r="G75" s="24" t="s">
        <v>270</v>
      </c>
      <c r="H75" s="24" t="s">
        <v>49</v>
      </c>
      <c r="I75" s="3" t="s">
        <v>15</v>
      </c>
      <c r="J75" s="58" t="s">
        <v>4</v>
      </c>
      <c r="K75" s="77" t="str">
        <f>HYPERLINK("mailto:"&amp;VLOOKUP(L75,'CONCAT Codes'!$A$14:$G$25,5,FALSE)&amp;"?subject="&amp;_xlfn.CONCAT(C75," - APPLICANT for ",A75)&amp;"&amp;cc="&amp;'CONCAT Codes'!$A$32&amp;"&amp;body="&amp;D75&amp;"%0A%0APlease see my resume and bio for the above tour.","Click HERE to apply")</f>
        <v>Click HERE to apply</v>
      </c>
      <c r="L75" s="63" t="s">
        <v>77</v>
      </c>
    </row>
    <row r="76" spans="1:14" ht="54.65" customHeight="1">
      <c r="A76" s="1" t="s">
        <v>439</v>
      </c>
      <c r="B76" s="24" t="s">
        <v>11</v>
      </c>
      <c r="C76" s="24" t="s">
        <v>440</v>
      </c>
      <c r="D76" s="15" t="s">
        <v>441</v>
      </c>
      <c r="E76" s="25" t="s">
        <v>452</v>
      </c>
      <c r="F76" s="24" t="s">
        <v>28</v>
      </c>
      <c r="G76" s="24" t="s">
        <v>31</v>
      </c>
      <c r="H76" s="24" t="s">
        <v>49</v>
      </c>
      <c r="I76" s="3" t="s">
        <v>15</v>
      </c>
      <c r="J76" s="58" t="s">
        <v>4</v>
      </c>
      <c r="K76" s="77" t="str">
        <f>HYPERLINK("mailto:"&amp;VLOOKUP(L76,'CONCAT Codes'!$A$14:$G$25,5,FALSE)&amp;"?subject="&amp;_xlfn.CONCAT(C76," - APPLICANT for ",A76)&amp;"&amp;cc="&amp;'CONCAT Codes'!$A$32&amp;"&amp;body="&amp;D76&amp;"%0A%0APlease see my resume and bio for the above tour.","Click HERE to apply")</f>
        <v>Click HERE to apply</v>
      </c>
      <c r="L76" s="63" t="s">
        <v>77</v>
      </c>
    </row>
    <row r="77" spans="1:14" ht="54.65" customHeight="1">
      <c r="A77" s="1" t="s">
        <v>505</v>
      </c>
      <c r="B77" s="24" t="s">
        <v>2</v>
      </c>
      <c r="C77" s="24" t="s">
        <v>52</v>
      </c>
      <c r="D77" s="15" t="s">
        <v>506</v>
      </c>
      <c r="E77" s="25" t="s">
        <v>514</v>
      </c>
      <c r="F77" s="24" t="s">
        <v>28</v>
      </c>
      <c r="G77" s="24" t="s">
        <v>32</v>
      </c>
      <c r="H77" s="24" t="s">
        <v>53</v>
      </c>
      <c r="I77" s="3" t="s">
        <v>15</v>
      </c>
      <c r="J77" s="58" t="s">
        <v>4</v>
      </c>
      <c r="K77" s="77" t="str">
        <f>HYPERLINK("mailto:"&amp;VLOOKUP(L77,'CONCAT Codes'!$A$14:$G$25,5,FALSE)&amp;"?subject="&amp;_xlfn.CONCAT(C77," - APPLICANT for ",A77)&amp;"&amp;cc="&amp;'CONCAT Codes'!$A$32&amp;"&amp;body="&amp;D77&amp;"%0A%0APlease see my resume and bio for the above tour.","Click HERE to apply")</f>
        <v>Click HERE to apply</v>
      </c>
      <c r="L77" s="63" t="s">
        <v>103</v>
      </c>
    </row>
    <row r="78" spans="1:14" ht="54.65" customHeight="1">
      <c r="A78" s="1" t="s">
        <v>226</v>
      </c>
      <c r="B78" s="24" t="s">
        <v>2</v>
      </c>
      <c r="C78" s="24" t="s">
        <v>52</v>
      </c>
      <c r="D78" s="15" t="s">
        <v>878</v>
      </c>
      <c r="E78" s="25" t="s">
        <v>231</v>
      </c>
      <c r="F78" s="24" t="s">
        <v>28</v>
      </c>
      <c r="G78" s="24" t="s">
        <v>36</v>
      </c>
      <c r="H78" s="24" t="s">
        <v>53</v>
      </c>
      <c r="I78" s="3" t="s">
        <v>15</v>
      </c>
      <c r="J78" s="58" t="s">
        <v>4</v>
      </c>
      <c r="K78" s="77" t="str">
        <f>HYPERLINK("mailto:"&amp;VLOOKUP(L78,'CONCAT Codes'!$A$14:$G$25,5,FALSE)&amp;"?subject="&amp;_xlfn.CONCAT(C78," - APPLICANT for ",A78)&amp;"&amp;cc="&amp;'CONCAT Codes'!$A$32&amp;"&amp;body="&amp;D78&amp;"%0A%0APlease see my resume and bio for the above tour.","Click HERE to apply")</f>
        <v>Click HERE to apply</v>
      </c>
      <c r="L78" s="63" t="s">
        <v>103</v>
      </c>
    </row>
    <row r="79" spans="1:14" ht="54.65" customHeight="1">
      <c r="A79" s="1" t="s">
        <v>383</v>
      </c>
      <c r="B79" s="24" t="s">
        <v>2</v>
      </c>
      <c r="C79" s="24" t="s">
        <v>52</v>
      </c>
      <c r="D79" s="15" t="s">
        <v>384</v>
      </c>
      <c r="E79" s="25" t="s">
        <v>392</v>
      </c>
      <c r="F79" s="24" t="s">
        <v>28</v>
      </c>
      <c r="G79" s="24" t="s">
        <v>385</v>
      </c>
      <c r="H79" s="24" t="s">
        <v>53</v>
      </c>
      <c r="I79" s="3" t="s">
        <v>15</v>
      </c>
      <c r="J79" s="58" t="s">
        <v>4</v>
      </c>
      <c r="K79" s="77" t="str">
        <f>HYPERLINK("mailto:"&amp;VLOOKUP(L79,'CONCAT Codes'!$A$14:$G$25,5,FALSE)&amp;"?subject="&amp;_xlfn.CONCAT(C79," - APPLICANT for ",A79)&amp;"&amp;cc="&amp;'CONCAT Codes'!$A$32&amp;"&amp;body="&amp;D79&amp;"%0A%0APlease see my resume and bio for the above tour.","Click HERE to apply")</f>
        <v>Click HERE to apply</v>
      </c>
      <c r="L79" s="63" t="s">
        <v>103</v>
      </c>
    </row>
    <row r="80" spans="1:14" ht="54.65" customHeight="1">
      <c r="A80" s="1" t="s">
        <v>507</v>
      </c>
      <c r="B80" s="24" t="s">
        <v>2</v>
      </c>
      <c r="C80" s="24" t="s">
        <v>52</v>
      </c>
      <c r="D80" s="15" t="s">
        <v>508</v>
      </c>
      <c r="E80" s="25" t="s">
        <v>515</v>
      </c>
      <c r="F80" s="24" t="s">
        <v>28</v>
      </c>
      <c r="G80" s="24" t="s">
        <v>32</v>
      </c>
      <c r="H80" s="24" t="s">
        <v>53</v>
      </c>
      <c r="I80" s="3" t="s">
        <v>15</v>
      </c>
      <c r="J80" s="58" t="s">
        <v>4</v>
      </c>
      <c r="K80" s="77" t="str">
        <f>HYPERLINK("mailto:"&amp;VLOOKUP(L80,'CONCAT Codes'!$A$14:$G$25,5,FALSE)&amp;"?subject="&amp;_xlfn.CONCAT(C80," - APPLICANT for ",A80)&amp;"&amp;cc="&amp;'CONCAT Codes'!$A$32&amp;"&amp;body="&amp;D80&amp;"%0A%0APlease see my resume and bio for the above tour.","Click HERE to apply")</f>
        <v>Click HERE to apply</v>
      </c>
      <c r="L80" s="63" t="s">
        <v>103</v>
      </c>
    </row>
    <row r="81" spans="1:12" ht="54.65" customHeight="1">
      <c r="A81" s="1" t="s">
        <v>540</v>
      </c>
      <c r="B81" s="24" t="s">
        <v>2</v>
      </c>
      <c r="C81" s="24" t="s">
        <v>52</v>
      </c>
      <c r="D81" s="15" t="s">
        <v>541</v>
      </c>
      <c r="E81" s="25" t="s">
        <v>547</v>
      </c>
      <c r="F81" s="24" t="s">
        <v>28</v>
      </c>
      <c r="G81" s="24" t="s">
        <v>542</v>
      </c>
      <c r="H81" s="24" t="s">
        <v>53</v>
      </c>
      <c r="I81" s="3" t="s">
        <v>15</v>
      </c>
      <c r="J81" s="58" t="s">
        <v>4</v>
      </c>
      <c r="K81" s="77" t="str">
        <f>HYPERLINK("mailto:"&amp;VLOOKUP(L81,'CONCAT Codes'!$A$14:$G$25,5,FALSE)&amp;"?subject="&amp;_xlfn.CONCAT(C81," - APPLICANT for ",A81)&amp;"&amp;cc="&amp;'CONCAT Codes'!$A$32&amp;"&amp;body="&amp;D81&amp;"%0A%0APlease see my resume and bio for the above tour.","Click HERE to apply")</f>
        <v>Click HERE to apply</v>
      </c>
      <c r="L81" s="63" t="s">
        <v>103</v>
      </c>
    </row>
    <row r="82" spans="1:12" ht="54.65" customHeight="1">
      <c r="A82" s="24" t="s">
        <v>849</v>
      </c>
      <c r="B82" s="24" t="s">
        <v>2</v>
      </c>
      <c r="C82" s="24" t="s">
        <v>52</v>
      </c>
      <c r="D82" s="1" t="s">
        <v>850</v>
      </c>
      <c r="E82" s="24" t="s">
        <v>872</v>
      </c>
      <c r="F82" s="25" t="s">
        <v>28</v>
      </c>
      <c r="G82" s="25" t="s">
        <v>499</v>
      </c>
      <c r="H82" s="25" t="s">
        <v>53</v>
      </c>
      <c r="I82" s="3" t="s">
        <v>15</v>
      </c>
      <c r="J82" s="69" t="s">
        <v>4</v>
      </c>
      <c r="K82" s="77" t="str">
        <f>HYPERLINK("mailto:"&amp;VLOOKUP(L82,'CONCAT Codes'!$A$14:$G$25,5,FALSE)&amp;"?subject="&amp;_xlfn.CONCAT(C82," - APPLICANT for ",A82)&amp;"&amp;cc="&amp;'CONCAT Codes'!$A$32&amp;"&amp;body="&amp;D82&amp;"%0A%0APlease see my resume and bio for the above tour.","Click HERE to apply")</f>
        <v>Click HERE to apply</v>
      </c>
      <c r="L82" s="25" t="s">
        <v>103</v>
      </c>
    </row>
    <row r="83" spans="1:12" ht="54.65" customHeight="1">
      <c r="A83" s="1" t="s">
        <v>687</v>
      </c>
      <c r="B83" s="24" t="s">
        <v>7</v>
      </c>
      <c r="C83" s="24" t="s">
        <v>688</v>
      </c>
      <c r="D83" s="15" t="s">
        <v>689</v>
      </c>
      <c r="E83" s="25" t="s">
        <v>705</v>
      </c>
      <c r="F83" s="24" t="s">
        <v>1</v>
      </c>
      <c r="G83" s="24" t="s">
        <v>369</v>
      </c>
      <c r="H83" s="24" t="s">
        <v>690</v>
      </c>
      <c r="I83" s="3" t="s">
        <v>15</v>
      </c>
      <c r="J83" s="58" t="s">
        <v>4</v>
      </c>
      <c r="K83" s="77" t="str">
        <f>HYPERLINK("mailto:"&amp;VLOOKUP(L83,'CONCAT Codes'!$A$14:$G$25,5,FALSE)&amp;"?subject="&amp;_xlfn.CONCAT(C83," - APPLICANT for ",A83)&amp;"&amp;cc="&amp;'CONCAT Codes'!$A$32&amp;"&amp;body="&amp;D83&amp;"%0A%0APlease see my resume and bio for the above tour.","Click HERE to apply")</f>
        <v>Click HERE to apply</v>
      </c>
      <c r="L83" s="63" t="s">
        <v>80</v>
      </c>
    </row>
    <row r="84" spans="1:12" ht="54.65" customHeight="1">
      <c r="A84" s="1" t="s">
        <v>708</v>
      </c>
      <c r="B84" s="24" t="s">
        <v>47</v>
      </c>
      <c r="C84" s="24" t="s">
        <v>709</v>
      </c>
      <c r="D84" s="15" t="s">
        <v>710</v>
      </c>
      <c r="E84" s="25" t="s">
        <v>820</v>
      </c>
      <c r="F84" s="24" t="s">
        <v>28</v>
      </c>
      <c r="G84" s="24" t="s">
        <v>536</v>
      </c>
      <c r="H84" s="24" t="s">
        <v>49</v>
      </c>
      <c r="I84" s="3" t="s">
        <v>15</v>
      </c>
      <c r="J84" s="58" t="s">
        <v>4</v>
      </c>
      <c r="K84" s="77" t="str">
        <f>HYPERLINK("mailto:"&amp;VLOOKUP(L84,'CONCAT Codes'!$A$14:$G$25,5,FALSE)&amp;"?subject="&amp;_xlfn.CONCAT(C84," - APPLICANT for ",A84)&amp;"&amp;cc="&amp;'CONCAT Codes'!$A$32&amp;"&amp;body="&amp;D84&amp;"%0A%0APlease see my resume and bio for the above tour.","Click HERE to apply")</f>
        <v>Click HERE to apply</v>
      </c>
      <c r="L84" s="63" t="s">
        <v>80</v>
      </c>
    </row>
    <row r="85" spans="1:12" ht="54.65" customHeight="1">
      <c r="A85" s="1" t="s">
        <v>400</v>
      </c>
      <c r="B85" s="24" t="s">
        <v>47</v>
      </c>
      <c r="C85" s="24" t="s">
        <v>228</v>
      </c>
      <c r="D85" s="15" t="s">
        <v>229</v>
      </c>
      <c r="E85" s="25" t="s">
        <v>411</v>
      </c>
      <c r="F85" s="24" t="s">
        <v>1</v>
      </c>
      <c r="G85" s="24" t="s">
        <v>36</v>
      </c>
      <c r="H85" s="24" t="s">
        <v>49</v>
      </c>
      <c r="I85" s="3" t="s">
        <v>15</v>
      </c>
      <c r="J85" s="58" t="s">
        <v>4</v>
      </c>
      <c r="K85" s="77" t="str">
        <f>HYPERLINK("mailto:"&amp;VLOOKUP(L85,'CONCAT Codes'!$A$14:$G$25,5,FALSE)&amp;"?subject="&amp;_xlfn.CONCAT(C85," - APPLICANT for ",A85)&amp;"&amp;cc="&amp;'CONCAT Codes'!$A$32&amp;"&amp;body="&amp;D85&amp;"%0A%0APlease see my resume and bio for the above tour.","Click HERE to apply")</f>
        <v>Click HERE to apply</v>
      </c>
      <c r="L85" s="63" t="s">
        <v>80</v>
      </c>
    </row>
    <row r="86" spans="1:12" ht="54.65" customHeight="1">
      <c r="A86" s="1" t="s">
        <v>738</v>
      </c>
      <c r="B86" s="24" t="s">
        <v>2</v>
      </c>
      <c r="C86" s="24" t="s">
        <v>739</v>
      </c>
      <c r="D86" s="15" t="s">
        <v>740</v>
      </c>
      <c r="E86" s="25" t="s">
        <v>750</v>
      </c>
      <c r="F86" s="24" t="s">
        <v>28</v>
      </c>
      <c r="G86" s="24" t="s">
        <v>31</v>
      </c>
      <c r="H86" s="24" t="s">
        <v>741</v>
      </c>
      <c r="I86" s="3" t="s">
        <v>15</v>
      </c>
      <c r="J86" s="58" t="s">
        <v>4</v>
      </c>
      <c r="K86" s="77" t="str">
        <f>HYPERLINK("mailto:"&amp;VLOOKUP(L86,'CONCAT Codes'!$A$14:$G$25,5,FALSE)&amp;"?subject="&amp;_xlfn.CONCAT(C86," - APPLICANT for ",A86)&amp;"&amp;cc="&amp;'CONCAT Codes'!$A$32&amp;"&amp;body="&amp;D86&amp;"%0A%0APlease see my resume and bio for the above tour.","Click HERE to apply")</f>
        <v>Click HERE to apply</v>
      </c>
      <c r="L86" s="63" t="s">
        <v>75</v>
      </c>
    </row>
    <row r="87" spans="1:12" ht="54.65" customHeight="1">
      <c r="A87" s="1" t="s">
        <v>771</v>
      </c>
      <c r="B87" s="24" t="s">
        <v>2</v>
      </c>
      <c r="C87" s="24" t="s">
        <v>739</v>
      </c>
      <c r="D87" s="15" t="s">
        <v>772</v>
      </c>
      <c r="E87" s="25" t="s">
        <v>784</v>
      </c>
      <c r="F87" s="24" t="s">
        <v>28</v>
      </c>
      <c r="G87" s="24" t="s">
        <v>773</v>
      </c>
      <c r="H87" s="24" t="s">
        <v>741</v>
      </c>
      <c r="I87" s="3" t="s">
        <v>15</v>
      </c>
      <c r="J87" s="58" t="s">
        <v>4</v>
      </c>
      <c r="K87" s="77" t="str">
        <f>HYPERLINK("mailto:"&amp;VLOOKUP(L87,'CONCAT Codes'!$A$14:$G$25,5,FALSE)&amp;"?subject="&amp;_xlfn.CONCAT(C87," - APPLICANT for ",A87)&amp;"&amp;cc="&amp;'CONCAT Codes'!$A$32&amp;"&amp;body="&amp;D87&amp;"%0A%0APlease see my resume and bio for the above tour.","Click HERE to apply")</f>
        <v>Click HERE to apply</v>
      </c>
      <c r="L87" s="63" t="s">
        <v>75</v>
      </c>
    </row>
    <row r="88" spans="1:12" ht="54.65" customHeight="1">
      <c r="A88" s="1" t="s">
        <v>774</v>
      </c>
      <c r="B88" s="24" t="s">
        <v>2</v>
      </c>
      <c r="C88" s="24" t="s">
        <v>739</v>
      </c>
      <c r="D88" s="15" t="s">
        <v>775</v>
      </c>
      <c r="E88" s="25" t="s">
        <v>783</v>
      </c>
      <c r="F88" s="24" t="s">
        <v>28</v>
      </c>
      <c r="G88" s="24" t="s">
        <v>31</v>
      </c>
      <c r="H88" s="24" t="s">
        <v>741</v>
      </c>
      <c r="I88" s="3" t="s">
        <v>15</v>
      </c>
      <c r="J88" s="58" t="s">
        <v>4</v>
      </c>
      <c r="K88" s="77" t="str">
        <f>HYPERLINK("mailto:"&amp;VLOOKUP(L88,'CONCAT Codes'!$A$14:$G$25,5,FALSE)&amp;"?subject="&amp;_xlfn.CONCAT(C88," - APPLICANT for ",A88)&amp;"&amp;cc="&amp;'CONCAT Codes'!$A$32&amp;"&amp;body="&amp;D88&amp;"%0A%0APlease see my resume and bio for the above tour.","Click HERE to apply")</f>
        <v>Click HERE to apply</v>
      </c>
      <c r="L88" s="63" t="s">
        <v>75</v>
      </c>
    </row>
    <row r="89" spans="1:12" ht="54.65" customHeight="1">
      <c r="A89" s="1" t="s">
        <v>898</v>
      </c>
      <c r="B89" s="24" t="s">
        <v>2</v>
      </c>
      <c r="C89" s="24" t="s">
        <v>739</v>
      </c>
      <c r="D89" s="15" t="s">
        <v>459</v>
      </c>
      <c r="E89" s="25" t="s">
        <v>909</v>
      </c>
      <c r="F89" s="24" t="s">
        <v>28</v>
      </c>
      <c r="G89" s="24" t="s">
        <v>61</v>
      </c>
      <c r="H89" s="24" t="s">
        <v>741</v>
      </c>
      <c r="I89" s="3" t="s">
        <v>15</v>
      </c>
      <c r="J89" s="58" t="s">
        <v>4</v>
      </c>
      <c r="K89" s="86" t="str">
        <f>HYPERLINK("mailto:"&amp;VLOOKUP(L89,'CONCAT Codes'!$A$14:$G$25,5,FALSE)&amp;"?subject="&amp;_xlfn.CONCAT(C89," - APPLICANT for ",A89)&amp;"&amp;cc="&amp;'CONCAT Codes'!$A$32&amp;"&amp;body="&amp;D89&amp;"%0A%0APlease see my resume and bio for the above tour.","Click HERE to apply")</f>
        <v>Click HERE to apply</v>
      </c>
      <c r="L89" s="63" t="s">
        <v>75</v>
      </c>
    </row>
    <row r="90" spans="1:12" ht="54.65" customHeight="1">
      <c r="A90" s="1" t="s">
        <v>927</v>
      </c>
      <c r="B90" s="24" t="s">
        <v>2</v>
      </c>
      <c r="C90" s="24" t="s">
        <v>52</v>
      </c>
      <c r="D90" s="15" t="s">
        <v>928</v>
      </c>
      <c r="E90" s="25" t="s">
        <v>956</v>
      </c>
      <c r="F90" s="24" t="s">
        <v>28</v>
      </c>
      <c r="G90" s="24" t="s">
        <v>64</v>
      </c>
      <c r="H90" s="24" t="s">
        <v>53</v>
      </c>
      <c r="I90" s="3" t="s">
        <v>15</v>
      </c>
      <c r="J90" s="58" t="s">
        <v>4</v>
      </c>
      <c r="K90" s="86" t="str">
        <f>HYPERLINK("mailto:"&amp;VLOOKUP(L90,'CONCAT Codes'!$A$14:$G$25,5,FALSE)&amp;"?subject="&amp;_xlfn.CONCAT(C90," - APPLICANT for ",A90)&amp;"&amp;cc="&amp;'CONCAT Codes'!$A$32&amp;"&amp;body="&amp;D90&amp;"%0A%0APlease see my resume and bio for the above tour.","Click HERE to apply")</f>
        <v>Click HERE to apply</v>
      </c>
      <c r="L90" s="63" t="s">
        <v>103</v>
      </c>
    </row>
    <row r="91" spans="1:12" ht="54.65" customHeight="1">
      <c r="A91" s="1" t="s">
        <v>416</v>
      </c>
      <c r="B91" s="24" t="s">
        <v>47</v>
      </c>
      <c r="C91" s="24" t="s">
        <v>417</v>
      </c>
      <c r="D91" s="15" t="s">
        <v>418</v>
      </c>
      <c r="E91" s="25" t="s">
        <v>433</v>
      </c>
      <c r="F91" s="24" t="s">
        <v>28</v>
      </c>
      <c r="G91" s="24" t="s">
        <v>419</v>
      </c>
      <c r="H91" s="24" t="s">
        <v>281</v>
      </c>
      <c r="I91" s="3" t="s">
        <v>434</v>
      </c>
      <c r="J91" s="58" t="s">
        <v>4</v>
      </c>
      <c r="K91" s="77" t="str">
        <f>HYPERLINK("mailto:"&amp;VLOOKUP(L91,'CONCAT Codes'!$A$14:$G$25,5,FALSE)&amp;"?subject="&amp;_xlfn.CONCAT(C91," - APPLICANT for ",A91)&amp;"&amp;cc="&amp;'CONCAT Codes'!$A$32&amp;"&amp;body="&amp;D91&amp;"%0A%0APlease see my resume and bio for the above tour.","Click HERE to apply")</f>
        <v>Click HERE to apply</v>
      </c>
      <c r="L91" s="63" t="s">
        <v>80</v>
      </c>
    </row>
    <row r="92" spans="1:12" ht="54.65" customHeight="1">
      <c r="A92" s="1" t="s">
        <v>522</v>
      </c>
      <c r="B92" s="24" t="s">
        <v>42</v>
      </c>
      <c r="C92" s="24" t="s">
        <v>351</v>
      </c>
      <c r="D92" s="15" t="s">
        <v>523</v>
      </c>
      <c r="E92" s="25" t="s">
        <v>552</v>
      </c>
      <c r="F92" s="24" t="s">
        <v>1</v>
      </c>
      <c r="G92" s="24" t="s">
        <v>524</v>
      </c>
      <c r="H92" s="24" t="s">
        <v>352</v>
      </c>
      <c r="I92" s="3" t="s">
        <v>353</v>
      </c>
      <c r="J92" s="58" t="s">
        <v>4</v>
      </c>
      <c r="K92" s="77" t="str">
        <f>HYPERLINK("mailto:"&amp;VLOOKUP(L92,'CONCAT Codes'!$A$14:$G$25,5,FALSE)&amp;"?subject="&amp;_xlfn.CONCAT(C92," - APPLICANT for ",A92)&amp;"&amp;cc="&amp;'CONCAT Codes'!$A$32&amp;"&amp;body="&amp;D92&amp;"%0A%0APlease see my resume and bio for the above tour.","Click HERE to apply")</f>
        <v>Click HERE to apply</v>
      </c>
      <c r="L92" s="63" t="s">
        <v>98</v>
      </c>
    </row>
    <row r="93" spans="1:12" ht="54.65" customHeight="1">
      <c r="A93" s="1" t="s">
        <v>735</v>
      </c>
      <c r="B93" s="24" t="s">
        <v>42</v>
      </c>
      <c r="C93" s="24" t="s">
        <v>736</v>
      </c>
      <c r="D93" s="15" t="s">
        <v>737</v>
      </c>
      <c r="E93" s="25" t="s">
        <v>748</v>
      </c>
      <c r="F93" s="24" t="s">
        <v>1</v>
      </c>
      <c r="G93" s="24" t="s">
        <v>45</v>
      </c>
      <c r="H93" s="24" t="s">
        <v>520</v>
      </c>
      <c r="I93" s="3" t="s">
        <v>521</v>
      </c>
      <c r="J93" s="58" t="s">
        <v>4</v>
      </c>
      <c r="K93" s="77" t="str">
        <f>HYPERLINK("mailto:"&amp;VLOOKUP(L93,'CONCAT Codes'!$A$14:$G$25,5,FALSE)&amp;"?subject="&amp;_xlfn.CONCAT(C93," - APPLICANT for ",A93)&amp;"&amp;cc="&amp;'CONCAT Codes'!$A$32&amp;"&amp;body="&amp;D93&amp;"%0A%0APlease see my resume and bio for the above tour.","Click HERE to apply")</f>
        <v>Click HERE to apply</v>
      </c>
      <c r="L93" s="63" t="s">
        <v>98</v>
      </c>
    </row>
    <row r="94" spans="1:12" ht="54.65" customHeight="1">
      <c r="A94" s="1" t="s">
        <v>500</v>
      </c>
      <c r="B94" s="24" t="s">
        <v>42</v>
      </c>
      <c r="C94" s="24" t="s">
        <v>501</v>
      </c>
      <c r="D94" s="15" t="s">
        <v>502</v>
      </c>
      <c r="E94" s="25" t="s">
        <v>513</v>
      </c>
      <c r="F94" s="24" t="s">
        <v>1</v>
      </c>
      <c r="G94" s="24" t="s">
        <v>46</v>
      </c>
      <c r="H94" s="24" t="s">
        <v>503</v>
      </c>
      <c r="I94" s="3" t="s">
        <v>504</v>
      </c>
      <c r="J94" s="58" t="s">
        <v>4</v>
      </c>
      <c r="K94" s="77" t="str">
        <f>HYPERLINK("mailto:"&amp;VLOOKUP(L94,'CONCAT Codes'!$A$14:$G$25,5,FALSE)&amp;"?subject="&amp;_xlfn.CONCAT(C94," - APPLICANT for ",A94)&amp;"&amp;cc="&amp;'CONCAT Codes'!$A$32&amp;"&amp;body="&amp;D94&amp;"%0A%0APlease see my resume and bio for the above tour.","Click HERE to apply")</f>
        <v>Click HERE to apply</v>
      </c>
      <c r="L94" s="63" t="s">
        <v>98</v>
      </c>
    </row>
    <row r="95" spans="1:12" ht="54.65" customHeight="1">
      <c r="A95" s="1" t="s">
        <v>912</v>
      </c>
      <c r="B95" s="24" t="s">
        <v>9</v>
      </c>
      <c r="C95" s="24" t="s">
        <v>389</v>
      </c>
      <c r="D95" s="15" t="s">
        <v>913</v>
      </c>
      <c r="E95" s="25" t="s">
        <v>947</v>
      </c>
      <c r="F95" s="24" t="s">
        <v>1</v>
      </c>
      <c r="G95" s="24" t="s">
        <v>36</v>
      </c>
      <c r="H95" s="24" t="s">
        <v>914</v>
      </c>
      <c r="I95" s="3" t="s">
        <v>504</v>
      </c>
      <c r="J95" s="58" t="s">
        <v>4</v>
      </c>
      <c r="K95" s="86" t="str">
        <f>HYPERLINK("mailto:"&amp;VLOOKUP(L95,'CONCAT Codes'!$A$14:$G$25,5,FALSE)&amp;"?subject="&amp;_xlfn.CONCAT(C95," - APPLICANT for ",A95)&amp;"&amp;cc="&amp;'CONCAT Codes'!$A$32&amp;"&amp;body="&amp;D95&amp;"%0A%0APlease see my resume and bio for the above tour.","Click HERE to apply")</f>
        <v>Click HERE to apply</v>
      </c>
      <c r="L95" s="63" t="s">
        <v>103</v>
      </c>
    </row>
    <row r="96" spans="1:12" ht="54.65" customHeight="1">
      <c r="A96" s="24" t="s">
        <v>845</v>
      </c>
      <c r="B96" s="24" t="s">
        <v>2</v>
      </c>
      <c r="C96" s="24" t="s">
        <v>739</v>
      </c>
      <c r="D96" s="1" t="s">
        <v>846</v>
      </c>
      <c r="E96" s="24" t="s">
        <v>870</v>
      </c>
      <c r="F96" s="25" t="s">
        <v>28</v>
      </c>
      <c r="G96" s="25" t="s">
        <v>31</v>
      </c>
      <c r="H96" s="25" t="s">
        <v>847</v>
      </c>
      <c r="I96" s="3" t="s">
        <v>848</v>
      </c>
      <c r="J96" s="69" t="s">
        <v>4</v>
      </c>
      <c r="K96" s="77" t="str">
        <f>HYPERLINK("mailto:"&amp;VLOOKUP(L96,'CONCAT Codes'!$A$14:$G$25,5,FALSE)&amp;"?subject="&amp;_xlfn.CONCAT(C96," - APPLICANT for ",A96)&amp;"&amp;cc="&amp;'CONCAT Codes'!$A$32&amp;"&amp;body="&amp;D96&amp;"%0A%0APlease see my resume and bio for the above tour.","Click HERE to apply")</f>
        <v>Click HERE to apply</v>
      </c>
      <c r="L96" s="25" t="s">
        <v>75</v>
      </c>
    </row>
    <row r="97" spans="1:13" ht="54.65" customHeight="1">
      <c r="A97" s="1" t="s">
        <v>232</v>
      </c>
      <c r="B97" s="24" t="s">
        <v>7</v>
      </c>
      <c r="C97" s="24" t="s">
        <v>187</v>
      </c>
      <c r="D97" s="15" t="s">
        <v>233</v>
      </c>
      <c r="E97" s="25" t="s">
        <v>235</v>
      </c>
      <c r="F97" s="24" t="s">
        <v>1</v>
      </c>
      <c r="G97" s="24" t="s">
        <v>234</v>
      </c>
      <c r="H97" s="24" t="s">
        <v>188</v>
      </c>
      <c r="I97" s="3" t="s">
        <v>37</v>
      </c>
      <c r="J97" s="58" t="s">
        <v>4</v>
      </c>
      <c r="K97" s="77" t="str">
        <f>HYPERLINK("mailto:"&amp;VLOOKUP(L97,'CONCAT Codes'!$A$14:$G$25,5,FALSE)&amp;"?subject="&amp;_xlfn.CONCAT(C97," - APPLICANT for ",A97)&amp;"&amp;cc="&amp;'CONCAT Codes'!$A$32&amp;"&amp;body="&amp;D97&amp;"%0A%0APlease see my resume and bio for the above tour.","Click HERE to apply")</f>
        <v>Click HERE to apply</v>
      </c>
      <c r="L97" s="63" t="s">
        <v>80</v>
      </c>
    </row>
    <row r="98" spans="1:13" ht="54.65" customHeight="1">
      <c r="A98" s="1" t="s">
        <v>469</v>
      </c>
      <c r="B98" s="24" t="s">
        <v>7</v>
      </c>
      <c r="C98" s="24" t="s">
        <v>187</v>
      </c>
      <c r="D98" s="15" t="s">
        <v>263</v>
      </c>
      <c r="E98" s="25" t="s">
        <v>631</v>
      </c>
      <c r="F98" s="24" t="s">
        <v>28</v>
      </c>
      <c r="G98" s="24" t="s">
        <v>264</v>
      </c>
      <c r="H98" s="24" t="s">
        <v>188</v>
      </c>
      <c r="I98" s="3" t="s">
        <v>37</v>
      </c>
      <c r="J98" s="69" t="s">
        <v>4</v>
      </c>
      <c r="K98" s="77" t="str">
        <f>HYPERLINK("mailto:"&amp;VLOOKUP(L98,'CONCAT Codes'!$A$14:$G$25,5,FALSE)&amp;"?subject="&amp;_xlfn.CONCAT(C98," - APPLICANT for ",A98)&amp;"&amp;cc="&amp;'CONCAT Codes'!$A$32&amp;"&amp;body="&amp;D98&amp;"%0A%0APlease see my resume and bio for the above tour.","Click HERE to apply")</f>
        <v>Click HERE to apply</v>
      </c>
      <c r="L98" s="25" t="s">
        <v>80</v>
      </c>
    </row>
    <row r="99" spans="1:13" ht="54.65" customHeight="1">
      <c r="A99" s="1" t="s">
        <v>642</v>
      </c>
      <c r="B99" s="24" t="s">
        <v>7</v>
      </c>
      <c r="C99" s="24" t="s">
        <v>187</v>
      </c>
      <c r="D99" s="15" t="s">
        <v>643</v>
      </c>
      <c r="E99" s="25" t="s">
        <v>644</v>
      </c>
      <c r="F99" s="24" t="s">
        <v>28</v>
      </c>
      <c r="G99" s="24" t="s">
        <v>32</v>
      </c>
      <c r="H99" s="24" t="s">
        <v>188</v>
      </c>
      <c r="I99" s="3" t="s">
        <v>37</v>
      </c>
      <c r="J99" s="69" t="s">
        <v>4</v>
      </c>
      <c r="K99" s="77" t="str">
        <f>HYPERLINK("mailto:"&amp;VLOOKUP(L99,'CONCAT Codes'!$A$14:$G$25,5,FALSE)&amp;"?subject="&amp;_xlfn.CONCAT(C99," - APPLICANT for ",A99)&amp;"&amp;cc="&amp;'CONCAT Codes'!$A$32&amp;"&amp;body="&amp;D99&amp;"%0A%0APlease see my resume and bio for the above tour.","Click HERE to apply")</f>
        <v>Click HERE to apply</v>
      </c>
      <c r="L99" s="25" t="s">
        <v>80</v>
      </c>
    </row>
    <row r="100" spans="1:13" ht="54.65" customHeight="1">
      <c r="A100" s="1" t="s">
        <v>262</v>
      </c>
      <c r="B100" s="24" t="s">
        <v>7</v>
      </c>
      <c r="C100" s="24" t="s">
        <v>59</v>
      </c>
      <c r="D100" s="15" t="s">
        <v>263</v>
      </c>
      <c r="E100" s="25" t="s">
        <v>265</v>
      </c>
      <c r="F100" s="24" t="s">
        <v>1</v>
      </c>
      <c r="G100" s="24" t="s">
        <v>264</v>
      </c>
      <c r="H100" s="24" t="s">
        <v>60</v>
      </c>
      <c r="I100" s="3" t="s">
        <v>37</v>
      </c>
      <c r="J100" s="58" t="s">
        <v>4</v>
      </c>
      <c r="K100" s="77" t="str">
        <f>HYPERLINK("mailto:"&amp;VLOOKUP(L100,'CONCAT Codes'!$A$14:$G$25,5,FALSE)&amp;"?subject="&amp;_xlfn.CONCAT(C100," - APPLICANT for ",A100)&amp;"&amp;cc="&amp;'CONCAT Codes'!$A$32&amp;"&amp;body="&amp;D100&amp;"%0A%0APlease see my resume and bio for the above tour.","Click HERE to apply")</f>
        <v>Click HERE to apply</v>
      </c>
      <c r="L100" s="63" t="s">
        <v>80</v>
      </c>
      <c r="M100" s="50"/>
    </row>
    <row r="101" spans="1:13" ht="54.65" customHeight="1">
      <c r="A101" s="1" t="s">
        <v>390</v>
      </c>
      <c r="B101" s="24" t="s">
        <v>7</v>
      </c>
      <c r="C101" s="24" t="s">
        <v>59</v>
      </c>
      <c r="D101" s="15" t="s">
        <v>391</v>
      </c>
      <c r="E101" s="25" t="s">
        <v>393</v>
      </c>
      <c r="F101" s="24" t="s">
        <v>28</v>
      </c>
      <c r="G101" s="24" t="s">
        <v>264</v>
      </c>
      <c r="H101" s="24" t="s">
        <v>60</v>
      </c>
      <c r="I101" s="3" t="s">
        <v>37</v>
      </c>
      <c r="J101" s="58" t="s">
        <v>4</v>
      </c>
      <c r="K101" s="77" t="str">
        <f>HYPERLINK("mailto:"&amp;VLOOKUP(L101,'CONCAT Codes'!$A$14:$G$25,5,FALSE)&amp;"?subject="&amp;_xlfn.CONCAT(C101," - APPLICANT for ",A101)&amp;"&amp;cc="&amp;'CONCAT Codes'!$A$32&amp;"&amp;body="&amp;D101&amp;"%0A%0APlease see my resume and bio for the above tour.","Click HERE to apply")</f>
        <v>Click HERE to apply</v>
      </c>
      <c r="L101" s="63" t="s">
        <v>80</v>
      </c>
      <c r="M101" s="50"/>
    </row>
    <row r="102" spans="1:13" ht="54.65" customHeight="1">
      <c r="A102" s="1" t="s">
        <v>458</v>
      </c>
      <c r="B102" s="24" t="s">
        <v>7</v>
      </c>
      <c r="C102" s="24" t="s">
        <v>59</v>
      </c>
      <c r="D102" s="15" t="s">
        <v>459</v>
      </c>
      <c r="E102" s="25" t="s">
        <v>486</v>
      </c>
      <c r="F102" s="24" t="s">
        <v>28</v>
      </c>
      <c r="G102" s="24" t="s">
        <v>97</v>
      </c>
      <c r="H102" s="24" t="s">
        <v>60</v>
      </c>
      <c r="I102" s="3" t="s">
        <v>37</v>
      </c>
      <c r="J102" s="58" t="s">
        <v>4</v>
      </c>
      <c r="K102" s="77" t="str">
        <f>HYPERLINK("mailto:"&amp;VLOOKUP(L102,'CONCAT Codes'!$A$14:$G$25,5,FALSE)&amp;"?subject="&amp;_xlfn.CONCAT(C102," - APPLICANT for ",A102)&amp;"&amp;cc="&amp;'CONCAT Codes'!$A$32&amp;"&amp;body="&amp;D102&amp;"%0A%0APlease see my resume and bio for the above tour.","Click HERE to apply")</f>
        <v>Click HERE to apply</v>
      </c>
      <c r="L102" s="63" t="s">
        <v>80</v>
      </c>
    </row>
    <row r="103" spans="1:13" ht="54.65" customHeight="1">
      <c r="A103" s="1" t="s">
        <v>473</v>
      </c>
      <c r="B103" s="24" t="s">
        <v>7</v>
      </c>
      <c r="C103" s="24" t="s">
        <v>59</v>
      </c>
      <c r="D103" s="15" t="s">
        <v>474</v>
      </c>
      <c r="E103" s="25" t="s">
        <v>485</v>
      </c>
      <c r="F103" s="24" t="s">
        <v>1</v>
      </c>
      <c r="G103" s="24" t="s">
        <v>264</v>
      </c>
      <c r="H103" s="24" t="s">
        <v>60</v>
      </c>
      <c r="I103" s="3" t="s">
        <v>37</v>
      </c>
      <c r="J103" s="58" t="s">
        <v>4</v>
      </c>
      <c r="K103" s="77" t="str">
        <f>HYPERLINK("mailto:"&amp;VLOOKUP(L103,'CONCAT Codes'!$A$14:$G$25,5,FALSE)&amp;"?subject="&amp;_xlfn.CONCAT(C103," - APPLICANT for ",A103)&amp;"&amp;cc="&amp;'CONCAT Codes'!$A$32&amp;"&amp;body="&amp;D103&amp;"%0A%0APlease see my resume and bio for the above tour.","Click HERE to apply")</f>
        <v>Click HERE to apply</v>
      </c>
      <c r="L103" s="63" t="s">
        <v>80</v>
      </c>
    </row>
    <row r="104" spans="1:13" ht="54.65" customHeight="1">
      <c r="A104" s="1" t="s">
        <v>693</v>
      </c>
      <c r="B104" s="24" t="s">
        <v>7</v>
      </c>
      <c r="C104" s="24" t="s">
        <v>59</v>
      </c>
      <c r="D104" s="15" t="s">
        <v>694</v>
      </c>
      <c r="E104" s="25" t="s">
        <v>704</v>
      </c>
      <c r="F104" s="24" t="s">
        <v>1</v>
      </c>
      <c r="G104" s="24" t="s">
        <v>695</v>
      </c>
      <c r="H104" s="24" t="s">
        <v>60</v>
      </c>
      <c r="I104" s="3" t="s">
        <v>37</v>
      </c>
      <c r="J104" s="58" t="s">
        <v>4</v>
      </c>
      <c r="K104" s="77" t="str">
        <f>HYPERLINK("mailto:"&amp;VLOOKUP(L104,'CONCAT Codes'!$A$14:$G$25,5,FALSE)&amp;"?subject="&amp;_xlfn.CONCAT(C104," - APPLICANT for ",A104)&amp;"&amp;cc="&amp;'CONCAT Codes'!$A$32&amp;"&amp;body="&amp;D104&amp;"%0A%0APlease see my resume and bio for the above tour.","Click HERE to apply")</f>
        <v>Click HERE to apply</v>
      </c>
      <c r="L104" s="63" t="s">
        <v>80</v>
      </c>
    </row>
    <row r="105" spans="1:13" ht="54.65" customHeight="1">
      <c r="A105" s="1" t="s">
        <v>696</v>
      </c>
      <c r="B105" s="24" t="s">
        <v>7</v>
      </c>
      <c r="C105" s="24" t="s">
        <v>59</v>
      </c>
      <c r="D105" s="15" t="s">
        <v>697</v>
      </c>
      <c r="E105" s="25" t="s">
        <v>703</v>
      </c>
      <c r="F105" s="24" t="s">
        <v>17</v>
      </c>
      <c r="G105" s="24" t="s">
        <v>695</v>
      </c>
      <c r="H105" s="24" t="s">
        <v>60</v>
      </c>
      <c r="I105" s="3" t="s">
        <v>37</v>
      </c>
      <c r="J105" s="58" t="s">
        <v>4</v>
      </c>
      <c r="K105" s="77" t="str">
        <f>HYPERLINK("mailto:"&amp;VLOOKUP(L105,'CONCAT Codes'!$A$14:$G$25,5,FALSE)&amp;"?subject="&amp;_xlfn.CONCAT(C105," - APPLICANT for ",A105)&amp;"&amp;cc="&amp;'CONCAT Codes'!$A$32&amp;"&amp;body="&amp;D105&amp;"%0A%0APlease see my resume and bio for the above tour.","Click HERE to apply")</f>
        <v>Click HERE to apply</v>
      </c>
      <c r="L105" s="63" t="s">
        <v>80</v>
      </c>
    </row>
    <row r="106" spans="1:13" ht="54.65" customHeight="1">
      <c r="A106" s="1" t="s">
        <v>790</v>
      </c>
      <c r="B106" s="24" t="s">
        <v>7</v>
      </c>
      <c r="C106" s="24" t="s">
        <v>59</v>
      </c>
      <c r="D106" s="15" t="s">
        <v>328</v>
      </c>
      <c r="E106" s="25" t="s">
        <v>812</v>
      </c>
      <c r="F106" s="24" t="s">
        <v>1</v>
      </c>
      <c r="G106" s="24" t="s">
        <v>234</v>
      </c>
      <c r="H106" s="24" t="s">
        <v>60</v>
      </c>
      <c r="I106" s="3" t="s">
        <v>37</v>
      </c>
      <c r="J106" s="58" t="s">
        <v>4</v>
      </c>
      <c r="K106" s="77" t="str">
        <f>HYPERLINK("mailto:"&amp;VLOOKUP(L106,'CONCAT Codes'!$A$14:$G$25,5,FALSE)&amp;"?subject="&amp;_xlfn.CONCAT(C106," - APPLICANT for ",A106)&amp;"&amp;cc="&amp;'CONCAT Codes'!$A$32&amp;"&amp;body="&amp;D106&amp;"%0A%0APlease see my resume and bio for the above tour.","Click HERE to apply")</f>
        <v>Click HERE to apply</v>
      </c>
      <c r="L106" s="63" t="s">
        <v>80</v>
      </c>
    </row>
    <row r="107" spans="1:13" ht="54.65" customHeight="1">
      <c r="A107" s="1" t="s">
        <v>791</v>
      </c>
      <c r="B107" s="24" t="s">
        <v>7</v>
      </c>
      <c r="C107" s="24" t="s">
        <v>59</v>
      </c>
      <c r="D107" s="15" t="s">
        <v>792</v>
      </c>
      <c r="E107" s="25" t="s">
        <v>818</v>
      </c>
      <c r="F107" s="24" t="s">
        <v>1</v>
      </c>
      <c r="G107" s="24" t="s">
        <v>234</v>
      </c>
      <c r="H107" s="24" t="s">
        <v>60</v>
      </c>
      <c r="I107" s="3" t="s">
        <v>37</v>
      </c>
      <c r="J107" s="58" t="s">
        <v>4</v>
      </c>
      <c r="K107" s="77" t="str">
        <f>HYPERLINK("mailto:"&amp;VLOOKUP(L107,'CONCAT Codes'!$A$14:$G$25,5,FALSE)&amp;"?subject="&amp;_xlfn.CONCAT(C107," - APPLICANT for ",A107)&amp;"&amp;cc="&amp;'CONCAT Codes'!$A$32&amp;"&amp;body="&amp;D107&amp;"%0A%0APlease see my resume and bio for the above tour.","Click HERE to apply")</f>
        <v>Click HERE to apply</v>
      </c>
      <c r="L107" s="63" t="s">
        <v>80</v>
      </c>
    </row>
    <row r="108" spans="1:13" ht="54.65" customHeight="1">
      <c r="A108" s="1" t="s">
        <v>718</v>
      </c>
      <c r="B108" s="24" t="s">
        <v>47</v>
      </c>
      <c r="C108" s="24" t="s">
        <v>417</v>
      </c>
      <c r="D108" s="15" t="s">
        <v>719</v>
      </c>
      <c r="E108" s="25" t="s">
        <v>747</v>
      </c>
      <c r="F108" s="24" t="s">
        <v>28</v>
      </c>
      <c r="G108" s="24" t="s">
        <v>720</v>
      </c>
      <c r="H108" s="24" t="s">
        <v>584</v>
      </c>
      <c r="I108" s="3" t="s">
        <v>37</v>
      </c>
      <c r="J108" s="58" t="s">
        <v>4</v>
      </c>
      <c r="K108" s="77" t="str">
        <f>HYPERLINK("mailto:"&amp;VLOOKUP(L108,'CONCAT Codes'!$A$14:$G$25,5,FALSE)&amp;"?subject="&amp;_xlfn.CONCAT(C108," - APPLICANT for ",A108)&amp;"&amp;cc="&amp;'CONCAT Codes'!$A$32&amp;"&amp;body="&amp;D108&amp;"%0A%0APlease see my resume and bio for the above tour.","Click HERE to apply")</f>
        <v>Click HERE to apply</v>
      </c>
      <c r="L108" s="63" t="s">
        <v>80</v>
      </c>
    </row>
    <row r="109" spans="1:13" ht="54.65" customHeight="1">
      <c r="A109" s="1" t="s">
        <v>401</v>
      </c>
      <c r="B109" s="24" t="s">
        <v>42</v>
      </c>
      <c r="C109" s="24" t="s">
        <v>308</v>
      </c>
      <c r="D109" s="15" t="s">
        <v>402</v>
      </c>
      <c r="E109" s="25" t="s">
        <v>412</v>
      </c>
      <c r="F109" s="24" t="s">
        <v>1</v>
      </c>
      <c r="G109" s="24" t="s">
        <v>403</v>
      </c>
      <c r="H109" s="24" t="s">
        <v>309</v>
      </c>
      <c r="I109" s="3" t="s">
        <v>37</v>
      </c>
      <c r="J109" s="58" t="s">
        <v>4</v>
      </c>
      <c r="K109" s="77" t="str">
        <f>HYPERLINK("mailto:"&amp;VLOOKUP(L109,'CONCAT Codes'!$A$14:$G$25,5,FALSE)&amp;"?subject="&amp;_xlfn.CONCAT(C109," - APPLICANT for ",A109)&amp;"&amp;cc="&amp;'CONCAT Codes'!$A$32&amp;"&amp;body="&amp;D109&amp;"%0A%0APlease see my resume and bio for the above tour.","Click HERE to apply")</f>
        <v>Click HERE to apply</v>
      </c>
      <c r="L109" s="63" t="s">
        <v>98</v>
      </c>
    </row>
    <row r="110" spans="1:13" ht="54.65" customHeight="1">
      <c r="A110" s="1" t="s">
        <v>543</v>
      </c>
      <c r="B110" s="24" t="s">
        <v>42</v>
      </c>
      <c r="C110" s="24" t="s">
        <v>308</v>
      </c>
      <c r="D110" s="15" t="s">
        <v>544</v>
      </c>
      <c r="E110" s="25" t="s">
        <v>554</v>
      </c>
      <c r="F110" s="24" t="s">
        <v>1</v>
      </c>
      <c r="G110" s="24" t="s">
        <v>225</v>
      </c>
      <c r="H110" s="24" t="s">
        <v>545</v>
      </c>
      <c r="I110" s="3" t="s">
        <v>37</v>
      </c>
      <c r="J110" s="58" t="s">
        <v>4</v>
      </c>
      <c r="K110" s="77" t="str">
        <f>HYPERLINK("mailto:"&amp;VLOOKUP(L110,'CONCAT Codes'!$A$14:$G$25,5,FALSE)&amp;"?subject="&amp;_xlfn.CONCAT(C110," - APPLICANT for ",A110)&amp;"&amp;cc="&amp;'CONCAT Codes'!$A$32&amp;"&amp;body="&amp;D110&amp;"%0A%0APlease see my resume and bio for the above tour.","Click HERE to apply")</f>
        <v>Click HERE to apply</v>
      </c>
      <c r="L110" s="63" t="s">
        <v>98</v>
      </c>
    </row>
    <row r="111" spans="1:13" ht="54.65" customHeight="1">
      <c r="A111" s="1" t="s">
        <v>929</v>
      </c>
      <c r="B111" s="24" t="s">
        <v>47</v>
      </c>
      <c r="C111" s="24" t="s">
        <v>387</v>
      </c>
      <c r="D111" s="15" t="s">
        <v>930</v>
      </c>
      <c r="E111" s="25" t="s">
        <v>955</v>
      </c>
      <c r="F111" s="24" t="s">
        <v>28</v>
      </c>
      <c r="G111" s="24" t="s">
        <v>931</v>
      </c>
      <c r="H111" s="24" t="s">
        <v>584</v>
      </c>
      <c r="I111" s="3" t="s">
        <v>37</v>
      </c>
      <c r="J111" s="58" t="s">
        <v>4</v>
      </c>
      <c r="K111" s="86" t="str">
        <f>HYPERLINK("mailto:"&amp;VLOOKUP(L111,'CONCAT Codes'!$A$14:$G$25,5,FALSE)&amp;"?subject="&amp;_xlfn.CONCAT(C111," - APPLICANT for ",A111)&amp;"&amp;cc="&amp;'CONCAT Codes'!$A$32&amp;"&amp;body="&amp;D111&amp;"%0A%0APlease see my resume and bio for the above tour.","Click HERE to apply")</f>
        <v>Click HERE to apply</v>
      </c>
      <c r="L111" s="63" t="s">
        <v>80</v>
      </c>
    </row>
    <row r="112" spans="1:13" ht="54.65" customHeight="1">
      <c r="A112" s="1" t="s">
        <v>601</v>
      </c>
      <c r="B112" s="24" t="s">
        <v>47</v>
      </c>
      <c r="C112" s="24" t="s">
        <v>387</v>
      </c>
      <c r="D112" s="15" t="s">
        <v>602</v>
      </c>
      <c r="E112" s="25" t="s">
        <v>623</v>
      </c>
      <c r="F112" s="24" t="s">
        <v>28</v>
      </c>
      <c r="G112" s="24" t="s">
        <v>31</v>
      </c>
      <c r="H112" s="24" t="s">
        <v>281</v>
      </c>
      <c r="I112" s="3" t="s">
        <v>873</v>
      </c>
      <c r="J112" s="58" t="s">
        <v>4</v>
      </c>
      <c r="K112" s="77" t="str">
        <f>HYPERLINK("mailto:"&amp;VLOOKUP(L112,'CONCAT Codes'!$A$14:$G$25,5,FALSE)&amp;"?subject="&amp;_xlfn.CONCAT(C112," - APPLICANT for ",A112)&amp;"&amp;cc="&amp;'CONCAT Codes'!$A$32&amp;"&amp;body="&amp;D112&amp;"%0A%0APlease see my resume and bio for the above tour.","Click HERE to apply")</f>
        <v>Click HERE to apply</v>
      </c>
      <c r="L112" s="63" t="s">
        <v>80</v>
      </c>
    </row>
    <row r="113" spans="1:13" ht="54.65" customHeight="1">
      <c r="A113" s="1" t="s">
        <v>730</v>
      </c>
      <c r="B113" s="24" t="s">
        <v>47</v>
      </c>
      <c r="C113" s="24" t="s">
        <v>709</v>
      </c>
      <c r="D113" s="15" t="s">
        <v>731</v>
      </c>
      <c r="E113" s="25" t="s">
        <v>744</v>
      </c>
      <c r="F113" s="24" t="s">
        <v>28</v>
      </c>
      <c r="G113" s="24" t="s">
        <v>536</v>
      </c>
      <c r="H113" s="24" t="s">
        <v>281</v>
      </c>
      <c r="I113" s="3" t="s">
        <v>752</v>
      </c>
      <c r="J113" s="58" t="s">
        <v>4</v>
      </c>
      <c r="K113" s="77" t="str">
        <f>HYPERLINK("mailto:"&amp;VLOOKUP(L113,'CONCAT Codes'!$A$14:$G$25,5,FALSE)&amp;"?subject="&amp;_xlfn.CONCAT(C113," - APPLICANT for ",A113)&amp;"&amp;cc="&amp;'CONCAT Codes'!$A$32&amp;"&amp;body="&amp;D113&amp;"%0A%0APlease see my resume and bio for the above tour.","Click HERE to apply")</f>
        <v>Click HERE to apply</v>
      </c>
      <c r="L113" s="63" t="s">
        <v>80</v>
      </c>
    </row>
    <row r="114" spans="1:13" ht="54.65" customHeight="1">
      <c r="A114" s="1" t="s">
        <v>732</v>
      </c>
      <c r="B114" s="24" t="s">
        <v>47</v>
      </c>
      <c r="C114" s="24" t="s">
        <v>709</v>
      </c>
      <c r="D114" s="15" t="s">
        <v>733</v>
      </c>
      <c r="E114" s="25" t="s">
        <v>745</v>
      </c>
      <c r="F114" s="24" t="s">
        <v>28</v>
      </c>
      <c r="G114" s="24" t="s">
        <v>734</v>
      </c>
      <c r="H114" s="24" t="s">
        <v>281</v>
      </c>
      <c r="I114" s="3" t="s">
        <v>752</v>
      </c>
      <c r="J114" s="58" t="s">
        <v>4</v>
      </c>
      <c r="K114" s="77" t="str">
        <f>HYPERLINK("mailto:"&amp;VLOOKUP(L114,'CONCAT Codes'!$A$14:$G$25,5,FALSE)&amp;"?subject="&amp;_xlfn.CONCAT(C114," - APPLICANT for ",A114)&amp;"&amp;cc="&amp;'CONCAT Codes'!$A$32&amp;"&amp;body="&amp;D114&amp;"%0A%0APlease see my resume and bio for the above tour.","Click HERE to apply")</f>
        <v>Click HERE to apply</v>
      </c>
      <c r="L114" s="63" t="s">
        <v>80</v>
      </c>
    </row>
    <row r="115" spans="1:13" ht="54.65" customHeight="1">
      <c r="A115" s="1" t="s">
        <v>936</v>
      </c>
      <c r="B115" s="24" t="s">
        <v>54</v>
      </c>
      <c r="C115" s="24" t="s">
        <v>937</v>
      </c>
      <c r="D115" s="15" t="s">
        <v>938</v>
      </c>
      <c r="E115" s="25" t="s">
        <v>952</v>
      </c>
      <c r="F115" s="24" t="s">
        <v>28</v>
      </c>
      <c r="G115" s="24" t="s">
        <v>939</v>
      </c>
      <c r="H115" s="24" t="s">
        <v>940</v>
      </c>
      <c r="I115" s="3" t="s">
        <v>941</v>
      </c>
      <c r="J115" s="58" t="s">
        <v>4</v>
      </c>
      <c r="K115" s="86" t="str">
        <f>HYPERLINK("mailto:"&amp;VLOOKUP(L115,'CONCAT Codes'!$A$14:$G$25,5,FALSE)&amp;"?subject="&amp;_xlfn.CONCAT(C115," - APPLICANT for ",A115)&amp;"&amp;cc="&amp;'CONCAT Codes'!$A$32&amp;"&amp;body="&amp;D115&amp;"%0A%0APlease see my resume and bio for the above tour.","Click HERE to apply")</f>
        <v>Click HERE to apply</v>
      </c>
      <c r="L115" s="63" t="s">
        <v>75</v>
      </c>
    </row>
    <row r="116" spans="1:13" ht="54.65" customHeight="1">
      <c r="A116" s="1" t="s">
        <v>942</v>
      </c>
      <c r="B116" s="24" t="s">
        <v>54</v>
      </c>
      <c r="C116" s="24" t="s">
        <v>937</v>
      </c>
      <c r="D116" s="15" t="s">
        <v>943</v>
      </c>
      <c r="E116" s="25" t="s">
        <v>951</v>
      </c>
      <c r="F116" s="24" t="s">
        <v>28</v>
      </c>
      <c r="G116" s="24" t="s">
        <v>944</v>
      </c>
      <c r="H116" s="24" t="s">
        <v>940</v>
      </c>
      <c r="I116" s="3" t="s">
        <v>941</v>
      </c>
      <c r="J116" s="58" t="s">
        <v>4</v>
      </c>
      <c r="K116" s="86" t="str">
        <f>HYPERLINK("mailto:"&amp;VLOOKUP(L116,'CONCAT Codes'!$A$14:$G$25,5,FALSE)&amp;"?subject="&amp;_xlfn.CONCAT(C116," - APPLICANT for ",A116)&amp;"&amp;cc="&amp;'CONCAT Codes'!$A$32&amp;"&amp;body="&amp;D116&amp;"%0A%0APlease see my resume and bio for the above tour.","Click HERE to apply")</f>
        <v>Click HERE to apply</v>
      </c>
      <c r="L116" s="63" t="s">
        <v>75</v>
      </c>
    </row>
    <row r="117" spans="1:13" ht="54.65" customHeight="1">
      <c r="A117" s="1" t="s">
        <v>945</v>
      </c>
      <c r="B117" s="24" t="s">
        <v>54</v>
      </c>
      <c r="C117" s="24" t="s">
        <v>937</v>
      </c>
      <c r="D117" s="15" t="s">
        <v>946</v>
      </c>
      <c r="E117" s="25" t="s">
        <v>950</v>
      </c>
      <c r="F117" s="24" t="s">
        <v>28</v>
      </c>
      <c r="G117" s="24" t="s">
        <v>635</v>
      </c>
      <c r="H117" s="24" t="s">
        <v>940</v>
      </c>
      <c r="I117" s="3" t="s">
        <v>941</v>
      </c>
      <c r="J117" s="58" t="s">
        <v>4</v>
      </c>
      <c r="K117" s="86" t="str">
        <f>HYPERLINK("mailto:"&amp;VLOOKUP(L117,'CONCAT Codes'!$A$14:$G$25,5,FALSE)&amp;"?subject="&amp;_xlfn.CONCAT(C117," - APPLICANT for ",A117)&amp;"&amp;cc="&amp;'CONCAT Codes'!$A$32&amp;"&amp;body="&amp;D117&amp;"%0A%0APlease see my resume and bio for the above tour.","Click HERE to apply")</f>
        <v>Click HERE to apply</v>
      </c>
      <c r="L117" s="63" t="s">
        <v>75</v>
      </c>
    </row>
    <row r="118" spans="1:13" ht="54.65" customHeight="1">
      <c r="A118" s="1" t="s">
        <v>475</v>
      </c>
      <c r="B118" s="24" t="s">
        <v>42</v>
      </c>
      <c r="C118" s="24" t="s">
        <v>277</v>
      </c>
      <c r="D118" s="15" t="s">
        <v>181</v>
      </c>
      <c r="E118" s="25" t="s">
        <v>483</v>
      </c>
      <c r="F118" s="24" t="s">
        <v>1</v>
      </c>
      <c r="G118" s="24" t="s">
        <v>476</v>
      </c>
      <c r="H118" s="24" t="s">
        <v>477</v>
      </c>
      <c r="I118" s="3" t="s">
        <v>478</v>
      </c>
      <c r="J118" s="58" t="s">
        <v>4</v>
      </c>
      <c r="K118" s="77" t="str">
        <f>HYPERLINK("mailto:"&amp;VLOOKUP(L118,'CONCAT Codes'!$A$14:$G$25,5,FALSE)&amp;"?subject="&amp;_xlfn.CONCAT(C118," - APPLICANT for ",A118)&amp;"&amp;cc="&amp;'CONCAT Codes'!$A$32&amp;"&amp;body="&amp;D118&amp;"%0A%0APlease see my resume and bio for the above tour.","Click HERE to apply")</f>
        <v>Click HERE to apply</v>
      </c>
      <c r="L118" s="63" t="s">
        <v>98</v>
      </c>
    </row>
    <row r="119" spans="1:13" ht="54.65" customHeight="1">
      <c r="A119" s="1" t="s">
        <v>479</v>
      </c>
      <c r="B119" s="24" t="s">
        <v>42</v>
      </c>
      <c r="C119" s="24" t="s">
        <v>277</v>
      </c>
      <c r="D119" s="15" t="s">
        <v>278</v>
      </c>
      <c r="E119" s="25" t="s">
        <v>482</v>
      </c>
      <c r="F119" s="24" t="s">
        <v>1</v>
      </c>
      <c r="G119" s="24" t="s">
        <v>279</v>
      </c>
      <c r="H119" s="24" t="s">
        <v>477</v>
      </c>
      <c r="I119" s="3" t="s">
        <v>478</v>
      </c>
      <c r="J119" s="58" t="s">
        <v>4</v>
      </c>
      <c r="K119" s="77" t="str">
        <f>HYPERLINK("mailto:"&amp;VLOOKUP(L119,'CONCAT Codes'!$A$14:$G$25,5,FALSE)&amp;"?subject="&amp;_xlfn.CONCAT(C119," - APPLICANT for ",A119)&amp;"&amp;cc="&amp;'CONCAT Codes'!$A$32&amp;"&amp;body="&amp;D119&amp;"%0A%0APlease see my resume and bio for the above tour.","Click HERE to apply")</f>
        <v>Click HERE to apply</v>
      </c>
      <c r="L119" s="63" t="s">
        <v>98</v>
      </c>
    </row>
    <row r="120" spans="1:13" ht="54.65" customHeight="1">
      <c r="A120" s="70" t="s">
        <v>647</v>
      </c>
      <c r="B120" s="71" t="s">
        <v>42</v>
      </c>
      <c r="C120" s="71" t="s">
        <v>277</v>
      </c>
      <c r="D120" s="70" t="s">
        <v>648</v>
      </c>
      <c r="E120" s="25" t="s">
        <v>667</v>
      </c>
      <c r="F120" s="71" t="s">
        <v>1</v>
      </c>
      <c r="G120" s="71" t="s">
        <v>649</v>
      </c>
      <c r="H120" s="71" t="s">
        <v>650</v>
      </c>
      <c r="I120" s="72" t="s">
        <v>478</v>
      </c>
      <c r="J120" s="74" t="s">
        <v>4</v>
      </c>
      <c r="K120" s="77" t="str">
        <f>HYPERLINK("mailto:"&amp;VLOOKUP(L120,'CONCAT Codes'!$A$14:$G$25,5,FALSE)&amp;"?subject="&amp;_xlfn.CONCAT(C120," - APPLICANT for ",A120)&amp;"&amp;cc="&amp;'CONCAT Codes'!$A$32&amp;"&amp;body="&amp;D120&amp;"%0A%0APlease see my resume and bio for the above tour.","Click HERE to apply")</f>
        <v>Click HERE to apply</v>
      </c>
      <c r="L120" s="71" t="s">
        <v>98</v>
      </c>
    </row>
    <row r="121" spans="1:13" ht="54.65" customHeight="1">
      <c r="A121" s="70" t="s">
        <v>651</v>
      </c>
      <c r="B121" s="71" t="s">
        <v>42</v>
      </c>
      <c r="C121" s="71" t="s">
        <v>277</v>
      </c>
      <c r="D121" s="70" t="s">
        <v>652</v>
      </c>
      <c r="E121" s="25" t="s">
        <v>668</v>
      </c>
      <c r="F121" s="71" t="s">
        <v>1</v>
      </c>
      <c r="G121" s="71" t="s">
        <v>649</v>
      </c>
      <c r="H121" s="71" t="s">
        <v>650</v>
      </c>
      <c r="I121" s="72" t="s">
        <v>478</v>
      </c>
      <c r="J121" s="74" t="s">
        <v>4</v>
      </c>
      <c r="K121" s="77" t="str">
        <f>HYPERLINK("mailto:"&amp;VLOOKUP(L121,'CONCAT Codes'!$A$14:$G$25,5,FALSE)&amp;"?subject="&amp;_xlfn.CONCAT(C121," - APPLICANT for ",A121)&amp;"&amp;cc="&amp;'CONCAT Codes'!$A$32&amp;"&amp;body="&amp;D121&amp;"%0A%0APlease see my resume and bio for the above tour.","Click HERE to apply")</f>
        <v>Click HERE to apply</v>
      </c>
      <c r="L121" s="71" t="s">
        <v>98</v>
      </c>
      <c r="M121" s="50"/>
    </row>
    <row r="122" spans="1:13" ht="54.65" customHeight="1">
      <c r="A122" s="1" t="s">
        <v>575</v>
      </c>
      <c r="B122" s="24" t="s">
        <v>7</v>
      </c>
      <c r="C122" s="24" t="s">
        <v>43</v>
      </c>
      <c r="D122" s="15" t="s">
        <v>576</v>
      </c>
      <c r="E122" s="25" t="s">
        <v>580</v>
      </c>
      <c r="F122" s="24" t="s">
        <v>1</v>
      </c>
      <c r="G122" s="24" t="s">
        <v>191</v>
      </c>
      <c r="H122" s="24" t="s">
        <v>13</v>
      </c>
      <c r="I122" s="3" t="s">
        <v>14</v>
      </c>
      <c r="J122" s="58" t="s">
        <v>4</v>
      </c>
      <c r="K122" s="77" t="str">
        <f>HYPERLINK("mailto:"&amp;VLOOKUP(L122,'CONCAT Codes'!$A$14:$G$25,5,FALSE)&amp;"?subject="&amp;_xlfn.CONCAT(C122," - APPLICANT for ",A122)&amp;"&amp;cc="&amp;'CONCAT Codes'!$A$32&amp;"&amp;body="&amp;D122&amp;"%0A%0APlease see my resume and bio for the above tour.","Click HERE to apply")</f>
        <v>Click HERE to apply</v>
      </c>
      <c r="L122" s="63" t="s">
        <v>80</v>
      </c>
      <c r="M122" s="50"/>
    </row>
    <row r="123" spans="1:13" ht="54.65" customHeight="1">
      <c r="A123" s="1" t="s">
        <v>577</v>
      </c>
      <c r="B123" s="24" t="s">
        <v>7</v>
      </c>
      <c r="C123" s="24" t="s">
        <v>43</v>
      </c>
      <c r="D123" s="15" t="s">
        <v>578</v>
      </c>
      <c r="E123" s="25" t="s">
        <v>581</v>
      </c>
      <c r="F123" s="24" t="s">
        <v>1</v>
      </c>
      <c r="G123" s="24" t="s">
        <v>191</v>
      </c>
      <c r="H123" s="24" t="s">
        <v>13</v>
      </c>
      <c r="I123" s="3" t="s">
        <v>14</v>
      </c>
      <c r="J123" s="58" t="s">
        <v>4</v>
      </c>
      <c r="K123" s="77" t="str">
        <f>HYPERLINK("mailto:"&amp;VLOOKUP(L123,'CONCAT Codes'!$A$14:$G$25,5,FALSE)&amp;"?subject="&amp;_xlfn.CONCAT(C123," - APPLICANT for ",A123)&amp;"&amp;cc="&amp;'CONCAT Codes'!$A$32&amp;"&amp;body="&amp;D123&amp;"%0A%0APlease see my resume and bio for the above tour.","Click HERE to apply")</f>
        <v>Click HERE to apply</v>
      </c>
      <c r="L123" s="63" t="s">
        <v>80</v>
      </c>
      <c r="M123" s="55"/>
    </row>
    <row r="124" spans="1:13" ht="54.65" customHeight="1">
      <c r="A124" s="1" t="s">
        <v>764</v>
      </c>
      <c r="B124" s="24" t="s">
        <v>7</v>
      </c>
      <c r="C124" s="24" t="s">
        <v>43</v>
      </c>
      <c r="D124" s="15" t="s">
        <v>765</v>
      </c>
      <c r="E124" s="25" t="s">
        <v>819</v>
      </c>
      <c r="F124" s="24" t="s">
        <v>1</v>
      </c>
      <c r="G124" s="24" t="s">
        <v>766</v>
      </c>
      <c r="H124" s="24" t="s">
        <v>13</v>
      </c>
      <c r="I124" s="3" t="s">
        <v>14</v>
      </c>
      <c r="J124" s="58" t="s">
        <v>4</v>
      </c>
      <c r="K124" s="77" t="str">
        <f>HYPERLINK("mailto:"&amp;VLOOKUP(L124,'CONCAT Codes'!$A$14:$G$25,5,FALSE)&amp;"?subject="&amp;_xlfn.CONCAT(C124," - APPLICANT for ",A124)&amp;"&amp;cc="&amp;'CONCAT Codes'!$A$32&amp;"&amp;body="&amp;D124&amp;"%0A%0APlease see my resume and bio for the above tour.","Click HERE to apply")</f>
        <v>Click HERE to apply</v>
      </c>
      <c r="L124" s="63" t="s">
        <v>80</v>
      </c>
    </row>
    <row r="125" spans="1:13" ht="54.65" customHeight="1">
      <c r="A125" s="1" t="s">
        <v>424</v>
      </c>
      <c r="B125" s="24" t="s">
        <v>18</v>
      </c>
      <c r="C125" s="24" t="s">
        <v>425</v>
      </c>
      <c r="D125" s="15" t="s">
        <v>426</v>
      </c>
      <c r="E125" s="25" t="s">
        <v>432</v>
      </c>
      <c r="F125" s="24" t="s">
        <v>17</v>
      </c>
      <c r="G125" s="24" t="s">
        <v>32</v>
      </c>
      <c r="H125" s="24" t="s">
        <v>50</v>
      </c>
      <c r="I125" s="3" t="s">
        <v>51</v>
      </c>
      <c r="J125" s="58" t="s">
        <v>4</v>
      </c>
      <c r="K125" s="77" t="str">
        <f>HYPERLINK("mailto:"&amp;VLOOKUP(L125,'CONCAT Codes'!$A$14:$G$25,5,FALSE)&amp;"?subject="&amp;_xlfn.CONCAT(C125," - APPLICANT for ",A125)&amp;"&amp;cc="&amp;'CONCAT Codes'!$A$32&amp;"&amp;body="&amp;D125&amp;"%0A%0APlease see my resume and bio for the above tour.","Click HERE to apply")</f>
        <v>Click HERE to apply</v>
      </c>
      <c r="L125" s="63" t="s">
        <v>76</v>
      </c>
    </row>
    <row r="126" spans="1:13" ht="54.65" customHeight="1">
      <c r="A126" s="1" t="s">
        <v>470</v>
      </c>
      <c r="B126" s="24" t="s">
        <v>7</v>
      </c>
      <c r="C126" s="24" t="s">
        <v>471</v>
      </c>
      <c r="D126" s="15" t="s">
        <v>674</v>
      </c>
      <c r="E126" s="25" t="s">
        <v>583</v>
      </c>
      <c r="F126" s="24" t="s">
        <v>28</v>
      </c>
      <c r="G126" s="24" t="s">
        <v>582</v>
      </c>
      <c r="H126" s="24" t="s">
        <v>472</v>
      </c>
      <c r="I126" s="3" t="s">
        <v>51</v>
      </c>
      <c r="J126" s="58" t="s">
        <v>4</v>
      </c>
      <c r="K126" s="77" t="str">
        <f>HYPERLINK("mailto:"&amp;VLOOKUP(L126,'CONCAT Codes'!$A$14:$G$25,5,FALSE)&amp;"?subject="&amp;_xlfn.CONCAT(C126," - APPLICANT for ",A126)&amp;"&amp;cc="&amp;'CONCAT Codes'!$A$32&amp;"&amp;body="&amp;D126&amp;"%0A%0APlease see my resume and bio for the above tour.","Click HERE to apply")</f>
        <v>Click HERE to apply</v>
      </c>
      <c r="L126" s="63" t="s">
        <v>80</v>
      </c>
    </row>
    <row r="127" spans="1:13" ht="54.65" customHeight="1">
      <c r="A127" s="1" t="s">
        <v>804</v>
      </c>
      <c r="B127" s="24" t="s">
        <v>2</v>
      </c>
      <c r="C127" s="24" t="s">
        <v>66</v>
      </c>
      <c r="D127" s="15" t="s">
        <v>805</v>
      </c>
      <c r="E127" s="73" t="s">
        <v>809</v>
      </c>
      <c r="F127" s="24" t="s">
        <v>28</v>
      </c>
      <c r="G127" s="24" t="s">
        <v>68</v>
      </c>
      <c r="H127" s="24" t="s">
        <v>574</v>
      </c>
      <c r="I127" s="3" t="s">
        <v>16</v>
      </c>
      <c r="J127" s="58" t="s">
        <v>4</v>
      </c>
      <c r="K127" s="77" t="str">
        <f>HYPERLINK("mailto:"&amp;VLOOKUP(L127,'CONCAT Codes'!$A$14:$G$25,5,FALSE)&amp;"?subject="&amp;_xlfn.CONCAT(C127," - APPLICANT for ",A127)&amp;"&amp;cc="&amp;'CONCAT Codes'!$A$32&amp;"&amp;body="&amp;D127&amp;"%0A%0APlease see my resume and bio for the above tour.","Click HERE to apply")</f>
        <v>Click HERE to apply</v>
      </c>
      <c r="L127" s="63" t="s">
        <v>103</v>
      </c>
    </row>
    <row r="128" spans="1:13" ht="54.65" customHeight="1">
      <c r="A128" s="1" t="s">
        <v>806</v>
      </c>
      <c r="B128" s="24" t="s">
        <v>0</v>
      </c>
      <c r="C128" s="24" t="s">
        <v>807</v>
      </c>
      <c r="D128" s="15" t="s">
        <v>808</v>
      </c>
      <c r="E128" s="25" t="s">
        <v>810</v>
      </c>
      <c r="F128" s="24" t="s">
        <v>28</v>
      </c>
      <c r="G128" s="24" t="s">
        <v>225</v>
      </c>
      <c r="H128" s="24" t="s">
        <v>39</v>
      </c>
      <c r="I128" s="3" t="s">
        <v>16</v>
      </c>
      <c r="J128" s="58" t="s">
        <v>4</v>
      </c>
      <c r="K128" s="77" t="str">
        <f>HYPERLINK("mailto:"&amp;VLOOKUP(L128,'CONCAT Codes'!$A$14:$G$25,5,FALSE)&amp;"?subject="&amp;_xlfn.CONCAT(C128," - APPLICANT for ",A128)&amp;"&amp;cc="&amp;'CONCAT Codes'!$A$32&amp;"&amp;body="&amp;D128&amp;"%0A%0APlease see my resume and bio for the above tour.","Click HERE to apply")</f>
        <v>Click HERE to apply</v>
      </c>
      <c r="L128" s="63" t="s">
        <v>77</v>
      </c>
    </row>
    <row r="129" spans="1:13" ht="54.65" customHeight="1">
      <c r="A129" s="1" t="s">
        <v>899</v>
      </c>
      <c r="B129" s="24" t="s">
        <v>0</v>
      </c>
      <c r="C129" s="24" t="s">
        <v>807</v>
      </c>
      <c r="D129" s="15" t="s">
        <v>900</v>
      </c>
      <c r="E129" s="25" t="s">
        <v>901</v>
      </c>
      <c r="F129" s="24" t="s">
        <v>28</v>
      </c>
      <c r="G129" s="24" t="s">
        <v>369</v>
      </c>
      <c r="H129" s="24" t="s">
        <v>39</v>
      </c>
      <c r="I129" s="3" t="s">
        <v>16</v>
      </c>
      <c r="J129" s="58" t="s">
        <v>4</v>
      </c>
      <c r="K129" s="86" t="str">
        <f>HYPERLINK("mailto:"&amp;VLOOKUP(L129,'CONCAT Codes'!$A$14:$G$25,5,FALSE)&amp;"?subject="&amp;_xlfn.CONCAT(C129," - APPLICANT for ",A129)&amp;"&amp;cc="&amp;'CONCAT Codes'!$A$32&amp;"&amp;body="&amp;D129&amp;"%0A%0APlease see my resume and bio for the above tour.","Click HERE to apply")</f>
        <v>Click HERE to apply</v>
      </c>
      <c r="L129" s="63" t="s">
        <v>77</v>
      </c>
    </row>
    <row r="130" spans="1:13" ht="54.65" customHeight="1">
      <c r="A130" s="1" t="s">
        <v>287</v>
      </c>
      <c r="B130" s="56" t="s">
        <v>288</v>
      </c>
      <c r="C130" s="56" t="s">
        <v>289</v>
      </c>
      <c r="D130" s="1" t="s">
        <v>290</v>
      </c>
      <c r="E130" s="56" t="s">
        <v>293</v>
      </c>
      <c r="F130" s="56" t="s">
        <v>17</v>
      </c>
      <c r="G130" s="56" t="s">
        <v>45</v>
      </c>
      <c r="H130" s="56" t="s">
        <v>291</v>
      </c>
      <c r="I130" s="3" t="s">
        <v>16</v>
      </c>
      <c r="J130" s="58" t="s">
        <v>4</v>
      </c>
      <c r="K130" s="77" t="str">
        <f>HYPERLINK("mailto:"&amp;VLOOKUP(L130,'CONCAT Codes'!$A$14:$G$25,5,FALSE)&amp;"?subject="&amp;_xlfn.CONCAT(C130," - APPLICANT for ",A130)&amp;"&amp;cc="&amp;'CONCAT Codes'!$A$32&amp;"&amp;body="&amp;D130&amp;"%0A%0APlease see my resume and bio for the above tour.","Click HERE to apply")</f>
        <v>Click HERE to apply</v>
      </c>
      <c r="L130" s="62" t="s">
        <v>103</v>
      </c>
    </row>
    <row r="131" spans="1:13" ht="54.65" customHeight="1">
      <c r="A131" s="70" t="s">
        <v>664</v>
      </c>
      <c r="B131" s="71" t="s">
        <v>47</v>
      </c>
      <c r="C131" s="71" t="s">
        <v>465</v>
      </c>
      <c r="D131" s="70" t="s">
        <v>665</v>
      </c>
      <c r="E131" s="25" t="s">
        <v>673</v>
      </c>
      <c r="F131" s="71" t="s">
        <v>28</v>
      </c>
      <c r="G131" s="71" t="s">
        <v>200</v>
      </c>
      <c r="H131" s="71" t="s">
        <v>281</v>
      </c>
      <c r="I131" s="72" t="s">
        <v>16</v>
      </c>
      <c r="J131" s="74" t="s">
        <v>4</v>
      </c>
      <c r="K131" s="77" t="str">
        <f>HYPERLINK("mailto:"&amp;VLOOKUP(L131,'CONCAT Codes'!$A$14:$G$25,5,FALSE)&amp;"?subject="&amp;_xlfn.CONCAT(C131," - APPLICANT for ",A131)&amp;"&amp;cc="&amp;'CONCAT Codes'!$A$32&amp;"&amp;body="&amp;D131&amp;"%0A%0APlease see my resume and bio for the above tour.","Click HERE to apply")</f>
        <v>Click HERE to apply</v>
      </c>
      <c r="L131" s="71" t="s">
        <v>80</v>
      </c>
    </row>
    <row r="132" spans="1:13" ht="54.65" customHeight="1">
      <c r="A132" s="1" t="s">
        <v>585</v>
      </c>
      <c r="B132" s="24" t="s">
        <v>47</v>
      </c>
      <c r="C132" s="24" t="s">
        <v>465</v>
      </c>
      <c r="D132" s="15" t="s">
        <v>586</v>
      </c>
      <c r="E132" s="25" t="s">
        <v>622</v>
      </c>
      <c r="F132" s="24" t="s">
        <v>28</v>
      </c>
      <c r="G132" s="24" t="s">
        <v>357</v>
      </c>
      <c r="H132" s="24" t="s">
        <v>466</v>
      </c>
      <c r="I132" s="3" t="s">
        <v>16</v>
      </c>
      <c r="J132" s="58" t="s">
        <v>4</v>
      </c>
      <c r="K132" s="77" t="str">
        <f>HYPERLINK("mailto:"&amp;VLOOKUP(L132,'CONCAT Codes'!$A$14:$G$25,5,FALSE)&amp;"?subject="&amp;_xlfn.CONCAT(C132," - APPLICANT for ",A132)&amp;"&amp;cc="&amp;'CONCAT Codes'!$A$32&amp;"&amp;body="&amp;D132&amp;"%0A%0APlease see my resume and bio for the above tour.","Click HERE to apply")</f>
        <v>Click HERE to apply</v>
      </c>
      <c r="L132" s="63" t="s">
        <v>80</v>
      </c>
    </row>
    <row r="133" spans="1:13" ht="54.65" customHeight="1">
      <c r="A133" s="70" t="s">
        <v>661</v>
      </c>
      <c r="B133" s="71" t="s">
        <v>47</v>
      </c>
      <c r="C133" s="71" t="s">
        <v>465</v>
      </c>
      <c r="D133" s="70" t="s">
        <v>662</v>
      </c>
      <c r="E133" s="25" t="s">
        <v>672</v>
      </c>
      <c r="F133" s="71" t="s">
        <v>28</v>
      </c>
      <c r="G133" s="71" t="s">
        <v>663</v>
      </c>
      <c r="H133" s="71" t="s">
        <v>466</v>
      </c>
      <c r="I133" s="72" t="s">
        <v>16</v>
      </c>
      <c r="J133" s="74" t="s">
        <v>4</v>
      </c>
      <c r="K133" s="77" t="str">
        <f>HYPERLINK("mailto:"&amp;VLOOKUP(L133,'CONCAT Codes'!$A$14:$G$25,5,FALSE)&amp;"?subject="&amp;_xlfn.CONCAT(C133," - APPLICANT for ",A133)&amp;"&amp;cc="&amp;'CONCAT Codes'!$A$32&amp;"&amp;body="&amp;D133&amp;"%0A%0APlease see my resume and bio for the above tour.","Click HERE to apply")</f>
        <v>Click HERE to apply</v>
      </c>
      <c r="L133" s="71" t="s">
        <v>80</v>
      </c>
    </row>
    <row r="134" spans="1:13" ht="54.65" customHeight="1">
      <c r="A134" s="1" t="s">
        <v>793</v>
      </c>
      <c r="B134" s="24" t="s">
        <v>47</v>
      </c>
      <c r="C134" s="24" t="s">
        <v>794</v>
      </c>
      <c r="D134" s="15" t="s">
        <v>364</v>
      </c>
      <c r="E134" s="25" t="s">
        <v>817</v>
      </c>
      <c r="F134" s="24" t="s">
        <v>28</v>
      </c>
      <c r="G134" s="24" t="s">
        <v>357</v>
      </c>
      <c r="H134" s="24" t="s">
        <v>795</v>
      </c>
      <c r="I134" s="3" t="s">
        <v>16</v>
      </c>
      <c r="J134" s="58" t="s">
        <v>4</v>
      </c>
      <c r="K134" s="77" t="str">
        <f>HYPERLINK("mailto:"&amp;VLOOKUP(L134,'CONCAT Codes'!$A$14:$G$25,5,FALSE)&amp;"?subject="&amp;_xlfn.CONCAT(C134," - APPLICANT for ",A134)&amp;"&amp;cc="&amp;'CONCAT Codes'!$A$32&amp;"&amp;body="&amp;D134&amp;"%0A%0APlease see my resume and bio for the above tour.","Click HERE to apply")</f>
        <v>Click HERE to apply</v>
      </c>
      <c r="L134" s="63" t="s">
        <v>80</v>
      </c>
    </row>
    <row r="135" spans="1:13" ht="54.65" customHeight="1">
      <c r="A135" s="1" t="s">
        <v>796</v>
      </c>
      <c r="B135" s="24" t="s">
        <v>47</v>
      </c>
      <c r="C135" s="24" t="s">
        <v>794</v>
      </c>
      <c r="D135" s="15" t="s">
        <v>797</v>
      </c>
      <c r="E135" s="25" t="s">
        <v>813</v>
      </c>
      <c r="F135" s="24" t="s">
        <v>1</v>
      </c>
      <c r="G135" s="24" t="s">
        <v>31</v>
      </c>
      <c r="H135" s="24" t="s">
        <v>795</v>
      </c>
      <c r="I135" s="3" t="s">
        <v>16</v>
      </c>
      <c r="J135" s="58" t="s">
        <v>4</v>
      </c>
      <c r="K135" s="77" t="str">
        <f>HYPERLINK("mailto:"&amp;VLOOKUP(L135,'CONCAT Codes'!$A$14:$G$25,5,FALSE)&amp;"?subject="&amp;_xlfn.CONCAT(C135," - APPLICANT for ",A135)&amp;"&amp;cc="&amp;'CONCAT Codes'!$A$32&amp;"&amp;body="&amp;D135&amp;"%0A%0APlease see my resume and bio for the above tour.","Click HERE to apply")</f>
        <v>Click HERE to apply</v>
      </c>
      <c r="L135" s="63" t="s">
        <v>80</v>
      </c>
    </row>
    <row r="136" spans="1:13" ht="54.65" customHeight="1">
      <c r="A136" s="1" t="s">
        <v>713</v>
      </c>
      <c r="B136" s="24" t="s">
        <v>47</v>
      </c>
      <c r="C136" s="24" t="s">
        <v>714</v>
      </c>
      <c r="D136" s="15" t="s">
        <v>715</v>
      </c>
      <c r="E136" s="25" t="s">
        <v>746</v>
      </c>
      <c r="F136" s="24" t="s">
        <v>28</v>
      </c>
      <c r="G136" s="24" t="s">
        <v>716</v>
      </c>
      <c r="H136" s="24" t="s">
        <v>717</v>
      </c>
      <c r="I136" s="3" t="s">
        <v>16</v>
      </c>
      <c r="J136" s="58" t="s">
        <v>4</v>
      </c>
      <c r="K136" s="77" t="str">
        <f>HYPERLINK("mailto:"&amp;VLOOKUP(L136,'CONCAT Codes'!$A$14:$G$25,5,FALSE)&amp;"?subject="&amp;_xlfn.CONCAT(C136," - APPLICANT for ",A136)&amp;"&amp;cc="&amp;'CONCAT Codes'!$A$32&amp;"&amp;body="&amp;D136&amp;"%0A%0APlease see my resume and bio for the above tour.","Click HERE to apply")</f>
        <v>Click HERE to apply</v>
      </c>
      <c r="L136" s="63" t="s">
        <v>80</v>
      </c>
    </row>
    <row r="137" spans="1:13" ht="54.65" customHeight="1">
      <c r="A137" s="1" t="s">
        <v>597</v>
      </c>
      <c r="B137" s="24" t="s">
        <v>0</v>
      </c>
      <c r="C137" s="24" t="s">
        <v>598</v>
      </c>
      <c r="D137" s="15" t="s">
        <v>599</v>
      </c>
      <c r="E137" s="25" t="s">
        <v>626</v>
      </c>
      <c r="F137" s="24" t="s">
        <v>28</v>
      </c>
      <c r="G137" s="24" t="s">
        <v>46</v>
      </c>
      <c r="H137" s="24" t="s">
        <v>39</v>
      </c>
      <c r="I137" s="3" t="s">
        <v>16</v>
      </c>
      <c r="J137" s="58" t="s">
        <v>4</v>
      </c>
      <c r="K137" s="77" t="str">
        <f>HYPERLINK("mailto:"&amp;VLOOKUP(L137,'CONCAT Codes'!$A$14:$G$25,5,FALSE)&amp;"?subject="&amp;_xlfn.CONCAT(C137," - APPLICANT for ",A137)&amp;"&amp;cc="&amp;'CONCAT Codes'!$A$32&amp;"&amp;body="&amp;D137&amp;"%0A%0APlease see my resume and bio for the above tour.","Click HERE to apply")</f>
        <v>Click HERE to apply</v>
      </c>
      <c r="L137" s="63" t="s">
        <v>98</v>
      </c>
    </row>
    <row r="138" spans="1:13" ht="54.65" customHeight="1">
      <c r="A138" s="24" t="s">
        <v>836</v>
      </c>
      <c r="B138" s="24" t="s">
        <v>0</v>
      </c>
      <c r="C138" s="24" t="s">
        <v>318</v>
      </c>
      <c r="D138" s="1" t="s">
        <v>837</v>
      </c>
      <c r="E138" s="24" t="s">
        <v>871</v>
      </c>
      <c r="F138" s="25" t="s">
        <v>28</v>
      </c>
      <c r="G138" s="25" t="s">
        <v>838</v>
      </c>
      <c r="H138" s="25" t="s">
        <v>39</v>
      </c>
      <c r="I138" s="3" t="s">
        <v>16</v>
      </c>
      <c r="J138" s="69" t="s">
        <v>4</v>
      </c>
      <c r="K138" s="77" t="str">
        <f>HYPERLINK("mailto:"&amp;VLOOKUP(L138,'CONCAT Codes'!$A$14:$G$25,5,FALSE)&amp;"?subject="&amp;_xlfn.CONCAT(C138," - APPLICANT for ",A138)&amp;"&amp;cc="&amp;'CONCAT Codes'!$A$32&amp;"&amp;body="&amp;D138&amp;"%0A%0APlease see my resume and bio for the above tour.","Click HERE to apply")</f>
        <v>Click HERE to apply</v>
      </c>
      <c r="L138" s="25" t="s">
        <v>831</v>
      </c>
    </row>
    <row r="139" spans="1:13" ht="54.65" customHeight="1">
      <c r="A139" s="1" t="s">
        <v>911</v>
      </c>
      <c r="B139" s="24" t="s">
        <v>0</v>
      </c>
      <c r="C139" s="24" t="s">
        <v>598</v>
      </c>
      <c r="D139" s="15" t="s">
        <v>880</v>
      </c>
      <c r="E139" s="25" t="s">
        <v>907</v>
      </c>
      <c r="F139" s="24" t="s">
        <v>1</v>
      </c>
      <c r="G139" s="24" t="s">
        <v>45</v>
      </c>
      <c r="H139" s="24" t="s">
        <v>39</v>
      </c>
      <c r="I139" s="3" t="s">
        <v>16</v>
      </c>
      <c r="J139" s="58" t="s">
        <v>4</v>
      </c>
      <c r="K139" s="86" t="str">
        <f>HYPERLINK("mailto:"&amp;VLOOKUP(L139,'CONCAT Codes'!$A$14:$G$25,5,FALSE)&amp;"?subject="&amp;_xlfn.CONCAT(C139," - APPLICANT for ",A139)&amp;"&amp;cc="&amp;'CONCAT Codes'!$A$32&amp;"&amp;body="&amp;D139&amp;"%0A%0APlease see my resume and bio for the above tour.","Click HERE to apply")</f>
        <v>Click HERE to apply</v>
      </c>
      <c r="L139" s="63" t="s">
        <v>831</v>
      </c>
    </row>
    <row r="140" spans="1:13" ht="54.65" customHeight="1">
      <c r="A140" s="24" t="s">
        <v>841</v>
      </c>
      <c r="B140" s="24" t="s">
        <v>2</v>
      </c>
      <c r="C140" s="24" t="s">
        <v>739</v>
      </c>
      <c r="D140" s="1" t="s">
        <v>777</v>
      </c>
      <c r="E140" s="24" t="s">
        <v>854</v>
      </c>
      <c r="F140" s="25" t="s">
        <v>28</v>
      </c>
      <c r="G140" s="25" t="s">
        <v>68</v>
      </c>
      <c r="H140" s="25" t="s">
        <v>842</v>
      </c>
      <c r="I140" s="3" t="s">
        <v>16</v>
      </c>
      <c r="J140" s="69" t="s">
        <v>4</v>
      </c>
      <c r="K140" s="77" t="str">
        <f>HYPERLINK("mailto:"&amp;VLOOKUP(L140,'CONCAT Codes'!$A$14:$G$25,5,FALSE)&amp;"?subject="&amp;_xlfn.CONCAT(C140," - APPLICANT for ",A140)&amp;"&amp;cc="&amp;'CONCAT Codes'!$A$32&amp;"&amp;body="&amp;D140&amp;"%0A%0APlease see my resume and bio for the above tour.","Click HERE to apply")</f>
        <v>Click HERE to apply</v>
      </c>
      <c r="L140" s="25" t="s">
        <v>75</v>
      </c>
    </row>
    <row r="141" spans="1:13" ht="54.65" customHeight="1">
      <c r="A141" s="1" t="s">
        <v>572</v>
      </c>
      <c r="B141" s="24" t="s">
        <v>2</v>
      </c>
      <c r="C141" s="24" t="s">
        <v>95</v>
      </c>
      <c r="D141" s="15" t="s">
        <v>573</v>
      </c>
      <c r="E141" s="25" t="s">
        <v>579</v>
      </c>
      <c r="F141" s="24" t="s">
        <v>28</v>
      </c>
      <c r="G141" s="24" t="s">
        <v>230</v>
      </c>
      <c r="H141" s="24" t="s">
        <v>574</v>
      </c>
      <c r="I141" s="3" t="s">
        <v>16</v>
      </c>
      <c r="J141" s="58" t="s">
        <v>4</v>
      </c>
      <c r="K141" s="77" t="str">
        <f>HYPERLINK("mailto:"&amp;VLOOKUP(L141,'CONCAT Codes'!$A$14:$G$25,5,FALSE)&amp;"?subject="&amp;_xlfn.CONCAT(C141," - APPLICANT for ",A141)&amp;"&amp;cc="&amp;'CONCAT Codes'!$A$32&amp;"&amp;body="&amp;D141&amp;"%0A%0APlease see my resume and bio for the above tour.","Click HERE to apply")</f>
        <v>Click HERE to apply</v>
      </c>
      <c r="L141" s="63" t="s">
        <v>75</v>
      </c>
    </row>
    <row r="142" spans="1:13" ht="54.65" customHeight="1">
      <c r="A142" s="1" t="s">
        <v>253</v>
      </c>
      <c r="B142" s="24" t="s">
        <v>2</v>
      </c>
      <c r="C142" s="24" t="s">
        <v>254</v>
      </c>
      <c r="D142" s="15" t="s">
        <v>255</v>
      </c>
      <c r="E142" s="25" t="s">
        <v>358</v>
      </c>
      <c r="F142" s="24" t="s">
        <v>28</v>
      </c>
      <c r="G142" s="24" t="s">
        <v>45</v>
      </c>
      <c r="H142" s="24" t="s">
        <v>256</v>
      </c>
      <c r="I142" s="3" t="s">
        <v>16</v>
      </c>
      <c r="J142" s="58" t="s">
        <v>4</v>
      </c>
      <c r="K142" s="77" t="str">
        <f>HYPERLINK("mailto:"&amp;VLOOKUP(L142,'CONCAT Codes'!$A$14:$G$25,5,FALSE)&amp;"?subject="&amp;_xlfn.CONCAT(C142," - APPLICANT for ",A142)&amp;"&amp;cc="&amp;'CONCAT Codes'!$A$32&amp;"&amp;body="&amp;D142&amp;"%0A%0APlease see my resume and bio for the above tour.","Click HERE to apply")</f>
        <v>Click HERE to apply</v>
      </c>
      <c r="L142" s="63" t="s">
        <v>75</v>
      </c>
    </row>
    <row r="143" spans="1:13" ht="54.65" customHeight="1">
      <c r="A143" s="1" t="s">
        <v>915</v>
      </c>
      <c r="B143" s="24" t="s">
        <v>0</v>
      </c>
      <c r="C143" s="24" t="s">
        <v>916</v>
      </c>
      <c r="D143" s="15" t="s">
        <v>917</v>
      </c>
      <c r="E143" s="25" t="s">
        <v>958</v>
      </c>
      <c r="F143" s="24" t="s">
        <v>28</v>
      </c>
      <c r="G143" s="24" t="s">
        <v>918</v>
      </c>
      <c r="H143" s="24" t="s">
        <v>39</v>
      </c>
      <c r="I143" s="3" t="s">
        <v>16</v>
      </c>
      <c r="J143" s="58" t="s">
        <v>4</v>
      </c>
      <c r="K143" s="86" t="str">
        <f>HYPERLINK("mailto:"&amp;VLOOKUP(L143,'CONCAT Codes'!$A$14:$G$25,5,FALSE)&amp;"?subject="&amp;_xlfn.CONCAT(C143," - APPLICANT for ",A143)&amp;"&amp;cc="&amp;'CONCAT Codes'!$A$32&amp;"&amp;body="&amp;D143&amp;"%0A%0APlease see my resume and bio for the above tour.","Click HERE to apply")</f>
        <v>Click HERE to apply</v>
      </c>
      <c r="L143" s="63" t="s">
        <v>831</v>
      </c>
      <c r="M143" s="50"/>
    </row>
    <row r="144" spans="1:13" ht="54.65" customHeight="1">
      <c r="A144" s="1" t="s">
        <v>919</v>
      </c>
      <c r="B144" s="24" t="s">
        <v>47</v>
      </c>
      <c r="C144" s="24" t="s">
        <v>920</v>
      </c>
      <c r="D144" s="15" t="s">
        <v>290</v>
      </c>
      <c r="E144" s="25" t="s">
        <v>948</v>
      </c>
      <c r="F144" s="24" t="s">
        <v>28</v>
      </c>
      <c r="G144" s="24" t="s">
        <v>921</v>
      </c>
      <c r="H144" s="24" t="s">
        <v>466</v>
      </c>
      <c r="I144" s="3" t="s">
        <v>16</v>
      </c>
      <c r="J144" s="58" t="s">
        <v>4</v>
      </c>
      <c r="K144" s="86" t="str">
        <f>HYPERLINK("mailto:"&amp;VLOOKUP(L144,'CONCAT Codes'!$A$14:$G$25,5,FALSE)&amp;"?subject="&amp;_xlfn.CONCAT(C144," - APPLICANT for ",A144)&amp;"&amp;cc="&amp;'CONCAT Codes'!$A$32&amp;"&amp;body="&amp;D144&amp;"%0A%0APlease see my resume and bio for the above tour.","Click HERE to apply")</f>
        <v>Click HERE to apply</v>
      </c>
      <c r="L144" s="63" t="s">
        <v>80</v>
      </c>
    </row>
    <row r="145" spans="1:12" ht="54.65" customHeight="1">
      <c r="A145" s="1" t="s">
        <v>924</v>
      </c>
      <c r="B145" s="24" t="s">
        <v>47</v>
      </c>
      <c r="C145" s="24" t="s">
        <v>925</v>
      </c>
      <c r="D145" s="15" t="s">
        <v>926</v>
      </c>
      <c r="E145" s="25" t="s">
        <v>957</v>
      </c>
      <c r="F145" s="24" t="s">
        <v>28</v>
      </c>
      <c r="G145" s="24" t="s">
        <v>36</v>
      </c>
      <c r="H145" s="24" t="s">
        <v>466</v>
      </c>
      <c r="I145" s="3" t="s">
        <v>16</v>
      </c>
      <c r="J145" s="58" t="s">
        <v>4</v>
      </c>
      <c r="K145" s="86" t="str">
        <f>HYPERLINK("mailto:"&amp;VLOOKUP(L145,'CONCAT Codes'!$A$14:$G$25,5,FALSE)&amp;"?subject="&amp;_xlfn.CONCAT(C145," - APPLICANT for ",A145)&amp;"&amp;cc="&amp;'CONCAT Codes'!$A$32&amp;"&amp;body="&amp;D145&amp;"%0A%0APlease see my resume and bio for the above tour.","Click HERE to apply")</f>
        <v>Click HERE to apply</v>
      </c>
      <c r="L145" s="63" t="s">
        <v>80</v>
      </c>
    </row>
    <row r="146" spans="1:12" ht="54.65" customHeight="1">
      <c r="A146" s="1" t="s">
        <v>934</v>
      </c>
      <c r="B146" s="24" t="s">
        <v>47</v>
      </c>
      <c r="C146" s="24" t="s">
        <v>925</v>
      </c>
      <c r="D146" s="15" t="s">
        <v>935</v>
      </c>
      <c r="E146" s="25" t="s">
        <v>953</v>
      </c>
      <c r="F146" s="24" t="s">
        <v>28</v>
      </c>
      <c r="G146" s="24" t="s">
        <v>200</v>
      </c>
      <c r="H146" s="24" t="s">
        <v>466</v>
      </c>
      <c r="I146" s="3" t="s">
        <v>16</v>
      </c>
      <c r="J146" s="58" t="s">
        <v>4</v>
      </c>
      <c r="K146" s="86" t="str">
        <f>HYPERLINK("mailto:"&amp;VLOOKUP(L146,'CONCAT Codes'!$A$14:$G$25,5,FALSE)&amp;"?subject="&amp;_xlfn.CONCAT(C146," - APPLICANT for ",A146)&amp;"&amp;cc="&amp;'CONCAT Codes'!$A$32&amp;"&amp;body="&amp;D146&amp;"%0A%0APlease see my resume and bio for the above tour.","Click HERE to apply")</f>
        <v>Click HERE to apply</v>
      </c>
      <c r="L146" s="63" t="s">
        <v>80</v>
      </c>
    </row>
    <row r="147" spans="1:12" ht="54.65" customHeight="1">
      <c r="A147" s="1" t="s">
        <v>386</v>
      </c>
      <c r="B147" s="24" t="s">
        <v>47</v>
      </c>
      <c r="C147" s="24" t="s">
        <v>387</v>
      </c>
      <c r="D147" s="15" t="s">
        <v>388</v>
      </c>
      <c r="E147" s="25" t="s">
        <v>701</v>
      </c>
      <c r="F147" s="24" t="s">
        <v>28</v>
      </c>
      <c r="G147" s="24" t="s">
        <v>230</v>
      </c>
      <c r="H147" s="24" t="s">
        <v>281</v>
      </c>
      <c r="I147" s="3" t="s">
        <v>874</v>
      </c>
      <c r="J147" s="58" t="s">
        <v>4</v>
      </c>
      <c r="K147" s="77" t="str">
        <f>HYPERLINK("mailto:"&amp;VLOOKUP(L147,'CONCAT Codes'!$A$14:$G$25,5,FALSE)&amp;"?subject="&amp;_xlfn.CONCAT(C147," - APPLICANT for ",A147)&amp;"&amp;cc="&amp;'CONCAT Codes'!$A$32&amp;"&amp;body="&amp;D147&amp;"%0A%0APlease see my resume and bio for the above tour.","Click HERE to apply")</f>
        <v>Click HERE to apply</v>
      </c>
      <c r="L147" s="63" t="s">
        <v>80</v>
      </c>
    </row>
    <row r="148" spans="1:12" ht="54.65" customHeight="1">
      <c r="A148" s="1" t="s">
        <v>676</v>
      </c>
      <c r="B148" s="24" t="s">
        <v>47</v>
      </c>
      <c r="C148" s="24" t="s">
        <v>677</v>
      </c>
      <c r="D148" s="15" t="s">
        <v>678</v>
      </c>
      <c r="E148" s="25" t="s">
        <v>706</v>
      </c>
      <c r="F148" s="24" t="s">
        <v>28</v>
      </c>
      <c r="G148" s="24" t="s">
        <v>31</v>
      </c>
      <c r="H148" s="24" t="s">
        <v>281</v>
      </c>
      <c r="I148" s="3" t="s">
        <v>874</v>
      </c>
      <c r="J148" s="58" t="s">
        <v>4</v>
      </c>
      <c r="K148" s="77" t="str">
        <f>HYPERLINK("mailto:"&amp;VLOOKUP(L148,'CONCAT Codes'!$A$14:$G$25,5,FALSE)&amp;"?subject="&amp;_xlfn.CONCAT(C148," - APPLICANT for ",A148)&amp;"&amp;cc="&amp;'CONCAT Codes'!$A$32&amp;"&amp;body="&amp;D148&amp;"%0A%0APlease see my resume and bio for the above tour.","Click HERE to apply")</f>
        <v>Click HERE to apply</v>
      </c>
      <c r="L148" s="63" t="s">
        <v>80</v>
      </c>
    </row>
    <row r="149" spans="1:12" ht="54.65" customHeight="1">
      <c r="A149" s="1" t="s">
        <v>683</v>
      </c>
      <c r="B149" s="24" t="s">
        <v>42</v>
      </c>
      <c r="C149" s="24" t="s">
        <v>684</v>
      </c>
      <c r="D149" s="15" t="s">
        <v>685</v>
      </c>
      <c r="E149" s="25" t="s">
        <v>699</v>
      </c>
      <c r="F149" s="24" t="s">
        <v>1</v>
      </c>
      <c r="G149" s="24" t="s">
        <v>62</v>
      </c>
      <c r="H149" s="24" t="s">
        <v>686</v>
      </c>
      <c r="I149" s="3" t="s">
        <v>56</v>
      </c>
      <c r="J149" s="58" t="s">
        <v>4</v>
      </c>
      <c r="K149" s="77" t="str">
        <f>HYPERLINK("mailto:"&amp;VLOOKUP(L149,'CONCAT Codes'!$A$14:$G$25,5,FALSE)&amp;"?subject="&amp;_xlfn.CONCAT(C149," - APPLICANT for ",A149)&amp;"&amp;cc="&amp;'CONCAT Codes'!$A$32&amp;"&amp;body="&amp;D149&amp;"%0A%0APlease see my resume and bio for the above tour.","Click HERE to apply")</f>
        <v>Click HERE to apply</v>
      </c>
      <c r="L149" s="63" t="s">
        <v>98</v>
      </c>
    </row>
    <row r="150" spans="1:12" ht="54.65" customHeight="1">
      <c r="A150" s="1" t="s">
        <v>238</v>
      </c>
      <c r="B150" s="24" t="s">
        <v>54</v>
      </c>
      <c r="C150" s="24" t="s">
        <v>65</v>
      </c>
      <c r="D150" s="15" t="s">
        <v>239</v>
      </c>
      <c r="E150" s="25" t="s">
        <v>242</v>
      </c>
      <c r="F150" s="24" t="s">
        <v>28</v>
      </c>
      <c r="G150" s="24" t="s">
        <v>38</v>
      </c>
      <c r="H150" s="24" t="s">
        <v>55</v>
      </c>
      <c r="I150" s="3" t="s">
        <v>56</v>
      </c>
      <c r="J150" s="58" t="s">
        <v>4</v>
      </c>
      <c r="K150" s="77" t="str">
        <f>HYPERLINK("mailto:"&amp;VLOOKUP(L150,'CONCAT Codes'!$A$14:$G$25,5,FALSE)&amp;"?subject="&amp;_xlfn.CONCAT(C150," - APPLICANT for ",A150)&amp;"&amp;cc="&amp;'CONCAT Codes'!$A$32&amp;"&amp;body="&amp;D150&amp;"%0A%0APlease see my resume and bio for the above tour.","Click HERE to apply")</f>
        <v>Click HERE to apply</v>
      </c>
      <c r="L150" s="63" t="s">
        <v>75</v>
      </c>
    </row>
    <row r="151" spans="1:12" ht="54.65" customHeight="1">
      <c r="A151" s="1" t="s">
        <v>240</v>
      </c>
      <c r="B151" s="24" t="s">
        <v>54</v>
      </c>
      <c r="C151" s="24" t="s">
        <v>65</v>
      </c>
      <c r="D151" s="15" t="s">
        <v>241</v>
      </c>
      <c r="E151" s="25" t="s">
        <v>243</v>
      </c>
      <c r="F151" s="24" t="s">
        <v>28</v>
      </c>
      <c r="G151" s="24" t="s">
        <v>64</v>
      </c>
      <c r="H151" s="24" t="s">
        <v>55</v>
      </c>
      <c r="I151" s="3" t="s">
        <v>56</v>
      </c>
      <c r="J151" s="58" t="s">
        <v>4</v>
      </c>
      <c r="K151" s="77" t="str">
        <f>HYPERLINK("mailto:"&amp;VLOOKUP(L151,'CONCAT Codes'!$A$14:$G$25,5,FALSE)&amp;"?subject="&amp;_xlfn.CONCAT(C151," - APPLICANT for ",A151)&amp;"&amp;cc="&amp;'CONCAT Codes'!$A$32&amp;"&amp;body="&amp;D151&amp;"%0A%0APlease see my resume and bio for the above tour.","Click HERE to apply")</f>
        <v>Click HERE to apply</v>
      </c>
      <c r="L151" s="63" t="s">
        <v>75</v>
      </c>
    </row>
    <row r="152" spans="1:12" ht="54.65" customHeight="1">
      <c r="A152" s="1" t="s">
        <v>246</v>
      </c>
      <c r="B152" s="24" t="s">
        <v>54</v>
      </c>
      <c r="C152" s="24" t="s">
        <v>65</v>
      </c>
      <c r="D152" s="15" t="s">
        <v>247</v>
      </c>
      <c r="E152" s="25" t="s">
        <v>259</v>
      </c>
      <c r="F152" s="24" t="s">
        <v>28</v>
      </c>
      <c r="G152" s="24" t="s">
        <v>61</v>
      </c>
      <c r="H152" s="24" t="s">
        <v>55</v>
      </c>
      <c r="I152" s="3" t="s">
        <v>56</v>
      </c>
      <c r="J152" s="58" t="s">
        <v>4</v>
      </c>
      <c r="K152" s="77" t="str">
        <f>HYPERLINK("mailto:"&amp;VLOOKUP(L152,'CONCAT Codes'!$A$14:$G$25,5,FALSE)&amp;"?subject="&amp;_xlfn.CONCAT(C152," - APPLICANT for ",A152)&amp;"&amp;cc="&amp;'CONCAT Codes'!$A$32&amp;"&amp;body="&amp;D152&amp;"%0A%0APlease see my resume and bio for the above tour.","Click HERE to apply")</f>
        <v>Click HERE to apply</v>
      </c>
      <c r="L152" s="63" t="s">
        <v>75</v>
      </c>
    </row>
    <row r="153" spans="1:12" ht="54.65" customHeight="1">
      <c r="A153" s="1" t="s">
        <v>260</v>
      </c>
      <c r="B153" s="24" t="s">
        <v>54</v>
      </c>
      <c r="C153" s="24" t="s">
        <v>65</v>
      </c>
      <c r="D153" s="15" t="s">
        <v>261</v>
      </c>
      <c r="E153" s="25" t="s">
        <v>266</v>
      </c>
      <c r="F153" s="24" t="s">
        <v>28</v>
      </c>
      <c r="G153" s="24" t="s">
        <v>237</v>
      </c>
      <c r="H153" s="24" t="s">
        <v>55</v>
      </c>
      <c r="I153" s="3" t="s">
        <v>56</v>
      </c>
      <c r="J153" s="58" t="s">
        <v>4</v>
      </c>
      <c r="K153" s="77" t="str">
        <f>HYPERLINK("mailto:"&amp;VLOOKUP(L153,'CONCAT Codes'!$A$14:$G$25,5,FALSE)&amp;"?subject="&amp;_xlfn.CONCAT(C153," - APPLICANT for ",A153)&amp;"&amp;cc="&amp;'CONCAT Codes'!$A$32&amp;"&amp;body="&amp;D153&amp;"%0A%0APlease see my resume and bio for the above tour.","Click HERE to apply")</f>
        <v>Click HERE to apply</v>
      </c>
      <c r="L153" s="63" t="s">
        <v>75</v>
      </c>
    </row>
    <row r="154" spans="1:12" ht="54.65" customHeight="1">
      <c r="A154" s="1" t="s">
        <v>274</v>
      </c>
      <c r="B154" s="24" t="s">
        <v>54</v>
      </c>
      <c r="C154" s="24" t="s">
        <v>65</v>
      </c>
      <c r="D154" s="15" t="s">
        <v>275</v>
      </c>
      <c r="E154" s="25" t="s">
        <v>280</v>
      </c>
      <c r="F154" s="24" t="s">
        <v>28</v>
      </c>
      <c r="G154" s="24" t="s">
        <v>276</v>
      </c>
      <c r="H154" s="24" t="s">
        <v>55</v>
      </c>
      <c r="I154" s="3" t="s">
        <v>56</v>
      </c>
      <c r="J154" s="58" t="s">
        <v>4</v>
      </c>
      <c r="K154" s="77" t="str">
        <f>HYPERLINK("mailto:"&amp;VLOOKUP(L154,'CONCAT Codes'!$A$14:$G$25,5,FALSE)&amp;"?subject="&amp;_xlfn.CONCAT(C154," - APPLICANT for ",A154)&amp;"&amp;cc="&amp;'CONCAT Codes'!$A$32&amp;"&amp;body="&amp;D154&amp;"%0A%0APlease see my resume and bio for the above tour.","Click HERE to apply")</f>
        <v>Click HERE to apply</v>
      </c>
      <c r="L154" s="63" t="s">
        <v>75</v>
      </c>
    </row>
    <row r="155" spans="1:12" ht="54.65" customHeight="1">
      <c r="A155" s="1" t="s">
        <v>284</v>
      </c>
      <c r="B155" s="56" t="s">
        <v>54</v>
      </c>
      <c r="C155" s="56" t="s">
        <v>65</v>
      </c>
      <c r="D155" s="1" t="s">
        <v>285</v>
      </c>
      <c r="E155" s="56" t="s">
        <v>292</v>
      </c>
      <c r="F155" s="56" t="s">
        <v>28</v>
      </c>
      <c r="G155" s="56" t="s">
        <v>286</v>
      </c>
      <c r="H155" s="56" t="s">
        <v>55</v>
      </c>
      <c r="I155" s="3" t="s">
        <v>56</v>
      </c>
      <c r="J155" s="58" t="s">
        <v>4</v>
      </c>
      <c r="K155" s="77" t="str">
        <f>HYPERLINK("mailto:"&amp;VLOOKUP(L155,'CONCAT Codes'!$A$14:$G$25,5,FALSE)&amp;"?subject="&amp;_xlfn.CONCAT(C155," - APPLICANT for ",A155)&amp;"&amp;cc="&amp;'CONCAT Codes'!$A$32&amp;"&amp;body="&amp;D155&amp;"%0A%0APlease see my resume and bio for the above tour.","Click HERE to apply")</f>
        <v>Click HERE to apply</v>
      </c>
      <c r="L155" s="62" t="s">
        <v>75</v>
      </c>
    </row>
    <row r="156" spans="1:12" ht="54.65" customHeight="1">
      <c r="A156" s="1" t="s">
        <v>294</v>
      </c>
      <c r="B156" s="24" t="s">
        <v>54</v>
      </c>
      <c r="C156" s="24" t="s">
        <v>65</v>
      </c>
      <c r="D156" s="1" t="s">
        <v>295</v>
      </c>
      <c r="E156" s="24" t="s">
        <v>304</v>
      </c>
      <c r="F156" s="24" t="s">
        <v>28</v>
      </c>
      <c r="G156" s="24" t="s">
        <v>31</v>
      </c>
      <c r="H156" s="24" t="s">
        <v>55</v>
      </c>
      <c r="I156" s="3" t="s">
        <v>56</v>
      </c>
      <c r="J156" s="58" t="s">
        <v>4</v>
      </c>
      <c r="K156" s="77" t="str">
        <f>HYPERLINK("mailto:"&amp;VLOOKUP(L156,'CONCAT Codes'!$A$14:$G$25,5,FALSE)&amp;"?subject="&amp;_xlfn.CONCAT(C156," - APPLICANT for ",A156)&amp;"&amp;cc="&amp;'CONCAT Codes'!$A$32&amp;"&amp;body="&amp;D156&amp;"%0A%0APlease see my resume and bio for the above tour.","Click HERE to apply")</f>
        <v>Click HERE to apply</v>
      </c>
      <c r="L156" s="62" t="s">
        <v>75</v>
      </c>
    </row>
    <row r="157" spans="1:12" ht="54.65" customHeight="1">
      <c r="A157" s="1" t="s">
        <v>301</v>
      </c>
      <c r="B157" s="24" t="s">
        <v>54</v>
      </c>
      <c r="C157" s="24" t="s">
        <v>65</v>
      </c>
      <c r="D157" s="1" t="s">
        <v>302</v>
      </c>
      <c r="E157" s="24" t="s">
        <v>307</v>
      </c>
      <c r="F157" s="24" t="s">
        <v>28</v>
      </c>
      <c r="G157" s="24" t="s">
        <v>303</v>
      </c>
      <c r="H157" s="24" t="s">
        <v>55</v>
      </c>
      <c r="I157" s="3" t="s">
        <v>56</v>
      </c>
      <c r="J157" s="58" t="s">
        <v>4</v>
      </c>
      <c r="K157" s="77" t="str">
        <f>HYPERLINK("mailto:"&amp;VLOOKUP(L157,'CONCAT Codes'!$A$14:$G$25,5,FALSE)&amp;"?subject="&amp;_xlfn.CONCAT(C157," - APPLICANT for ",A157)&amp;"&amp;cc="&amp;'CONCAT Codes'!$A$32&amp;"&amp;body="&amp;D157&amp;"%0A%0APlease see my resume and bio for the above tour.","Click HERE to apply")</f>
        <v>Click HERE to apply</v>
      </c>
      <c r="L157" s="62" t="s">
        <v>75</v>
      </c>
    </row>
    <row r="158" spans="1:12" ht="54.65" customHeight="1">
      <c r="A158" s="1" t="s">
        <v>342</v>
      </c>
      <c r="B158" s="24" t="s">
        <v>54</v>
      </c>
      <c r="C158" s="24" t="s">
        <v>65</v>
      </c>
      <c r="D158" s="15" t="s">
        <v>343</v>
      </c>
      <c r="E158" s="24" t="s">
        <v>354</v>
      </c>
      <c r="F158" s="25" t="s">
        <v>28</v>
      </c>
      <c r="G158" s="24" t="s">
        <v>38</v>
      </c>
      <c r="H158" s="24" t="s">
        <v>55</v>
      </c>
      <c r="I158" s="3" t="s">
        <v>56</v>
      </c>
      <c r="J158" s="58" t="s">
        <v>4</v>
      </c>
      <c r="K158" s="77" t="str">
        <f>HYPERLINK("mailto:"&amp;VLOOKUP(L158,'CONCAT Codes'!$A$14:$G$25,5,FALSE)&amp;"?subject="&amp;_xlfn.CONCAT(C158," - APPLICANT for ",A158)&amp;"&amp;cc="&amp;'CONCAT Codes'!$A$32&amp;"&amp;body="&amp;D158&amp;"%0A%0APlease see my resume and bio for the above tour.","Click HERE to apply")</f>
        <v>Click HERE to apply</v>
      </c>
      <c r="L158" s="62" t="s">
        <v>75</v>
      </c>
    </row>
    <row r="159" spans="1:12" ht="54.65" customHeight="1">
      <c r="A159" s="1" t="s">
        <v>338</v>
      </c>
      <c r="B159" s="24" t="s">
        <v>54</v>
      </c>
      <c r="C159" s="24" t="s">
        <v>65</v>
      </c>
      <c r="D159" s="15" t="s">
        <v>339</v>
      </c>
      <c r="E159" s="25" t="s">
        <v>341</v>
      </c>
      <c r="F159" s="24" t="s">
        <v>28</v>
      </c>
      <c r="G159" s="24" t="s">
        <v>340</v>
      </c>
      <c r="H159" s="24" t="s">
        <v>55</v>
      </c>
      <c r="I159" s="3" t="s">
        <v>56</v>
      </c>
      <c r="J159" s="58" t="s">
        <v>4</v>
      </c>
      <c r="K159" s="77" t="str">
        <f>HYPERLINK("mailto:"&amp;VLOOKUP(L159,'CONCAT Codes'!$A$14:$G$25,5,FALSE)&amp;"?subject="&amp;_xlfn.CONCAT(C159," - APPLICANT for ",A159)&amp;"&amp;cc="&amp;'CONCAT Codes'!$A$32&amp;"&amp;body="&amp;D159&amp;"%0A%0APlease see my resume and bio for the above tour.","Click HERE to apply")</f>
        <v>Click HERE to apply</v>
      </c>
      <c r="L159" s="63" t="s">
        <v>75</v>
      </c>
    </row>
    <row r="160" spans="1:12" ht="54.65" customHeight="1">
      <c r="A160" s="1" t="s">
        <v>348</v>
      </c>
      <c r="B160" s="24" t="s">
        <v>54</v>
      </c>
      <c r="C160" s="24" t="s">
        <v>65</v>
      </c>
      <c r="D160" s="15" t="s">
        <v>349</v>
      </c>
      <c r="E160" s="24" t="s">
        <v>356</v>
      </c>
      <c r="F160" s="25" t="s">
        <v>28</v>
      </c>
      <c r="G160" s="24" t="s">
        <v>350</v>
      </c>
      <c r="H160" s="24" t="s">
        <v>55</v>
      </c>
      <c r="I160" s="3" t="s">
        <v>56</v>
      </c>
      <c r="J160" s="58" t="s">
        <v>4</v>
      </c>
      <c r="K160" s="77" t="str">
        <f>HYPERLINK("mailto:"&amp;VLOOKUP(L160,'CONCAT Codes'!$A$14:$G$25,5,FALSE)&amp;"?subject="&amp;_xlfn.CONCAT(C160," - APPLICANT for ",A160)&amp;"&amp;cc="&amp;'CONCAT Codes'!$A$32&amp;"&amp;body="&amp;D160&amp;"%0A%0APlease see my resume and bio for the above tour.","Click HERE to apply")</f>
        <v>Click HERE to apply</v>
      </c>
      <c r="L160" s="62" t="s">
        <v>75</v>
      </c>
    </row>
    <row r="161" spans="1:12" ht="54.65" customHeight="1">
      <c r="A161" s="1" t="s">
        <v>487</v>
      </c>
      <c r="B161" s="24" t="s">
        <v>54</v>
      </c>
      <c r="C161" s="24" t="s">
        <v>65</v>
      </c>
      <c r="D161" s="15" t="s">
        <v>488</v>
      </c>
      <c r="E161" s="25" t="s">
        <v>516</v>
      </c>
      <c r="F161" s="24" t="s">
        <v>28</v>
      </c>
      <c r="G161" s="24" t="s">
        <v>62</v>
      </c>
      <c r="H161" s="24" t="s">
        <v>55</v>
      </c>
      <c r="I161" s="3" t="s">
        <v>56</v>
      </c>
      <c r="J161" s="58" t="s">
        <v>4</v>
      </c>
      <c r="K161" s="77" t="str">
        <f>HYPERLINK("mailto:"&amp;VLOOKUP(L161,'CONCAT Codes'!$A$14:$G$25,5,FALSE)&amp;"?subject="&amp;_xlfn.CONCAT(C161," - APPLICANT for ",A161)&amp;"&amp;cc="&amp;'CONCAT Codes'!$A$32&amp;"&amp;body="&amp;D161&amp;"%0A%0APlease see my resume and bio for the above tour.","Click HERE to apply")</f>
        <v>Click HERE to apply</v>
      </c>
      <c r="L161" s="63" t="s">
        <v>75</v>
      </c>
    </row>
    <row r="162" spans="1:12" ht="54.65" customHeight="1">
      <c r="A162" s="78" t="s">
        <v>489</v>
      </c>
      <c r="B162" s="79" t="s">
        <v>54</v>
      </c>
      <c r="C162" s="79" t="s">
        <v>65</v>
      </c>
      <c r="D162" s="80" t="s">
        <v>490</v>
      </c>
      <c r="E162" s="81" t="s">
        <v>512</v>
      </c>
      <c r="F162" s="79" t="s">
        <v>28</v>
      </c>
      <c r="G162" s="79" t="s">
        <v>491</v>
      </c>
      <c r="H162" s="79" t="s">
        <v>55</v>
      </c>
      <c r="I162" s="82" t="s">
        <v>56</v>
      </c>
      <c r="J162" s="83" t="s">
        <v>4</v>
      </c>
      <c r="K162" s="77" t="str">
        <f>HYPERLINK("mailto:"&amp;VLOOKUP(L162,'CONCAT Codes'!$A$14:$G$25,5,FALSE)&amp;"?subject="&amp;_xlfn.CONCAT(C162," - APPLICANT for ",A162)&amp;"&amp;cc="&amp;'CONCAT Codes'!$A$32&amp;"&amp;body="&amp;D162&amp;"%0A%0APlease see my resume and bio for the above tour.","Click HERE to apply")</f>
        <v>Click HERE to apply</v>
      </c>
      <c r="L162" s="84" t="s">
        <v>75</v>
      </c>
    </row>
    <row r="163" spans="1:12" ht="54.65" customHeight="1">
      <c r="A163" s="1" t="s">
        <v>492</v>
      </c>
      <c r="B163" s="24" t="s">
        <v>54</v>
      </c>
      <c r="C163" s="24" t="s">
        <v>65</v>
      </c>
      <c r="D163" s="15" t="s">
        <v>493</v>
      </c>
      <c r="E163" s="25" t="s">
        <v>511</v>
      </c>
      <c r="F163" s="24" t="s">
        <v>28</v>
      </c>
      <c r="G163" s="24" t="s">
        <v>31</v>
      </c>
      <c r="H163" s="24" t="s">
        <v>55</v>
      </c>
      <c r="I163" s="3" t="s">
        <v>56</v>
      </c>
      <c r="J163" s="58" t="s">
        <v>4</v>
      </c>
      <c r="K163" s="85" t="str">
        <f>HYPERLINK("mailto:"&amp;VLOOKUP(L163,'CONCAT Codes'!$A$14:$G$25,5,FALSE)&amp;"?subject="&amp;_xlfn.CONCAT(C163," - APPLICANT for ",A163)&amp;"&amp;cc="&amp;'CONCAT Codes'!$A$32&amp;"&amp;body="&amp;D163&amp;"%0A%0APlease see my resume and bio for the above tour.","Click HERE to apply")</f>
        <v>Click HERE to apply</v>
      </c>
      <c r="L163" s="63" t="s">
        <v>75</v>
      </c>
    </row>
    <row r="164" spans="1:12" ht="54.65" customHeight="1">
      <c r="A164" s="1" t="s">
        <v>494</v>
      </c>
      <c r="B164" s="24" t="s">
        <v>54</v>
      </c>
      <c r="C164" s="24" t="s">
        <v>65</v>
      </c>
      <c r="D164" s="15" t="s">
        <v>495</v>
      </c>
      <c r="E164" s="25" t="s">
        <v>510</v>
      </c>
      <c r="F164" s="24" t="s">
        <v>28</v>
      </c>
      <c r="G164" s="24" t="s">
        <v>496</v>
      </c>
      <c r="H164" s="24" t="s">
        <v>55</v>
      </c>
      <c r="I164" s="3" t="s">
        <v>56</v>
      </c>
      <c r="J164" s="58" t="s">
        <v>4</v>
      </c>
      <c r="K164" s="85" t="str">
        <f>HYPERLINK("mailto:"&amp;VLOOKUP(L164,'CONCAT Codes'!$A$14:$G$25,5,FALSE)&amp;"?subject="&amp;_xlfn.CONCAT(C164," - APPLICANT for ",A164)&amp;"&amp;cc="&amp;'CONCAT Codes'!$A$32&amp;"&amp;body="&amp;D164&amp;"%0A%0APlease see my resume and bio for the above tour.","Click HERE to apply")</f>
        <v>Click HERE to apply</v>
      </c>
      <c r="L164" s="63" t="s">
        <v>75</v>
      </c>
    </row>
    <row r="165" spans="1:12" ht="54.65" customHeight="1">
      <c r="A165" s="1" t="s">
        <v>497</v>
      </c>
      <c r="B165" s="24" t="s">
        <v>54</v>
      </c>
      <c r="C165" s="24" t="s">
        <v>65</v>
      </c>
      <c r="D165" s="15" t="s">
        <v>498</v>
      </c>
      <c r="E165" s="25" t="s">
        <v>509</v>
      </c>
      <c r="F165" s="24" t="s">
        <v>28</v>
      </c>
      <c r="G165" s="24" t="s">
        <v>499</v>
      </c>
      <c r="H165" s="24" t="s">
        <v>55</v>
      </c>
      <c r="I165" s="3" t="s">
        <v>56</v>
      </c>
      <c r="J165" s="58" t="s">
        <v>4</v>
      </c>
      <c r="K165" s="85" t="str">
        <f>HYPERLINK("mailto:"&amp;VLOOKUP(L165,'CONCAT Codes'!$A$14:$G$25,5,FALSE)&amp;"?subject="&amp;_xlfn.CONCAT(C165," - APPLICANT for ",A165)&amp;"&amp;cc="&amp;'CONCAT Codes'!$A$32&amp;"&amp;body="&amp;D165&amp;"%0A%0APlease see my resume and bio for the above tour.","Click HERE to apply")</f>
        <v>Click HERE to apply</v>
      </c>
      <c r="L165" s="63" t="s">
        <v>75</v>
      </c>
    </row>
    <row r="166" spans="1:12" ht="54.65" customHeight="1">
      <c r="A166" s="1" t="s">
        <v>561</v>
      </c>
      <c r="B166" s="24" t="s">
        <v>54</v>
      </c>
      <c r="C166" s="24" t="s">
        <v>65</v>
      </c>
      <c r="D166" s="15" t="s">
        <v>562</v>
      </c>
      <c r="E166" s="25" t="s">
        <v>570</v>
      </c>
      <c r="F166" s="24" t="s">
        <v>28</v>
      </c>
      <c r="G166" s="24" t="s">
        <v>64</v>
      </c>
      <c r="H166" s="24" t="s">
        <v>55</v>
      </c>
      <c r="I166" s="3" t="s">
        <v>56</v>
      </c>
      <c r="J166" s="58" t="s">
        <v>4</v>
      </c>
      <c r="K166" s="85" t="str">
        <f>HYPERLINK("mailto:"&amp;VLOOKUP(L166,'CONCAT Codes'!$A$14:$G$25,5,FALSE)&amp;"?subject="&amp;_xlfn.CONCAT(C166," - APPLICANT for ",A166)&amp;"&amp;cc="&amp;'CONCAT Codes'!$A$32&amp;"&amp;body="&amp;D166&amp;"%0A%0APlease see my resume and bio for the above tour.","Click HERE to apply")</f>
        <v>Click HERE to apply</v>
      </c>
      <c r="L166" s="63" t="s">
        <v>75</v>
      </c>
    </row>
    <row r="167" spans="1:12" ht="54.65" customHeight="1">
      <c r="A167" s="1" t="s">
        <v>632</v>
      </c>
      <c r="B167" s="24" t="s">
        <v>54</v>
      </c>
      <c r="C167" s="24" t="s">
        <v>65</v>
      </c>
      <c r="D167" s="15" t="s">
        <v>633</v>
      </c>
      <c r="E167" s="25" t="s">
        <v>634</v>
      </c>
      <c r="F167" s="24" t="s">
        <v>28</v>
      </c>
      <c r="G167" s="24" t="s">
        <v>635</v>
      </c>
      <c r="H167" s="24" t="s">
        <v>55</v>
      </c>
      <c r="I167" s="3" t="s">
        <v>56</v>
      </c>
      <c r="J167" s="69" t="s">
        <v>4</v>
      </c>
      <c r="K167" s="85" t="str">
        <f>HYPERLINK("mailto:"&amp;VLOOKUP(L167,'CONCAT Codes'!$A$14:$G$25,5,FALSE)&amp;"?subject="&amp;_xlfn.CONCAT(C167," - APPLICANT for ",A167)&amp;"&amp;cc="&amp;'CONCAT Codes'!$A$32&amp;"&amp;body="&amp;D167&amp;"%0A%0APlease see my resume and bio for the above tour.","Click HERE to apply")</f>
        <v>Click HERE to apply</v>
      </c>
      <c r="L167" s="25" t="s">
        <v>75</v>
      </c>
    </row>
    <row r="168" spans="1:12" ht="54.65" customHeight="1">
      <c r="A168" s="1" t="s">
        <v>636</v>
      </c>
      <c r="B168" s="24" t="s">
        <v>54</v>
      </c>
      <c r="C168" s="24" t="s">
        <v>65</v>
      </c>
      <c r="D168" s="15" t="s">
        <v>637</v>
      </c>
      <c r="E168" s="25" t="s">
        <v>638</v>
      </c>
      <c r="F168" s="24" t="s">
        <v>28</v>
      </c>
      <c r="G168" s="24" t="s">
        <v>635</v>
      </c>
      <c r="H168" s="24" t="s">
        <v>55</v>
      </c>
      <c r="I168" s="3" t="s">
        <v>56</v>
      </c>
      <c r="J168" s="69" t="s">
        <v>4</v>
      </c>
      <c r="K168" s="85" t="str">
        <f>HYPERLINK("mailto:"&amp;VLOOKUP(L168,'CONCAT Codes'!$A$14:$G$25,5,FALSE)&amp;"?subject="&amp;_xlfn.CONCAT(C168," - APPLICANT for ",A168)&amp;"&amp;cc="&amp;'CONCAT Codes'!$A$32&amp;"&amp;body="&amp;D168&amp;"%0A%0APlease see my resume and bio for the above tour.","Click HERE to apply")</f>
        <v>Click HERE to apply</v>
      </c>
      <c r="L168" s="25" t="s">
        <v>75</v>
      </c>
    </row>
    <row r="169" spans="1:12" ht="54.65" customHeight="1">
      <c r="A169" s="1" t="s">
        <v>639</v>
      </c>
      <c r="B169" s="24" t="s">
        <v>54</v>
      </c>
      <c r="C169" s="24" t="s">
        <v>65</v>
      </c>
      <c r="D169" s="15" t="s">
        <v>640</v>
      </c>
      <c r="E169" s="25" t="s">
        <v>641</v>
      </c>
      <c r="F169" s="24" t="s">
        <v>28</v>
      </c>
      <c r="G169" s="24" t="s">
        <v>32</v>
      </c>
      <c r="H169" s="24" t="s">
        <v>55</v>
      </c>
      <c r="I169" s="3" t="s">
        <v>56</v>
      </c>
      <c r="J169" s="69" t="s">
        <v>4</v>
      </c>
      <c r="K169" s="85" t="str">
        <f>HYPERLINK("mailto:"&amp;VLOOKUP(L169,'CONCAT Codes'!$A$14:$G$25,5,FALSE)&amp;"?subject="&amp;_xlfn.CONCAT(C169," - APPLICANT for ",A169)&amp;"&amp;cc="&amp;'CONCAT Codes'!$A$32&amp;"&amp;body="&amp;D169&amp;"%0A%0APlease see my resume and bio for the above tour.","Click HERE to apply")</f>
        <v>Click HERE to apply</v>
      </c>
      <c r="L169" s="25" t="s">
        <v>75</v>
      </c>
    </row>
    <row r="170" spans="1:12" ht="54.65" customHeight="1">
      <c r="A170" s="70" t="s">
        <v>653</v>
      </c>
      <c r="B170" s="71" t="s">
        <v>54</v>
      </c>
      <c r="C170" s="71" t="s">
        <v>65</v>
      </c>
      <c r="D170" s="70" t="s">
        <v>654</v>
      </c>
      <c r="E170" s="25" t="s">
        <v>669</v>
      </c>
      <c r="F170" s="71" t="s">
        <v>28</v>
      </c>
      <c r="G170" s="71" t="s">
        <v>31</v>
      </c>
      <c r="H170" s="71" t="s">
        <v>55</v>
      </c>
      <c r="I170" s="72" t="s">
        <v>56</v>
      </c>
      <c r="J170" s="74" t="s">
        <v>4</v>
      </c>
      <c r="K170" s="85" t="str">
        <f>HYPERLINK("mailto:"&amp;VLOOKUP(L170,'CONCAT Codes'!$A$14:$G$25,5,FALSE)&amp;"?subject="&amp;_xlfn.CONCAT(C170," - APPLICANT for ",A170)&amp;"&amp;cc="&amp;'CONCAT Codes'!$A$32&amp;"&amp;body="&amp;D170&amp;"%0A%0APlease see my resume and bio for the above tour.","Click HERE to apply")</f>
        <v>Click HERE to apply</v>
      </c>
      <c r="L170" s="71" t="s">
        <v>75</v>
      </c>
    </row>
    <row r="171" spans="1:12" ht="54.65" customHeight="1">
      <c r="A171" s="24" t="s">
        <v>843</v>
      </c>
      <c r="B171" s="24" t="s">
        <v>54</v>
      </c>
      <c r="C171" s="24" t="s">
        <v>65</v>
      </c>
      <c r="D171" s="1" t="s">
        <v>844</v>
      </c>
      <c r="E171" s="24" t="s">
        <v>869</v>
      </c>
      <c r="F171" s="25" t="s">
        <v>28</v>
      </c>
      <c r="G171" s="25" t="s">
        <v>31</v>
      </c>
      <c r="H171" s="25" t="s">
        <v>55</v>
      </c>
      <c r="I171" s="3" t="s">
        <v>56</v>
      </c>
      <c r="J171" s="69" t="s">
        <v>4</v>
      </c>
      <c r="K171" s="85" t="str">
        <f>HYPERLINK("mailto:"&amp;VLOOKUP(L171,'CONCAT Codes'!$A$14:$G$25,5,FALSE)&amp;"?subject="&amp;_xlfn.CONCAT(C171," - APPLICANT for ",A171)&amp;"&amp;cc="&amp;'CONCAT Codes'!$A$32&amp;"&amp;body="&amp;D171&amp;"%0A%0APlease see my resume and bio for the above tour.","Click HERE to apply")</f>
        <v>Click HERE to apply</v>
      </c>
      <c r="L171" s="25" t="s">
        <v>75</v>
      </c>
    </row>
    <row r="172" spans="1:12" ht="54.65" customHeight="1">
      <c r="A172" s="1" t="s">
        <v>892</v>
      </c>
      <c r="B172" s="24" t="s">
        <v>54</v>
      </c>
      <c r="C172" s="24" t="s">
        <v>65</v>
      </c>
      <c r="D172" s="15" t="s">
        <v>893</v>
      </c>
      <c r="E172" s="25" t="s">
        <v>902</v>
      </c>
      <c r="F172" s="24" t="s">
        <v>28</v>
      </c>
      <c r="G172" s="24" t="s">
        <v>894</v>
      </c>
      <c r="H172" s="24" t="s">
        <v>55</v>
      </c>
      <c r="I172" s="3" t="s">
        <v>56</v>
      </c>
      <c r="J172" s="58" t="s">
        <v>4</v>
      </c>
      <c r="K172" s="85" t="str">
        <f>HYPERLINK("mailto:"&amp;VLOOKUP(L172,'CONCAT Codes'!$A$14:$G$25,5,FALSE)&amp;"?subject="&amp;_xlfn.CONCAT(C172," - APPLICANT for ",A172)&amp;"&amp;cc="&amp;'CONCAT Codes'!$A$32&amp;"&amp;body="&amp;D172&amp;"%0A%0APlease see my resume and bio for the above tour.","Click HERE to apply")</f>
        <v>Click HERE to apply</v>
      </c>
      <c r="L172" s="63" t="s">
        <v>75</v>
      </c>
    </row>
    <row r="173" spans="1:12" ht="54.65" customHeight="1">
      <c r="A173" s="1" t="s">
        <v>895</v>
      </c>
      <c r="B173" s="24" t="s">
        <v>54</v>
      </c>
      <c r="C173" s="24" t="s">
        <v>65</v>
      </c>
      <c r="D173" s="15" t="s">
        <v>896</v>
      </c>
      <c r="E173" s="25" t="s">
        <v>903</v>
      </c>
      <c r="F173" s="24" t="s">
        <v>28</v>
      </c>
      <c r="G173" s="24" t="s">
        <v>897</v>
      </c>
      <c r="H173" s="24" t="s">
        <v>55</v>
      </c>
      <c r="I173" s="3" t="s">
        <v>56</v>
      </c>
      <c r="J173" s="58" t="s">
        <v>4</v>
      </c>
      <c r="K173" s="85" t="str">
        <f>HYPERLINK("mailto:"&amp;VLOOKUP(L173,'CONCAT Codes'!$A$14:$G$25,5,FALSE)&amp;"?subject="&amp;_xlfn.CONCAT(C173," - APPLICANT for ",A173)&amp;"&amp;cc="&amp;'CONCAT Codes'!$A$32&amp;"&amp;body="&amp;D173&amp;"%0A%0APlease see my resume and bio for the above tour.","Click HERE to apply")</f>
        <v>Click HERE to apply</v>
      </c>
      <c r="L173" s="63" t="s">
        <v>75</v>
      </c>
    </row>
    <row r="174" spans="1:12" ht="54.65" customHeight="1">
      <c r="A174" s="1" t="s">
        <v>883</v>
      </c>
      <c r="B174" s="24" t="s">
        <v>7</v>
      </c>
      <c r="C174" s="24" t="s">
        <v>44</v>
      </c>
      <c r="D174" s="15" t="s">
        <v>884</v>
      </c>
      <c r="E174" s="25" t="s">
        <v>885</v>
      </c>
      <c r="F174" s="24" t="s">
        <v>1</v>
      </c>
      <c r="G174" s="24" t="s">
        <v>46</v>
      </c>
      <c r="H174" s="24" t="s">
        <v>5</v>
      </c>
      <c r="I174" s="3"/>
      <c r="J174" s="58" t="s">
        <v>6</v>
      </c>
      <c r="K174" s="85" t="str">
        <f>HYPERLINK("mailto:"&amp;VLOOKUP(L174,'CONCAT Codes'!$A$14:$G$25,5,FALSE)&amp;"?subject="&amp;_xlfn.CONCAT(C174," - APPLICANT for ",A174)&amp;"&amp;cc="&amp;'CONCAT Codes'!$A$32&amp;"&amp;body="&amp;D174&amp;"%0A%0APlease see my resume and bio for the above tour.","Click HERE to apply")</f>
        <v>Click HERE to apply</v>
      </c>
      <c r="L174" s="63" t="s">
        <v>78</v>
      </c>
    </row>
    <row r="175" spans="1:12" ht="54.65" customHeight="1">
      <c r="A175" s="1" t="s">
        <v>244</v>
      </c>
      <c r="B175" s="24" t="s">
        <v>7</v>
      </c>
      <c r="C175" s="24" t="s">
        <v>44</v>
      </c>
      <c r="D175" s="15" t="s">
        <v>245</v>
      </c>
      <c r="E175" s="25" t="s">
        <v>327</v>
      </c>
      <c r="F175" s="24" t="s">
        <v>1</v>
      </c>
      <c r="G175" s="24" t="s">
        <v>61</v>
      </c>
      <c r="H175" s="24" t="s">
        <v>5</v>
      </c>
      <c r="I175" s="3"/>
      <c r="J175" s="58" t="s">
        <v>6</v>
      </c>
      <c r="K175" s="85" t="str">
        <f>HYPERLINK("mailto:"&amp;VLOOKUP(L175,'CONCAT Codes'!$A$14:$G$25,5,FALSE)&amp;"?subject="&amp;_xlfn.CONCAT(C175," - APPLICANT for ",A175)&amp;"&amp;cc="&amp;'CONCAT Codes'!$A$32&amp;"&amp;body="&amp;D175&amp;"%0A%0APlease see my resume and bio for the above tour.","Click HERE to apply")</f>
        <v>Click HERE to apply</v>
      </c>
      <c r="L175" s="63" t="s">
        <v>78</v>
      </c>
    </row>
    <row r="176" spans="1:12" ht="54.65" customHeight="1">
      <c r="A176" s="1" t="s">
        <v>370</v>
      </c>
      <c r="B176" s="24" t="s">
        <v>7</v>
      </c>
      <c r="C176" s="24" t="s">
        <v>44</v>
      </c>
      <c r="D176" s="15" t="s">
        <v>371</v>
      </c>
      <c r="E176" s="25" t="s">
        <v>394</v>
      </c>
      <c r="F176" s="24" t="s">
        <v>1</v>
      </c>
      <c r="G176" s="24" t="s">
        <v>369</v>
      </c>
      <c r="H176" s="24" t="s">
        <v>5</v>
      </c>
      <c r="I176" s="3"/>
      <c r="J176" s="58" t="s">
        <v>6</v>
      </c>
      <c r="K176" s="85" t="str">
        <f>HYPERLINK("mailto:"&amp;VLOOKUP(L176,'CONCAT Codes'!$A$14:$G$25,5,FALSE)&amp;"?subject="&amp;_xlfn.CONCAT(C176," - APPLICANT for ",A176)&amp;"&amp;cc="&amp;'CONCAT Codes'!$A$32&amp;"&amp;body="&amp;D176&amp;"%0A%0APlease see my resume and bio for the above tour.","Click HERE to apply")</f>
        <v>Click HERE to apply</v>
      </c>
      <c r="L176" s="63" t="s">
        <v>78</v>
      </c>
    </row>
    <row r="177" spans="1:12" ht="54.65" customHeight="1">
      <c r="A177" s="1" t="s">
        <v>372</v>
      </c>
      <c r="B177" s="24" t="s">
        <v>7</v>
      </c>
      <c r="C177" s="24" t="s">
        <v>44</v>
      </c>
      <c r="D177" s="15" t="s">
        <v>185</v>
      </c>
      <c r="E177" s="25" t="s">
        <v>399</v>
      </c>
      <c r="F177" s="24" t="s">
        <v>1</v>
      </c>
      <c r="G177" s="24" t="s">
        <v>45</v>
      </c>
      <c r="H177" s="24" t="s">
        <v>5</v>
      </c>
      <c r="I177" s="3"/>
      <c r="J177" s="58" t="s">
        <v>6</v>
      </c>
      <c r="K177" s="85" t="str">
        <f>HYPERLINK("mailto:"&amp;VLOOKUP(L177,'CONCAT Codes'!$A$14:$G$25,5,FALSE)&amp;"?subject="&amp;_xlfn.CONCAT(C177," - APPLICANT for ",A177)&amp;"&amp;cc="&amp;'CONCAT Codes'!$A$32&amp;"&amp;body="&amp;D177&amp;"%0A%0APlease see my resume and bio for the above tour.","Click HERE to apply")</f>
        <v>Click HERE to apply</v>
      </c>
      <c r="L177" s="63" t="s">
        <v>78</v>
      </c>
    </row>
    <row r="178" spans="1:12" ht="54.65" customHeight="1">
      <c r="A178" s="1" t="s">
        <v>373</v>
      </c>
      <c r="B178" s="24" t="s">
        <v>7</v>
      </c>
      <c r="C178" s="24" t="s">
        <v>44</v>
      </c>
      <c r="D178" s="15" t="s">
        <v>374</v>
      </c>
      <c r="E178" s="25" t="s">
        <v>398</v>
      </c>
      <c r="F178" s="24" t="s">
        <v>1</v>
      </c>
      <c r="G178" s="24" t="s">
        <v>46</v>
      </c>
      <c r="H178" s="24" t="s">
        <v>5</v>
      </c>
      <c r="I178" s="3"/>
      <c r="J178" s="58" t="s">
        <v>6</v>
      </c>
      <c r="K178" s="85" t="str">
        <f>HYPERLINK("mailto:"&amp;VLOOKUP(L178,'CONCAT Codes'!$A$14:$G$25,5,FALSE)&amp;"?subject="&amp;_xlfn.CONCAT(C178," - APPLICANT for ",A178)&amp;"&amp;cc="&amp;'CONCAT Codes'!$A$32&amp;"&amp;body="&amp;D178&amp;"%0A%0APlease see my resume and bio for the above tour.","Click HERE to apply")</f>
        <v>Click HERE to apply</v>
      </c>
      <c r="L178" s="63" t="s">
        <v>78</v>
      </c>
    </row>
    <row r="179" spans="1:12" ht="54.65" customHeight="1">
      <c r="A179" s="1" t="s">
        <v>375</v>
      </c>
      <c r="B179" s="24" t="s">
        <v>7</v>
      </c>
      <c r="C179" s="24" t="s">
        <v>44</v>
      </c>
      <c r="D179" s="15" t="s">
        <v>376</v>
      </c>
      <c r="E179" s="25" t="s">
        <v>397</v>
      </c>
      <c r="F179" s="24" t="s">
        <v>1</v>
      </c>
      <c r="G179" s="24" t="s">
        <v>46</v>
      </c>
      <c r="H179" s="24" t="s">
        <v>5</v>
      </c>
      <c r="I179" s="3"/>
      <c r="J179" s="58" t="s">
        <v>6</v>
      </c>
      <c r="K179" s="85" t="str">
        <f>HYPERLINK("mailto:"&amp;VLOOKUP(L179,'CONCAT Codes'!$A$14:$G$25,5,FALSE)&amp;"?subject="&amp;_xlfn.CONCAT(C179," - APPLICANT for ",A179)&amp;"&amp;cc="&amp;'CONCAT Codes'!$A$32&amp;"&amp;body="&amp;D179&amp;"%0A%0APlease see my resume and bio for the above tour.","Click HERE to apply")</f>
        <v>Click HERE to apply</v>
      </c>
      <c r="L179" s="63" t="s">
        <v>78</v>
      </c>
    </row>
    <row r="180" spans="1:12" ht="54.65" customHeight="1">
      <c r="A180" s="1" t="s">
        <v>377</v>
      </c>
      <c r="B180" s="24" t="s">
        <v>7</v>
      </c>
      <c r="C180" s="24" t="s">
        <v>44</v>
      </c>
      <c r="D180" s="15" t="s">
        <v>378</v>
      </c>
      <c r="E180" s="25" t="s">
        <v>396</v>
      </c>
      <c r="F180" s="24" t="s">
        <v>1</v>
      </c>
      <c r="G180" s="24" t="s">
        <v>46</v>
      </c>
      <c r="H180" s="24" t="s">
        <v>5</v>
      </c>
      <c r="I180" s="3"/>
      <c r="J180" s="58" t="s">
        <v>6</v>
      </c>
      <c r="K180" s="85" t="str">
        <f>HYPERLINK("mailto:"&amp;VLOOKUP(L180,'CONCAT Codes'!$A$14:$G$25,5,FALSE)&amp;"?subject="&amp;_xlfn.CONCAT(C180," - APPLICANT for ",A180)&amp;"&amp;cc="&amp;'CONCAT Codes'!$A$32&amp;"&amp;body="&amp;D180&amp;"%0A%0APlease see my resume and bio for the above tour.","Click HERE to apply")</f>
        <v>Click HERE to apply</v>
      </c>
      <c r="L180" s="63" t="s">
        <v>78</v>
      </c>
    </row>
    <row r="181" spans="1:12" ht="54.65" customHeight="1">
      <c r="A181" s="1" t="s">
        <v>379</v>
      </c>
      <c r="B181" s="24" t="s">
        <v>7</v>
      </c>
      <c r="C181" s="24" t="s">
        <v>44</v>
      </c>
      <c r="D181" s="15" t="s">
        <v>380</v>
      </c>
      <c r="E181" s="25" t="s">
        <v>395</v>
      </c>
      <c r="F181" s="24" t="s">
        <v>1</v>
      </c>
      <c r="G181" s="24" t="s">
        <v>46</v>
      </c>
      <c r="H181" s="24" t="s">
        <v>5</v>
      </c>
      <c r="I181" s="3"/>
      <c r="J181" s="58" t="s">
        <v>6</v>
      </c>
      <c r="K181" s="85" t="str">
        <f>HYPERLINK("mailto:"&amp;VLOOKUP(L181,'CONCAT Codes'!$A$14:$G$25,5,FALSE)&amp;"?subject="&amp;_xlfn.CONCAT(C181," - APPLICANT for ",A181)&amp;"&amp;cc="&amp;'CONCAT Codes'!$A$32&amp;"&amp;body="&amp;D181&amp;"%0A%0APlease see my resume and bio for the above tour.","Click HERE to apply")</f>
        <v>Click HERE to apply</v>
      </c>
      <c r="L181" s="63" t="s">
        <v>78</v>
      </c>
    </row>
    <row r="182" spans="1:12" ht="54.65" customHeight="1">
      <c r="A182" s="1" t="s">
        <v>381</v>
      </c>
      <c r="B182" s="24" t="s">
        <v>7</v>
      </c>
      <c r="C182" s="24" t="s">
        <v>44</v>
      </c>
      <c r="D182" s="15" t="s">
        <v>382</v>
      </c>
      <c r="E182" s="25" t="s">
        <v>615</v>
      </c>
      <c r="F182" s="24" t="s">
        <v>1</v>
      </c>
      <c r="G182" s="24" t="s">
        <v>46</v>
      </c>
      <c r="H182" s="24" t="s">
        <v>5</v>
      </c>
      <c r="I182" s="3"/>
      <c r="J182" s="58" t="s">
        <v>6</v>
      </c>
      <c r="K182" s="85" t="str">
        <f>HYPERLINK("mailto:"&amp;VLOOKUP(L182,'CONCAT Codes'!$A$14:$G$25,5,FALSE)&amp;"?subject="&amp;_xlfn.CONCAT(C182," - APPLICANT for ",A182)&amp;"&amp;cc="&amp;'CONCAT Codes'!$A$32&amp;"&amp;body="&amp;D182&amp;"%0A%0APlease see my resume and bio for the above tour.","Click HERE to apply")</f>
        <v>Click HERE to apply</v>
      </c>
      <c r="L182" s="63" t="s">
        <v>78</v>
      </c>
    </row>
    <row r="183" spans="1:12" ht="54.65" customHeight="1">
      <c r="A183" s="1" t="s">
        <v>595</v>
      </c>
      <c r="B183" s="24" t="s">
        <v>7</v>
      </c>
      <c r="C183" s="24" t="s">
        <v>44</v>
      </c>
      <c r="D183" s="15" t="s">
        <v>443</v>
      </c>
      <c r="E183" s="25" t="s">
        <v>627</v>
      </c>
      <c r="F183" s="24" t="s">
        <v>17</v>
      </c>
      <c r="G183" s="24" t="s">
        <v>45</v>
      </c>
      <c r="H183" s="24" t="s">
        <v>5</v>
      </c>
      <c r="I183" s="3"/>
      <c r="J183" s="58" t="s">
        <v>6</v>
      </c>
      <c r="K183" s="85" t="str">
        <f>HYPERLINK("mailto:"&amp;VLOOKUP(L183,'CONCAT Codes'!$A$14:$G$25,5,FALSE)&amp;"?subject="&amp;_xlfn.CONCAT(C183," - APPLICANT for ",A183)&amp;"&amp;cc="&amp;'CONCAT Codes'!$A$32&amp;"&amp;body="&amp;D183&amp;"%0A%0APlease see my resume and bio for the above tour.","Click HERE to apply")</f>
        <v>Click HERE to apply</v>
      </c>
      <c r="L183" s="63" t="s">
        <v>78</v>
      </c>
    </row>
    <row r="184" spans="1:12" ht="54.65" customHeight="1">
      <c r="A184" s="1" t="s">
        <v>596</v>
      </c>
      <c r="B184" s="24" t="s">
        <v>7</v>
      </c>
      <c r="C184" s="24" t="s">
        <v>44</v>
      </c>
      <c r="D184" s="15" t="s">
        <v>541</v>
      </c>
      <c r="E184" s="25" t="s">
        <v>628</v>
      </c>
      <c r="F184" s="24" t="s">
        <v>17</v>
      </c>
      <c r="G184" s="24" t="s">
        <v>31</v>
      </c>
      <c r="H184" s="24" t="s">
        <v>5</v>
      </c>
      <c r="I184" s="3"/>
      <c r="J184" s="58" t="s">
        <v>6</v>
      </c>
      <c r="K184" s="85" t="str">
        <f>HYPERLINK("mailto:"&amp;VLOOKUP(L184,'CONCAT Codes'!$A$14:$G$25,5,FALSE)&amp;"?subject="&amp;_xlfn.CONCAT(C184," - APPLICANT for ",A184)&amp;"&amp;cc="&amp;'CONCAT Codes'!$A$32&amp;"&amp;body="&amp;D184&amp;"%0A%0APlease see my resume and bio for the above tour.","Click HERE to apply")</f>
        <v>Click HERE to apply</v>
      </c>
      <c r="L184" s="63" t="s">
        <v>78</v>
      </c>
    </row>
  </sheetData>
  <autoFilter ref="A1:L150" xr:uid="{00000000-0001-0000-0000-000000000000}">
    <sortState xmlns:xlrd2="http://schemas.microsoft.com/office/spreadsheetml/2017/richdata2" ref="A2:L184">
      <sortCondition ref="I1:I150"/>
    </sortState>
  </autoFilter>
  <sortState xmlns:xlrd2="http://schemas.microsoft.com/office/spreadsheetml/2017/richdata2" ref="A2:L172">
    <sortCondition ref="L2:L172"/>
    <sortCondition ref="B2:B172"/>
    <sortCondition ref="C2:C172"/>
  </sortState>
  <conditionalFormatting sqref="A1:A1048576">
    <cfRule type="duplicateValues" dxfId="31" priority="2"/>
  </conditionalFormatting>
  <conditionalFormatting sqref="K1:K1048576">
    <cfRule type="containsText" dxfId="30" priority="1"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0"/>
  <sheetViews>
    <sheetView zoomScale="90" zoomScaleNormal="90" workbookViewId="0">
      <selection activeCell="M15" sqref="M15"/>
    </sheetView>
  </sheetViews>
  <sheetFormatPr defaultRowHeight="12"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3" s="8" customFormat="1" ht="45" customHeight="1">
      <c r="A1" s="6" t="s">
        <v>23</v>
      </c>
      <c r="B1" s="7" t="s">
        <v>24</v>
      </c>
      <c r="C1" s="7" t="s">
        <v>25</v>
      </c>
      <c r="D1" s="6" t="s">
        <v>26</v>
      </c>
      <c r="E1" s="6" t="s">
        <v>22</v>
      </c>
      <c r="F1" s="7" t="s">
        <v>19</v>
      </c>
      <c r="G1" s="7" t="s">
        <v>20</v>
      </c>
      <c r="H1" s="7" t="s">
        <v>21</v>
      </c>
      <c r="I1" s="6" t="s">
        <v>69</v>
      </c>
      <c r="J1" s="7" t="s">
        <v>70</v>
      </c>
      <c r="K1" s="5" t="s">
        <v>29</v>
      </c>
      <c r="L1" s="7" t="s">
        <v>74</v>
      </c>
    </row>
    <row r="2" spans="1:13" s="26" customFormat="1" ht="45" customHeight="1">
      <c r="A2" s="1" t="s">
        <v>101</v>
      </c>
      <c r="B2" s="24" t="s">
        <v>18</v>
      </c>
      <c r="C2" s="24" t="s">
        <v>33</v>
      </c>
      <c r="D2" s="15" t="s">
        <v>102</v>
      </c>
      <c r="E2" s="25" t="s">
        <v>331</v>
      </c>
      <c r="F2" s="24" t="s">
        <v>17</v>
      </c>
      <c r="G2" s="24" t="s">
        <v>31</v>
      </c>
      <c r="H2" s="24" t="s">
        <v>34</v>
      </c>
      <c r="I2" s="3" t="s">
        <v>35</v>
      </c>
      <c r="J2" s="58" t="s">
        <v>4</v>
      </c>
      <c r="K2" s="77" t="str">
        <f>HYPERLINK("mailto:"&amp;VLOOKUP(L2,'CONCAT Codes'!$A$14:$G$25,5,FALSE)&amp;"?subject="&amp;_xlfn.CONCAT(C2," - APPLICANT for ",A2)&amp;"&amp;cc="&amp;'CONCAT Codes'!$A$32&amp;"&amp;body="&amp;D2&amp;"%0A%0APlease see my resume and bio for the above tour.","Click HERE to apply")</f>
        <v>Click HERE to apply</v>
      </c>
      <c r="L2" s="63" t="s">
        <v>76</v>
      </c>
    </row>
    <row r="3" spans="1:13" ht="45" customHeight="1">
      <c r="A3" s="1" t="s">
        <v>405</v>
      </c>
      <c r="B3" s="24" t="s">
        <v>42</v>
      </c>
      <c r="C3" s="24" t="s">
        <v>406</v>
      </c>
      <c r="D3" s="15" t="s">
        <v>407</v>
      </c>
      <c r="E3" s="25" t="s">
        <v>414</v>
      </c>
      <c r="F3" s="24" t="s">
        <v>1</v>
      </c>
      <c r="G3" s="24" t="s">
        <v>314</v>
      </c>
      <c r="H3" s="24" t="s">
        <v>408</v>
      </c>
      <c r="I3" s="3" t="s">
        <v>8</v>
      </c>
      <c r="J3" s="58" t="s">
        <v>4</v>
      </c>
      <c r="K3" s="77" t="str">
        <f>HYPERLINK("mailto:"&amp;VLOOKUP(L3,'CONCAT Codes'!$A$14:$G$25,5,FALSE)&amp;"?subject="&amp;_xlfn.CONCAT(C3," - APPLICANT for ",A3)&amp;"&amp;cc="&amp;'CONCAT Codes'!$A$32&amp;"&amp;body="&amp;D3&amp;"%0A%0APlease see my resume and bio for the above tour.","Click HERE to apply")</f>
        <v>Click HERE to apply</v>
      </c>
      <c r="L3" s="63" t="s">
        <v>98</v>
      </c>
      <c r="M3" s="26"/>
    </row>
    <row r="4" spans="1:13" ht="45" customHeight="1">
      <c r="A4" s="1" t="s">
        <v>460</v>
      </c>
      <c r="B4" s="24" t="s">
        <v>42</v>
      </c>
      <c r="C4" s="24" t="s">
        <v>406</v>
      </c>
      <c r="D4" s="15" t="s">
        <v>461</v>
      </c>
      <c r="E4" s="25" t="s">
        <v>480</v>
      </c>
      <c r="F4" s="24" t="s">
        <v>1</v>
      </c>
      <c r="G4" s="24" t="s">
        <v>314</v>
      </c>
      <c r="H4" s="24" t="s">
        <v>408</v>
      </c>
      <c r="I4" s="3" t="s">
        <v>8</v>
      </c>
      <c r="J4" s="58" t="s">
        <v>4</v>
      </c>
      <c r="K4" s="77" t="str">
        <f>HYPERLINK("mailto:"&amp;VLOOKUP(L4,'CONCAT Codes'!$A$14:$G$25,5,FALSE)&amp;"?subject="&amp;_xlfn.CONCAT(C4," - APPLICANT for ",A4)&amp;"&amp;cc="&amp;'CONCAT Codes'!$A$32&amp;"&amp;body="&amp;D4&amp;"%0A%0APlease see my resume and bio for the above tour.","Click HERE to apply")</f>
        <v>Click HERE to apply</v>
      </c>
      <c r="L4" s="63" t="s">
        <v>98</v>
      </c>
      <c r="M4" s="26"/>
    </row>
    <row r="5" spans="1:13" ht="45" customHeight="1">
      <c r="A5" s="1" t="s">
        <v>462</v>
      </c>
      <c r="B5" s="24" t="s">
        <v>42</v>
      </c>
      <c r="C5" s="24" t="s">
        <v>406</v>
      </c>
      <c r="D5" s="15" t="s">
        <v>463</v>
      </c>
      <c r="E5" s="25" t="s">
        <v>484</v>
      </c>
      <c r="F5" s="24" t="s">
        <v>1</v>
      </c>
      <c r="G5" s="24" t="s">
        <v>464</v>
      </c>
      <c r="H5" s="24" t="s">
        <v>408</v>
      </c>
      <c r="I5" s="3" t="s">
        <v>8</v>
      </c>
      <c r="J5" s="58" t="s">
        <v>4</v>
      </c>
      <c r="K5" s="77" t="str">
        <f>HYPERLINK("mailto:"&amp;VLOOKUP(L5,'CONCAT Codes'!$A$14:$G$25,5,FALSE)&amp;"?subject="&amp;_xlfn.CONCAT(C5," - APPLICANT for ",A5)&amp;"&amp;cc="&amp;'CONCAT Codes'!$A$32&amp;"&amp;body="&amp;D5&amp;"%0A%0APlease see my resume and bio for the above tour.","Click HERE to apply")</f>
        <v>Click HERE to apply</v>
      </c>
      <c r="L5" s="63" t="s">
        <v>98</v>
      </c>
      <c r="M5" s="26"/>
    </row>
    <row r="6" spans="1:13" ht="45" customHeight="1">
      <c r="A6" s="1" t="s">
        <v>447</v>
      </c>
      <c r="B6" s="24" t="s">
        <v>42</v>
      </c>
      <c r="C6" s="24" t="s">
        <v>421</v>
      </c>
      <c r="D6" s="15" t="s">
        <v>443</v>
      </c>
      <c r="E6" s="25" t="s">
        <v>454</v>
      </c>
      <c r="F6" s="24" t="s">
        <v>1</v>
      </c>
      <c r="G6" s="24" t="s">
        <v>444</v>
      </c>
      <c r="H6" s="24" t="s">
        <v>442</v>
      </c>
      <c r="I6" s="3" t="s">
        <v>12</v>
      </c>
      <c r="J6" s="58" t="s">
        <v>4</v>
      </c>
      <c r="K6" s="77" t="str">
        <f>HYPERLINK("mailto:"&amp;VLOOKUP(L6,'CONCAT Codes'!$A$14:$G$25,5,FALSE)&amp;"?subject="&amp;_xlfn.CONCAT(C6," - APPLICANT for ",A6)&amp;"&amp;cc="&amp;'CONCAT Codes'!$A$32&amp;"&amp;body="&amp;D6&amp;"%0A%0APlease see my resume and bio for the above tour.","Click HERE to apply")</f>
        <v>Click HERE to apply</v>
      </c>
      <c r="L6" s="63" t="s">
        <v>98</v>
      </c>
      <c r="M6" s="26"/>
    </row>
    <row r="7" spans="1:13" ht="45" customHeight="1">
      <c r="A7" s="1" t="s">
        <v>450</v>
      </c>
      <c r="B7" s="24" t="s">
        <v>42</v>
      </c>
      <c r="C7" s="24" t="s">
        <v>421</v>
      </c>
      <c r="D7" s="15" t="s">
        <v>443</v>
      </c>
      <c r="E7" s="25" t="s">
        <v>456</v>
      </c>
      <c r="F7" s="24" t="s">
        <v>1</v>
      </c>
      <c r="G7" s="24" t="s">
        <v>444</v>
      </c>
      <c r="H7" s="24" t="s">
        <v>442</v>
      </c>
      <c r="I7" s="3" t="s">
        <v>12</v>
      </c>
      <c r="J7" s="58" t="s">
        <v>4</v>
      </c>
      <c r="K7" s="77" t="str">
        <f>HYPERLINK("mailto:"&amp;VLOOKUP(L7,'CONCAT Codes'!$A$14:$G$25,5,FALSE)&amp;"?subject="&amp;_xlfn.CONCAT(C7," - APPLICANT for ",A7)&amp;"&amp;cc="&amp;'CONCAT Codes'!$A$32&amp;"&amp;body="&amp;D7&amp;"%0A%0APlease see my resume and bio for the above tour.","Click HERE to apply")</f>
        <v>Click HERE to apply</v>
      </c>
      <c r="L7" s="63" t="s">
        <v>98</v>
      </c>
      <c r="M7" s="26"/>
    </row>
    <row r="8" spans="1:13" ht="45" customHeight="1">
      <c r="A8" s="1" t="s">
        <v>451</v>
      </c>
      <c r="B8" s="24" t="s">
        <v>42</v>
      </c>
      <c r="C8" s="24" t="s">
        <v>421</v>
      </c>
      <c r="D8" s="15" t="s">
        <v>443</v>
      </c>
      <c r="E8" s="25" t="s">
        <v>455</v>
      </c>
      <c r="F8" s="24" t="s">
        <v>1</v>
      </c>
      <c r="G8" s="24" t="s">
        <v>444</v>
      </c>
      <c r="H8" s="24" t="s">
        <v>442</v>
      </c>
      <c r="I8" s="3" t="s">
        <v>12</v>
      </c>
      <c r="J8" s="58" t="s">
        <v>4</v>
      </c>
      <c r="K8" s="77" t="str">
        <f>HYPERLINK("mailto:"&amp;VLOOKUP(L8,'CONCAT Codes'!$A$14:$G$25,5,FALSE)&amp;"?subject="&amp;_xlfn.CONCAT(C8," - APPLICANT for ",A8)&amp;"&amp;cc="&amp;'CONCAT Codes'!$A$32&amp;"&amp;body="&amp;D8&amp;"%0A%0APlease see my resume and bio for the above tour.","Click HERE to apply")</f>
        <v>Click HERE to apply</v>
      </c>
      <c r="L8" s="63" t="s">
        <v>98</v>
      </c>
      <c r="M8" s="50"/>
    </row>
    <row r="9" spans="1:13" ht="45" customHeight="1">
      <c r="A9" s="1" t="s">
        <v>679</v>
      </c>
      <c r="B9" s="24" t="s">
        <v>7</v>
      </c>
      <c r="C9" s="24" t="s">
        <v>531</v>
      </c>
      <c r="D9" s="15" t="s">
        <v>680</v>
      </c>
      <c r="E9" s="25" t="s">
        <v>702</v>
      </c>
      <c r="F9" s="24" t="s">
        <v>28</v>
      </c>
      <c r="G9" s="24" t="s">
        <v>681</v>
      </c>
      <c r="H9" s="24" t="s">
        <v>40</v>
      </c>
      <c r="I9" s="3" t="s">
        <v>3</v>
      </c>
      <c r="J9" s="58" t="s">
        <v>4</v>
      </c>
      <c r="K9" s="77" t="str">
        <f>HYPERLINK("mailto:"&amp;VLOOKUP(L9,'CONCAT Codes'!$A$14:$G$25,5,FALSE)&amp;"?subject="&amp;_xlfn.CONCAT(C9," - APPLICANT for ",A9)&amp;"&amp;cc="&amp;'CONCAT Codes'!$A$32&amp;"&amp;body="&amp;D9&amp;"%0A%0APlease see my resume and bio for the above tour.","Click HERE to apply")</f>
        <v>Click HERE to apply</v>
      </c>
      <c r="L9" s="63" t="s">
        <v>80</v>
      </c>
      <c r="M9" s="26"/>
    </row>
    <row r="10" spans="1:13" ht="45" customHeight="1">
      <c r="A10" s="1" t="s">
        <v>711</v>
      </c>
      <c r="B10" s="24" t="s">
        <v>42</v>
      </c>
      <c r="C10" s="24" t="s">
        <v>588</v>
      </c>
      <c r="D10" s="15" t="s">
        <v>712</v>
      </c>
      <c r="E10" s="25" t="s">
        <v>749</v>
      </c>
      <c r="F10" s="24" t="s">
        <v>1</v>
      </c>
      <c r="G10" s="24" t="s">
        <v>61</v>
      </c>
      <c r="H10" s="24" t="s">
        <v>10</v>
      </c>
      <c r="I10" s="3" t="s">
        <v>366</v>
      </c>
      <c r="J10" s="58" t="s">
        <v>4</v>
      </c>
      <c r="K10" s="77" t="str">
        <f>HYPERLINK("mailto:"&amp;VLOOKUP(L10,'CONCAT Codes'!$A$14:$G$25,5,FALSE)&amp;"?subject="&amp;_xlfn.CONCAT(C10," - APPLICANT for ",A10)&amp;"&amp;cc="&amp;'CONCAT Codes'!$A$32&amp;"&amp;body="&amp;D10&amp;"%0A%0APlease see my resume and bio for the above tour.","Click HERE to apply")</f>
        <v>Click HERE to apply</v>
      </c>
      <c r="L10" s="63" t="s">
        <v>98</v>
      </c>
      <c r="M10" s="26"/>
    </row>
    <row r="11" spans="1:13" ht="45" customHeight="1">
      <c r="A11" s="1" t="s">
        <v>517</v>
      </c>
      <c r="B11" s="24" t="s">
        <v>42</v>
      </c>
      <c r="C11" s="24" t="s">
        <v>518</v>
      </c>
      <c r="D11" s="15" t="s">
        <v>407</v>
      </c>
      <c r="E11" s="25" t="s">
        <v>555</v>
      </c>
      <c r="F11" s="24" t="s">
        <v>1</v>
      </c>
      <c r="G11" s="24" t="s">
        <v>519</v>
      </c>
      <c r="H11" s="24" t="s">
        <v>520</v>
      </c>
      <c r="I11" s="3" t="s">
        <v>521</v>
      </c>
      <c r="J11" s="58" t="s">
        <v>4</v>
      </c>
      <c r="K11" s="77" t="str">
        <f>HYPERLINK("mailto:"&amp;VLOOKUP(L11,'CONCAT Codes'!$A$14:$G$25,5,FALSE)&amp;"?subject="&amp;_xlfn.CONCAT(C11," - APPLICANT for ",A11)&amp;"&amp;cc="&amp;'CONCAT Codes'!$A$32&amp;"&amp;body="&amp;D11&amp;"%0A%0APlease see my resume and bio for the above tour.","Click HERE to apply")</f>
        <v>Click HERE to apply</v>
      </c>
      <c r="L11" s="63" t="s">
        <v>98</v>
      </c>
      <c r="M11" s="26"/>
    </row>
    <row r="12" spans="1:13" ht="45" customHeight="1">
      <c r="A12" s="1" t="s">
        <v>603</v>
      </c>
      <c r="B12" s="24" t="s">
        <v>42</v>
      </c>
      <c r="C12" s="24" t="s">
        <v>501</v>
      </c>
      <c r="D12" s="15" t="s">
        <v>879</v>
      </c>
      <c r="E12" s="25" t="s">
        <v>625</v>
      </c>
      <c r="F12" s="24" t="s">
        <v>1</v>
      </c>
      <c r="G12" s="24" t="s">
        <v>286</v>
      </c>
      <c r="H12" s="24" t="s">
        <v>503</v>
      </c>
      <c r="I12" s="3" t="s">
        <v>504</v>
      </c>
      <c r="J12" s="58" t="s">
        <v>4</v>
      </c>
      <c r="K12" s="77" t="str">
        <f>HYPERLINK("mailto:"&amp;VLOOKUP(L12,'CONCAT Codes'!$A$14:$G$25,5,FALSE)&amp;"?subject="&amp;_xlfn.CONCAT(C12," - APPLICANT for ",A12)&amp;"&amp;cc="&amp;'CONCAT Codes'!$A$32&amp;"&amp;body="&amp;D12&amp;"%0A%0APlease see my resume and bio for the above tour.","Click HERE to apply")</f>
        <v>Click HERE to apply</v>
      </c>
      <c r="L12" s="63" t="s">
        <v>98</v>
      </c>
      <c r="M12" s="26"/>
    </row>
    <row r="13" spans="1:13" ht="45" customHeight="1">
      <c r="A13" s="1" t="s">
        <v>762</v>
      </c>
      <c r="B13" s="24" t="s">
        <v>7</v>
      </c>
      <c r="C13" s="24" t="s">
        <v>187</v>
      </c>
      <c r="D13" s="15" t="s">
        <v>763</v>
      </c>
      <c r="E13" s="25" t="s">
        <v>767</v>
      </c>
      <c r="F13" s="24" t="s">
        <v>1</v>
      </c>
      <c r="G13" s="24" t="s">
        <v>286</v>
      </c>
      <c r="H13" s="24" t="s">
        <v>188</v>
      </c>
      <c r="I13" s="3" t="s">
        <v>37</v>
      </c>
      <c r="J13" s="58" t="s">
        <v>4</v>
      </c>
      <c r="K13" s="77" t="str">
        <f>HYPERLINK("mailto:"&amp;VLOOKUP(L13,'CONCAT Codes'!$A$14:$G$25,5,FALSE)&amp;"?subject="&amp;_xlfn.CONCAT(C13," - APPLICANT for ",A13)&amp;"&amp;cc="&amp;'CONCAT Codes'!$A$32&amp;"&amp;body="&amp;D13&amp;"%0A%0APlease see my resume and bio for the above tour.","Click HERE to apply")</f>
        <v>Click HERE to apply</v>
      </c>
      <c r="L13" s="63" t="s">
        <v>80</v>
      </c>
    </row>
    <row r="14" spans="1:13" ht="45" customHeight="1">
      <c r="A14" s="1" t="s">
        <v>427</v>
      </c>
      <c r="B14" s="24" t="s">
        <v>42</v>
      </c>
      <c r="C14" s="24" t="s">
        <v>308</v>
      </c>
      <c r="D14" s="15" t="s">
        <v>428</v>
      </c>
      <c r="E14" s="25" t="s">
        <v>436</v>
      </c>
      <c r="F14" s="24" t="s">
        <v>1</v>
      </c>
      <c r="G14" s="24" t="s">
        <v>429</v>
      </c>
      <c r="H14" s="24" t="s">
        <v>309</v>
      </c>
      <c r="I14" s="3" t="s">
        <v>37</v>
      </c>
      <c r="J14" s="58" t="s">
        <v>4</v>
      </c>
      <c r="K14" s="77" t="str">
        <f>HYPERLINK("mailto:"&amp;VLOOKUP(L14,'CONCAT Codes'!$A$14:$G$25,5,FALSE)&amp;"?subject="&amp;_xlfn.CONCAT(C14," - APPLICANT for ",A14)&amp;"&amp;cc="&amp;'CONCAT Codes'!$A$32&amp;"&amp;body="&amp;D14&amp;"%0A%0APlease see my resume and bio for the above tour.","Click HERE to apply")</f>
        <v>Click HERE to apply</v>
      </c>
      <c r="L14" s="63" t="s">
        <v>98</v>
      </c>
    </row>
    <row r="15" spans="1:13" ht="45" customHeight="1">
      <c r="A15" s="70" t="s">
        <v>645</v>
      </c>
      <c r="B15" s="71" t="s">
        <v>42</v>
      </c>
      <c r="C15" s="71" t="s">
        <v>308</v>
      </c>
      <c r="D15" s="70" t="s">
        <v>646</v>
      </c>
      <c r="E15" s="25" t="s">
        <v>666</v>
      </c>
      <c r="F15" s="71" t="s">
        <v>1</v>
      </c>
      <c r="G15" s="71" t="s">
        <v>64</v>
      </c>
      <c r="H15" s="71" t="s">
        <v>309</v>
      </c>
      <c r="I15" s="72" t="s">
        <v>37</v>
      </c>
      <c r="J15" s="74" t="s">
        <v>4</v>
      </c>
      <c r="K15" s="77" t="str">
        <f>HYPERLINK("mailto:"&amp;VLOOKUP(L15,'CONCAT Codes'!$A$14:$G$25,5,FALSE)&amp;"?subject="&amp;_xlfn.CONCAT(C15," - APPLICANT for ",A15)&amp;"&amp;cc="&amp;'CONCAT Codes'!$A$32&amp;"&amp;body="&amp;D15&amp;"%0A%0APlease see my resume and bio for the above tour.","Click HERE to apply")</f>
        <v>Click HERE to apply</v>
      </c>
      <c r="L15" s="71" t="s">
        <v>98</v>
      </c>
    </row>
    <row r="16" spans="1:13" ht="45" customHeight="1">
      <c r="A16" s="1" t="s">
        <v>525</v>
      </c>
      <c r="B16" s="24" t="s">
        <v>42</v>
      </c>
      <c r="C16" s="24" t="s">
        <v>526</v>
      </c>
      <c r="D16" s="15" t="s">
        <v>527</v>
      </c>
      <c r="E16" s="25" t="s">
        <v>553</v>
      </c>
      <c r="F16" s="24" t="s">
        <v>1</v>
      </c>
      <c r="G16" s="24" t="s">
        <v>464</v>
      </c>
      <c r="H16" s="24" t="s">
        <v>528</v>
      </c>
      <c r="I16" s="3" t="s">
        <v>14</v>
      </c>
      <c r="J16" s="58" t="s">
        <v>4</v>
      </c>
      <c r="K16" s="77" t="str">
        <f>HYPERLINK("mailto:"&amp;VLOOKUP(L16,'CONCAT Codes'!$A$14:$G$25,5,FALSE)&amp;"?subject="&amp;_xlfn.CONCAT(C16," - APPLICANT for ",A16)&amp;"&amp;cc="&amp;'CONCAT Codes'!$A$32&amp;"&amp;body="&amp;D16&amp;"%0A%0APlease see my resume and bio for the above tour.","Click HERE to apply")</f>
        <v>Click HERE to apply</v>
      </c>
      <c r="L16" s="63" t="s">
        <v>98</v>
      </c>
    </row>
    <row r="17" spans="1:12" ht="45" customHeight="1">
      <c r="A17" s="52" t="s">
        <v>71</v>
      </c>
      <c r="B17" s="53" t="s">
        <v>18</v>
      </c>
      <c r="C17" s="53" t="s">
        <v>33</v>
      </c>
      <c r="D17" s="15" t="s">
        <v>72</v>
      </c>
      <c r="E17" s="53" t="s">
        <v>94</v>
      </c>
      <c r="F17" s="53" t="s">
        <v>17</v>
      </c>
      <c r="G17" s="53" t="s">
        <v>36</v>
      </c>
      <c r="H17" s="53" t="s">
        <v>50</v>
      </c>
      <c r="I17" s="54" t="s">
        <v>51</v>
      </c>
      <c r="J17" s="59" t="s">
        <v>4</v>
      </c>
      <c r="K17" s="77" t="str">
        <f>HYPERLINK("mailto:"&amp;VLOOKUP(L17,'CONCAT Codes'!$A$14:$G$25,5,FALSE)&amp;"?subject="&amp;_xlfn.CONCAT(C17," - APPLICANT for ",A17)&amp;"&amp;cc="&amp;'CONCAT Codes'!$A$32&amp;"&amp;body="&amp;D17&amp;"%0A%0APlease see my resume and bio for the above tour.","Click HERE to apply")</f>
        <v>Click HERE to apply</v>
      </c>
      <c r="L17" s="64" t="s">
        <v>76</v>
      </c>
    </row>
    <row r="18" spans="1:12" ht="45" customHeight="1">
      <c r="A18" s="1" t="s">
        <v>317</v>
      </c>
      <c r="B18" s="24" t="s">
        <v>0</v>
      </c>
      <c r="C18" s="24" t="s">
        <v>318</v>
      </c>
      <c r="D18" s="15" t="s">
        <v>319</v>
      </c>
      <c r="E18" s="25" t="s">
        <v>320</v>
      </c>
      <c r="F18" s="24" t="s">
        <v>28</v>
      </c>
      <c r="G18" s="24" t="s">
        <v>212</v>
      </c>
      <c r="H18" s="24" t="s">
        <v>39</v>
      </c>
      <c r="I18" s="3" t="s">
        <v>16</v>
      </c>
      <c r="J18" s="58" t="s">
        <v>4</v>
      </c>
      <c r="K18" s="77" t="str">
        <f>HYPERLINK("mailto:"&amp;VLOOKUP(L18,'CONCAT Codes'!$A$14:$G$25,5,FALSE)&amp;"?subject="&amp;_xlfn.CONCAT(C18," - APPLICANT for ",A18)&amp;"&amp;cc="&amp;'CONCAT Codes'!$A$32&amp;"&amp;body="&amp;D18&amp;"%0A%0APlease see my resume and bio for the above tour.","Click HERE to apply")</f>
        <v>Click HERE to apply</v>
      </c>
      <c r="L18" s="63" t="s">
        <v>79</v>
      </c>
    </row>
    <row r="19" spans="1:12" ht="45" customHeight="1">
      <c r="A19" s="1"/>
      <c r="B19" s="24"/>
      <c r="C19" s="24"/>
      <c r="D19" s="15"/>
      <c r="E19" s="25"/>
      <c r="F19" s="24"/>
      <c r="G19" s="24"/>
      <c r="H19" s="24"/>
      <c r="I19" s="3"/>
      <c r="J19" s="58"/>
      <c r="K19" s="20"/>
      <c r="L19" s="63"/>
    </row>
    <row r="20" spans="1:12" ht="45" customHeight="1">
      <c r="A20" s="1"/>
      <c r="B20" s="24"/>
      <c r="C20" s="24"/>
      <c r="D20" s="1"/>
      <c r="E20" s="24"/>
      <c r="F20" s="24"/>
      <c r="G20" s="24"/>
      <c r="H20" s="24"/>
      <c r="I20" s="3"/>
      <c r="J20" s="58"/>
      <c r="K20" s="20"/>
      <c r="L20" s="62"/>
    </row>
    <row r="21" spans="1:12" ht="45" customHeight="1">
      <c r="A21" s="1"/>
      <c r="B21" s="24"/>
      <c r="C21" s="24"/>
      <c r="D21" s="15"/>
      <c r="E21" s="24"/>
      <c r="F21" s="25"/>
      <c r="G21" s="24"/>
      <c r="H21" s="24"/>
      <c r="I21" s="3"/>
      <c r="J21" s="58"/>
      <c r="K21" s="20"/>
      <c r="L21" s="62"/>
    </row>
    <row r="22" spans="1:12" ht="45" customHeight="1">
      <c r="A22" s="1"/>
      <c r="B22" s="24"/>
      <c r="C22" s="24"/>
      <c r="D22" s="15"/>
      <c r="E22" s="25"/>
      <c r="F22" s="24"/>
      <c r="G22" s="24"/>
      <c r="H22" s="24"/>
      <c r="I22" s="3"/>
      <c r="J22" s="58"/>
      <c r="K22" s="20"/>
      <c r="L22" s="63"/>
    </row>
    <row r="23" spans="1:12" ht="45" customHeight="1"/>
    <row r="24" spans="1:12" ht="45" customHeight="1"/>
    <row r="25" spans="1:12" ht="45" customHeight="1"/>
    <row r="26" spans="1:12" ht="45" customHeight="1"/>
    <row r="27" spans="1:12" ht="45" customHeight="1"/>
    <row r="28" spans="1:12" ht="45" customHeight="1"/>
    <row r="29" spans="1:12" ht="45" customHeight="1"/>
    <row r="30" spans="1:12" ht="45" customHeight="1"/>
  </sheetData>
  <autoFilter ref="A1:M1" xr:uid="{B5FBFB39-075C-4F6B-9827-2D18833EDED2}">
    <sortState xmlns:xlrd2="http://schemas.microsoft.com/office/spreadsheetml/2017/richdata2" ref="A2:M11">
      <sortCondition ref="C1"/>
    </sortState>
  </autoFilter>
  <conditionalFormatting sqref="A1">
    <cfRule type="duplicateValues" dxfId="29" priority="359"/>
  </conditionalFormatting>
  <conditionalFormatting sqref="A2">
    <cfRule type="duplicateValues" dxfId="28" priority="24"/>
  </conditionalFormatting>
  <conditionalFormatting sqref="A3:A5">
    <cfRule type="duplicateValues" dxfId="27" priority="22"/>
  </conditionalFormatting>
  <conditionalFormatting sqref="A6">
    <cfRule type="duplicateValues" dxfId="26" priority="20"/>
  </conditionalFormatting>
  <conditionalFormatting sqref="A7:A8">
    <cfRule type="duplicateValues" dxfId="25" priority="18"/>
  </conditionalFormatting>
  <conditionalFormatting sqref="A9">
    <cfRule type="duplicateValues" dxfId="24" priority="16"/>
  </conditionalFormatting>
  <conditionalFormatting sqref="A10">
    <cfRule type="duplicateValues" dxfId="23" priority="14"/>
  </conditionalFormatting>
  <conditionalFormatting sqref="A11">
    <cfRule type="duplicateValues" dxfId="22" priority="12"/>
  </conditionalFormatting>
  <conditionalFormatting sqref="A12">
    <cfRule type="duplicateValues" dxfId="21" priority="10"/>
  </conditionalFormatting>
  <conditionalFormatting sqref="A13">
    <cfRule type="duplicateValues" dxfId="20" priority="8"/>
  </conditionalFormatting>
  <conditionalFormatting sqref="A14:A15">
    <cfRule type="duplicateValues" dxfId="19" priority="361"/>
  </conditionalFormatting>
  <conditionalFormatting sqref="A16:A17">
    <cfRule type="duplicateValues" dxfId="18" priority="4"/>
  </conditionalFormatting>
  <conditionalFormatting sqref="A18">
    <cfRule type="duplicateValues" dxfId="17" priority="2"/>
  </conditionalFormatting>
  <conditionalFormatting sqref="A19:A22">
    <cfRule type="duplicateValues" dxfId="16" priority="74"/>
  </conditionalFormatting>
  <conditionalFormatting sqref="A19:A1048576 A1">
    <cfRule type="duplicateValues" dxfId="15" priority="62"/>
  </conditionalFormatting>
  <conditionalFormatting sqref="K2:K18">
    <cfRule type="containsText" dxfId="14" priority="1"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topLeftCell="A11" zoomScale="70" zoomScaleNormal="70" workbookViewId="0">
      <selection activeCell="E3" sqref="E3"/>
    </sheetView>
  </sheetViews>
  <sheetFormatPr defaultRowHeight="165.5"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1796875" customWidth="1"/>
    <col min="8" max="8" width="14.54296875" customWidth="1"/>
    <col min="9" max="9" width="9.1796875" style="75"/>
    <col min="10" max="10" width="10.1796875" style="76" customWidth="1"/>
    <col min="11" max="11" width="19" customWidth="1"/>
    <col min="12" max="12" width="22.54296875" style="67" customWidth="1"/>
    <col min="14" max="14" width="76" style="27" customWidth="1"/>
    <col min="15" max="15" width="4.1796875" style="28" customWidth="1"/>
    <col min="16" max="16" width="84" style="27" customWidth="1"/>
    <col min="17" max="17" width="3.81640625" customWidth="1"/>
    <col min="18" max="18" width="36" style="26" customWidth="1"/>
    <col min="20" max="20" width="9.81640625" bestFit="1" customWidth="1"/>
  </cols>
  <sheetData>
    <row r="1" spans="1:18" s="8" customFormat="1" ht="50.5" customHeight="1">
      <c r="A1" s="6" t="s">
        <v>23</v>
      </c>
      <c r="B1" s="7" t="s">
        <v>24</v>
      </c>
      <c r="C1" s="7" t="s">
        <v>25</v>
      </c>
      <c r="D1" s="6" t="s">
        <v>26</v>
      </c>
      <c r="E1" s="6" t="s">
        <v>22</v>
      </c>
      <c r="F1" s="7" t="s">
        <v>19</v>
      </c>
      <c r="G1" s="7" t="s">
        <v>20</v>
      </c>
      <c r="H1" s="7" t="s">
        <v>21</v>
      </c>
      <c r="I1" s="6" t="s">
        <v>69</v>
      </c>
      <c r="J1" s="66" t="s">
        <v>70</v>
      </c>
      <c r="K1" s="5" t="s">
        <v>29</v>
      </c>
      <c r="L1" s="66" t="s">
        <v>74</v>
      </c>
      <c r="N1" s="32" t="s">
        <v>108</v>
      </c>
      <c r="O1" s="27"/>
      <c r="P1" s="33" t="s">
        <v>121</v>
      </c>
      <c r="R1" s="33" t="s">
        <v>117</v>
      </c>
    </row>
    <row r="2" spans="1:18" ht="131" customHeight="1">
      <c r="A2" s="1" t="s">
        <v>912</v>
      </c>
      <c r="B2" s="24" t="s">
        <v>9</v>
      </c>
      <c r="C2" s="24" t="s">
        <v>389</v>
      </c>
      <c r="D2" s="15" t="s">
        <v>913</v>
      </c>
      <c r="E2" s="25" t="s">
        <v>947</v>
      </c>
      <c r="F2" s="24" t="s">
        <v>1</v>
      </c>
      <c r="G2" s="24" t="s">
        <v>36</v>
      </c>
      <c r="H2" s="24" t="s">
        <v>914</v>
      </c>
      <c r="I2" s="3" t="s">
        <v>504</v>
      </c>
      <c r="J2" s="58" t="s">
        <v>4</v>
      </c>
      <c r="K2" s="85" t="str">
        <f>HYPERLINK("mailto:"&amp;VLOOKUP(L2,'CONCAT Codes'!$A$14:$G$25,5,FALSE)&amp;"?subject="&amp;_xlfn.CONCAT(C2," - APPLICANT for ",A2)&amp;"&amp;cc="&amp;'CONCAT Codes'!$A$32&amp;"&amp;body="&amp;D2&amp;"%0A%0APlease see my resume and bio for the above tour.","Click HERE to apply")</f>
        <v>Click HERE to apply</v>
      </c>
      <c r="L2" s="63" t="s">
        <v>103</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HR Specialist 25-6358 &lt;/span&gt;&lt;/strong&gt;&lt;/h3&gt;
   &lt;/td&gt;
   &lt;td&gt;
   &lt;h4 style="text-align: right;"&gt;&lt;span style="color:#ffffff;"&gt; Army: E5:E6&lt;/span&gt;&lt;/h4&gt;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Southport, NC&lt;br /&gt;
&lt;strong&gt;Agency:&lt;/strong&gt; US Transportation Command&lt;strong&gt; Activity:&lt;/strong&gt; USTRANSCOM-SDDC-HQ&lt;br /&gt;
&lt;strong&gt;Service:&lt;/strong&gt; Army&lt;strong&gt; Desired Grade:&lt;/strong&gt; E5:E6&lt;br /&gt;
&lt;br /&gt;
&lt;strong&gt;Tour Description:&lt;/strong&gt; 25-6358, Length 1 year: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v>
      </c>
      <c r="R2" s="26" t="str">
        <f>_xlfn.CONCAT('CONCAT Codes'!$A$10,VLOOKUP(L2,'CONCAT Codes'!$A$14:$G$25,5,FALSE),'CONCAT Codes'!$B$10,'Tours Added'!A2," ",C2," ",D2," ",'CONCAT Codes'!$C$10,VLOOKUP(L2,'CONCAT Codes'!$A$14:$G$253,7,FALSE),'CONCAT Codes'!$D$10,VLOOKUP(L2,'CONCAT Codes'!$A$14:$G$25,6,FALSE))</f>
        <v>&lt;br /&gt; &lt;br /&gt; &lt;strong&gt;To apply, contact: &lt;a href="mailto:tania.a.cousineau.mil@mail.mil?subject=Tour 25-6358 USTRANSCOM-SDDC-HQ HR Specialist &amp;amp;cc=dfas.indianapolis-in.zh.mbx.pfi@mail.mil&amp;amp;body=Please find my resume and bio attached for consideration."&gt;SMSgt Tania 'TC' Cousineau&lt;/a&gt;&lt;/strong&gt; - 317-270-2066</v>
      </c>
    </row>
    <row r="3" spans="1:18" ht="140.5" customHeight="1">
      <c r="A3" s="1" t="s">
        <v>915</v>
      </c>
      <c r="B3" s="24" t="s">
        <v>0</v>
      </c>
      <c r="C3" s="24" t="s">
        <v>916</v>
      </c>
      <c r="D3" s="15" t="s">
        <v>917</v>
      </c>
      <c r="E3" s="25" t="s">
        <v>958</v>
      </c>
      <c r="F3" s="24" t="s">
        <v>28</v>
      </c>
      <c r="G3" s="24" t="s">
        <v>918</v>
      </c>
      <c r="H3" s="24" t="s">
        <v>39</v>
      </c>
      <c r="I3" s="3" t="s">
        <v>16</v>
      </c>
      <c r="J3" s="58" t="s">
        <v>4</v>
      </c>
      <c r="K3" s="85" t="str">
        <f>HYPERLINK("mailto:"&amp;VLOOKUP(L3,'CONCAT Codes'!$A$14:$G$25,5,FALSE)&amp;"?subject="&amp;_xlfn.CONCAT(C3," - APPLICANT for ",A3)&amp;"&amp;cc="&amp;'CONCAT Codes'!$A$32&amp;"&amp;body="&amp;D3&amp;"%0A%0APlease see my resume and bio for the above tour.","Click HERE to apply")</f>
        <v>Click HERE to apply</v>
      </c>
      <c r="L3" s="63" t="s">
        <v>831</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Exercise and Contingency Planner 25-6543 &lt;/span&gt;&lt;/strong&gt;&lt;/h3&gt;
   &lt;/td&gt;
   &lt;td&gt;
   &lt;h4 style="text-align: right;"&gt;&lt;span style="color:#ffffff;"&gt; Army or Air Force: O3:O4:O5&lt;/span&gt;&lt;/h4&gt;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Fort Belvoir, VA&lt;br /&gt;
&lt;strong&gt;Agency:&lt;/strong&gt; Defense Logistics Agency&lt;strong&gt; Activity:&lt;/strong&gt; DLA Energy&lt;br /&gt;
&lt;strong&gt;Service:&lt;/strong&gt; Army or Air Force&lt;strong&gt; Desired Grade:&lt;/strong&gt; O3:O4:O5&lt;br /&gt;
&lt;br /&gt;
&lt;strong&gt;Tour Description:&lt;/strong&gt; 25-6543, Length 1 year: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Qualifications: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v>
      </c>
      <c r="R3" s="26" t="str">
        <f>_xlfn.CONCAT('CONCAT Codes'!$A$10,VLOOKUP(L3,'CONCAT Codes'!$A$14:$G$25,5,FALSE),'CONCAT Codes'!$B$10,'Tours Added'!A3," ",C3," ",D3," ",'CONCAT Codes'!$C$10,VLOOKUP(L3,'CONCAT Codes'!$A$14:$G$253,7,FALSE),'CONCAT Codes'!$D$10,VLOOKUP(L3,'CONCAT Codes'!$A$14:$G$25,6,FALSE))</f>
        <v>&lt;br /&gt; &lt;br /&gt; &lt;strong&gt;To apply, contact: &lt;a href="mailto:megan.h.spencer.mil@mail.mil?subject=Tour 25-6543 DLA Energy Exercise and Contingency Planner &amp;amp;cc=dfas.indianapolis-in.zh.mbx.pfi@mail.mil&amp;amp;body=Please find my resume and bio attached for consideration."&gt;TSgt Megan Spencer&lt;/a&gt;&lt;/strong&gt; - 317-435-2378</v>
      </c>
    </row>
    <row r="4" spans="1:18" ht="142.25" customHeight="1">
      <c r="A4" s="1" t="s">
        <v>919</v>
      </c>
      <c r="B4" s="24" t="s">
        <v>47</v>
      </c>
      <c r="C4" s="24" t="s">
        <v>920</v>
      </c>
      <c r="D4" s="15" t="s">
        <v>290</v>
      </c>
      <c r="E4" s="25" t="s">
        <v>948</v>
      </c>
      <c r="F4" s="24" t="s">
        <v>28</v>
      </c>
      <c r="G4" s="24" t="s">
        <v>921</v>
      </c>
      <c r="H4" s="24" t="s">
        <v>466</v>
      </c>
      <c r="I4" s="3" t="s">
        <v>16</v>
      </c>
      <c r="J4" s="58" t="s">
        <v>4</v>
      </c>
      <c r="K4" s="85" t="str">
        <f>HYPERLINK("mailto:"&amp;VLOOKUP(L4,'CONCAT Codes'!$A$14:$G$25,5,FALSE)&amp;"?subject="&amp;_xlfn.CONCAT(C4," - APPLICANT for ",A4)&amp;"&amp;cc="&amp;'CONCAT Codes'!$A$32&amp;"&amp;body="&amp;D4&amp;"%0A%0APlease see my resume and bio for the above tour.","Click HERE to apply")</f>
        <v>Click HERE to apply</v>
      </c>
      <c r="L4" s="63" t="s">
        <v>80</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Acquisition Integration Manager 25-6545 &lt;/span&gt;&lt;/strong&gt;&lt;/h3&gt;
   &lt;/td&gt;
   &lt;td&gt;
   &lt;h4 style="text-align: right;"&gt;&lt;span style="color:#ffffff;"&gt; Army or Air Force: E7:E8:E9:O1:O2&lt;/span&gt;&lt;/h4&gt;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Quantico, VA&lt;br /&gt;
&lt;strong&gt;Agency:&lt;/strong&gt; Defense Counterintelligence &amp; Security Agency&lt;strong&gt; Activity:&lt;/strong&gt; DCSA – PEO – SETS&lt;br /&gt;
&lt;strong&gt;Service:&lt;/strong&gt; Army or Air Force&lt;strong&gt; Desired Grade:&lt;/strong&gt; E7:E8:E9:O1:O2&lt;br /&gt;
&lt;br /&gt;
&lt;strong&gt;Tour Description:&lt;/strong&gt; 25-6545, Length 1 year: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Qualifications: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v>
      </c>
      <c r="R4" s="26" t="str">
        <f>_xlfn.CONCAT('CONCAT Codes'!$A$10,VLOOKUP(L4,'CONCAT Codes'!$A$14:$G$25,5,FALSE),'CONCAT Codes'!$B$10,'Tours Added'!A4," ",C4," ",D4," ",'CONCAT Codes'!$C$10,VLOOKUP(L4,'CONCAT Codes'!$A$14:$G$253,7,FALSE),'CONCAT Codes'!$D$10,VLOOKUP(L4,'CONCAT Codes'!$A$14:$G$25,6,FALSE))</f>
        <v>&lt;br /&gt; &lt;br /&gt; &lt;strong&gt;To apply, contact: &lt;a href="mailto:leanne.l.felvus-webb.mil@mail.mil?subject=Tour 25-6545 DCSA – PEO – SETS Acquisition Integration Manager &amp;amp;cc=dfas.indianapolis-in.zh.mbx.pfi@mail.mil&amp;amp;body=Please find my resume and bio attached for consideration."&gt;SFC Leanne Felvus-Webb&lt;/a&gt;&lt;/strong&gt; - 614-397-3226</v>
      </c>
    </row>
    <row r="5" spans="1:18" ht="90.5" customHeight="1">
      <c r="A5" s="1" t="s">
        <v>922</v>
      </c>
      <c r="B5" s="24" t="s">
        <v>2</v>
      </c>
      <c r="C5" s="24" t="s">
        <v>41</v>
      </c>
      <c r="D5" s="15" t="s">
        <v>923</v>
      </c>
      <c r="E5" s="25" t="s">
        <v>949</v>
      </c>
      <c r="F5" s="24" t="s">
        <v>28</v>
      </c>
      <c r="G5" s="24" t="s">
        <v>31</v>
      </c>
      <c r="H5" s="24" t="s">
        <v>40</v>
      </c>
      <c r="I5" s="3" t="s">
        <v>3</v>
      </c>
      <c r="J5" s="58" t="s">
        <v>4</v>
      </c>
      <c r="K5" s="85" t="str">
        <f>HYPERLINK("mailto:"&amp;VLOOKUP(L5,'CONCAT Codes'!$A$14:$G$25,5,FALSE)&amp;"?subject="&amp;_xlfn.CONCAT(C5," - APPLICANT for ",A5)&amp;"&amp;cc="&amp;'CONCAT Codes'!$A$32&amp;"&amp;body="&amp;D5&amp;"%0A%0APlease see my resume and bio for the above tour.","Click HERE to apply")</f>
        <v>Click HERE to apply</v>
      </c>
      <c r="L5" s="63" t="s">
        <v>75</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SOF Weapons Repair Technician 25-6546 &lt;/span&gt;&lt;/strong&gt;&lt;/h3&gt;
   &lt;/td&gt;
   &lt;td&gt;
   &lt;h4 style="text-align: right;"&gt;&lt;span style="color:#ffffff;"&gt; Army or Air Force: E5:E6:E7&lt;/span&gt;&lt;/h4&gt;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Crane, IN&lt;br /&gt;
&lt;strong&gt;Agency:&lt;/strong&gt; Naval Surface Warfare Center&lt;strong&gt; Activity:&lt;/strong&gt; NSWC-Crane Division&lt;br /&gt;
&lt;strong&gt;Service:&lt;/strong&gt; Army or Air Force&lt;strong&gt; Desired Grade:&lt;/strong&gt; E5:E6:E7&lt;br /&gt;
&lt;br /&gt;
&lt;strong&gt;Tour Description:&lt;/strong&gt; 25-6546, Length 1 year:
Responsible for repairing, rebuilding, and modifying small arms, which includes weapons such as carbines, family of sniper weapons, machine guns, shotguns and pistols for Special Operations Command. The work requires a comprehensive knowledge of weapons mechanical systems and the skill to fit and adjust mechanical parts and assemblies. The incumbent must be able to perform their duties with minimal supervision and management oversight. 
Responsibilities:
• Repairing, rebuilding, and modifying small arms (machine guns, rifles, pistols, recoilless rifles).
• Fitting and adjusting mechanical parts and assemblies.
• Maintaining accountability of all Branch weapons (including working knowledge of current status and history, conducting monthly serial inventories, and generating Division weapons custody sheets for weapons currently in use) and maintaining organization of Branch tools, equipment, and test materials.
• Reviewing and revising weapon technical manuals based on knowledge of weapon mechanical systems.
• Assisting with testing, including reviewing test procedures/methodology, moving test equipment, helping set up test fixtures, loading magazines, and supporting test and evaluation activities.</v>
      </c>
      <c r="R5" s="26" t="str">
        <f>_xlfn.CONCAT('CONCAT Codes'!$A$10,VLOOKUP(L5,'CONCAT Codes'!$A$14:$G$25,5,FALSE),'CONCAT Codes'!$B$10,'Tours Added'!A5," ",C5," ",D5," ",'CONCAT Codes'!$C$10,VLOOKUP(L5,'CONCAT Codes'!$A$14:$G$253,7,FALSE),'CONCAT Codes'!$D$10,VLOOKUP(L5,'CONCAT Codes'!$A$14:$G$25,6,FALSE))</f>
        <v>&lt;br /&gt; &lt;br /&gt; &lt;strong&gt;To apply, contact: &lt;a href="mailto:dennis.w.tallent.mil@mail.mil?subject=Tour 25-6546 NSWC-Crane Division SOF Weapons Repair Technician &amp;amp;cc=dfas.indianapolis-in.zh.mbx.pfi@mail.mil&amp;amp;body=Please find my resume and bio attached for consideration."&gt;SMSgt Dennis Tallent&lt;/a&gt;&lt;/strong&gt; - 317-695-1372</v>
      </c>
    </row>
    <row r="6" spans="1:18" ht="165.5" customHeight="1">
      <c r="A6" s="1" t="s">
        <v>924</v>
      </c>
      <c r="B6" s="24" t="s">
        <v>47</v>
      </c>
      <c r="C6" s="24" t="s">
        <v>925</v>
      </c>
      <c r="D6" s="15" t="s">
        <v>926</v>
      </c>
      <c r="E6" s="25" t="s">
        <v>957</v>
      </c>
      <c r="F6" s="24" t="s">
        <v>28</v>
      </c>
      <c r="G6" s="24" t="s">
        <v>36</v>
      </c>
      <c r="H6" s="24" t="s">
        <v>466</v>
      </c>
      <c r="I6" s="3" t="s">
        <v>16</v>
      </c>
      <c r="J6" s="58" t="s">
        <v>4</v>
      </c>
      <c r="K6" s="85" t="str">
        <f>HYPERLINK("mailto:"&amp;VLOOKUP(L6,'CONCAT Codes'!$A$14:$G$25,5,FALSE)&amp;"?subject="&amp;_xlfn.CONCAT(C6," - APPLICANT for ",A6)&amp;"&amp;cc="&amp;'CONCAT Codes'!$A$32&amp;"&amp;body="&amp;D6&amp;"%0A%0APlease see my resume and bio for the above tour.","Click HERE to apply")</f>
        <v>Click HERE to apply</v>
      </c>
      <c r="L6" s="63" t="s">
        <v>80</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Administrative Support 25-6547 &lt;/span&gt;&lt;/strong&gt;&lt;/h3&gt;
   &lt;/td&gt;
   &lt;td&gt;
   &lt;h4 style="text-align: right;"&gt;&lt;span style="color:#ffffff;"&gt; Army or Air Force: E5:E6&lt;/span&gt;&lt;/h4&gt;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Quantico, VA&lt;br /&gt;
&lt;strong&gt;Agency:&lt;/strong&gt; Defense Counterintelligence &amp; Security Agency&lt;strong&gt; Activity:&lt;/strong&gt; DCSA - OCCA&lt;br /&gt;
&lt;strong&gt;Service:&lt;/strong&gt; Army or Air Force&lt;strong&gt; Desired Grade:&lt;/strong&gt; E5:E6&lt;br /&gt;
&lt;br /&gt;
&lt;strong&gt;Tour Description:&lt;/strong&gt; 25-6547, Length 1 year;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v>
      </c>
      <c r="R6" s="26" t="str">
        <f>_xlfn.CONCAT('CONCAT Codes'!$A$10,VLOOKUP(L6,'CONCAT Codes'!$A$14:$G$25,5,FALSE),'CONCAT Codes'!$B$10,'Tours Added'!A6," ",C6," ",D6," ",'CONCAT Codes'!$C$10,VLOOKUP(L6,'CONCAT Codes'!$A$14:$G$253,7,FALSE),'CONCAT Codes'!$D$10,VLOOKUP(L6,'CONCAT Codes'!$A$14:$G$25,6,FALSE))</f>
        <v>&lt;br /&gt; &lt;br /&gt; &lt;strong&gt;To apply, contact: &lt;a href="mailto:leanne.l.felvus-webb.mil@mail.mil?subject=Tour 25-6547 DCSA - OCCA Administrative Support &amp;amp;cc=dfas.indianapolis-in.zh.mbx.pfi@mail.mil&amp;amp;body=Please find my resume and bio attached for consideration."&gt;SFC Leanne Felvus-Webb&lt;/a&gt;&lt;/strong&gt; - 614-397-3226</v>
      </c>
    </row>
    <row r="7" spans="1:18" ht="165.5" customHeight="1">
      <c r="A7" s="1" t="s">
        <v>927</v>
      </c>
      <c r="B7" s="24" t="s">
        <v>2</v>
      </c>
      <c r="C7" s="24" t="s">
        <v>52</v>
      </c>
      <c r="D7" s="15" t="s">
        <v>928</v>
      </c>
      <c r="E7" s="25" t="s">
        <v>956</v>
      </c>
      <c r="F7" s="24" t="s">
        <v>28</v>
      </c>
      <c r="G7" s="24" t="s">
        <v>64</v>
      </c>
      <c r="H7" s="24" t="s">
        <v>53</v>
      </c>
      <c r="I7" s="3" t="s">
        <v>15</v>
      </c>
      <c r="J7" s="58" t="s">
        <v>4</v>
      </c>
      <c r="K7" s="85" t="str">
        <f>HYPERLINK("mailto:"&amp;VLOOKUP(L7,'CONCAT Codes'!$A$14:$G$25,5,FALSE)&amp;"?subject="&amp;_xlfn.CONCAT(C7," - APPLICANT for ",A7)&amp;"&amp;cc="&amp;'CONCAT Codes'!$A$32&amp;"&amp;body="&amp;D7&amp;"%0A%0APlease see my resume and bio for the above tour.","Click HERE to apply")</f>
        <v>Click HERE to apply</v>
      </c>
      <c r="L7" s="63" t="s">
        <v>103</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Artificial Intelligence Technician 25-6548 &lt;/span&gt;&lt;/strong&gt;&lt;/h3&gt;
   &lt;/td&gt;
   &lt;td&gt;
   &lt;h4 style="text-align: right;"&gt;&lt;span style="color:#ffffff;"&gt; Army or Air Force: E4:E5:E6:E7&lt;/span&gt;&lt;/h4&gt;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Indian Head, MD&lt;br /&gt;
&lt;strong&gt;Agency:&lt;/strong&gt; Naval Surface Warfare Center&lt;strong&gt; Activity:&lt;/strong&gt; NSWC-Indian Head Division&lt;br /&gt;
&lt;strong&gt;Service:&lt;/strong&gt; Army or Air Force&lt;strong&gt; Desired Grade:&lt;/strong&gt; E4:E5:E6:E7&lt;br /&gt;
&lt;br /&gt;
&lt;strong&gt;Tour Description:&lt;/strong&gt; 25-6548, Length 1-3 years
As an Artificial Intelligence (AI) Technician, you will be responsible for organizing and interpreting unique, highly specialized, and often unstructured data to inform Explosive Ordnance Disposal (EOD) Technicians and drive successful operations for high stakes environments. This involves applying advanced hardware, software, and AI/ Machine Learning (ML) techniques, including deep learning, to develop or implement computational algorithms and statistical methods that identify patterns and relationships within large, multi-modal data volumes. The candidate will contribute as part of a team dedicated to developing scalable, high-performance, and repeatable computational solutions in multiple environments ranging from dismounted/disconnected to cloud-based enterprise configurations for all classification levels. Furthermore, the candidate will support the EOD Technology Center's strategic initiatives, assisting in road-mapping the future development, implementation, and sustainment of AI/ML technology, and tackling especially complex analytic projects while engaging in cutting-edge industry trends (e.g.: nascent agentic design, federated learning, human-in-the-loop systems).  
By bridging the gap between development and strategy, you will enhance data-intelligence pipelines, and ultimately improve the effectiveness and responsiveness of EOD operations. This role requires adaptability, as duties may range from prototyping and deploying AI/ML tools to managing deployment timelines and ensuring cross-functional collaboration with technical and operational teams.
Preferred but not required: MOS: 89D or any MOS with ASI of 2V. AFSC: 3EX81.
Qualifications:  Experience with real world data through thesis research, internships, or work experience that demonstrates AI and ML capability. Proficiency in programming languages is required (Python, R, or C++), experience in managing a deployed system or design repo for multiple AI/ML pipelines. Utilizing data visualization tools and implementation or experience in sustaining a deployed AI/ML instantiation is preferred but not required. Must hold a current Secret Clearance. Provide Mil bio &amp; profess resume.</v>
      </c>
      <c r="R7" s="26" t="str">
        <f>_xlfn.CONCAT('CONCAT Codes'!$A$10,VLOOKUP(L7,'CONCAT Codes'!$A$14:$G$25,5,FALSE),'CONCAT Codes'!$B$10,'Tours Added'!A7," ",C7," ",D7," ",'CONCAT Codes'!$C$10,VLOOKUP(L7,'CONCAT Codes'!$A$14:$G$253,7,FALSE),'CONCAT Codes'!$D$10,VLOOKUP(L7,'CONCAT Codes'!$A$14:$G$25,6,FALSE))</f>
        <v>&lt;br /&gt; &lt;br /&gt; &lt;strong&gt;To apply, contact: &lt;a href="mailto:tania.a.cousineau.mil@mail.mil?subject=Tour 25-6548 NSWC-Indian Head Division Artificial Intelligence Technician &amp;amp;cc=dfas.indianapolis-in.zh.mbx.pfi@mail.mil&amp;amp;body=Please find my resume and bio attached for consideration."&gt;SMSgt Tania 'TC' Cousineau&lt;/a&gt;&lt;/strong&gt; - 317-270-2066</v>
      </c>
    </row>
    <row r="8" spans="1:18" ht="165.5" customHeight="1">
      <c r="A8" s="1" t="s">
        <v>929</v>
      </c>
      <c r="B8" s="24" t="s">
        <v>47</v>
      </c>
      <c r="C8" s="24" t="s">
        <v>387</v>
      </c>
      <c r="D8" s="15" t="s">
        <v>930</v>
      </c>
      <c r="E8" s="25" t="s">
        <v>955</v>
      </c>
      <c r="F8" s="24" t="s">
        <v>28</v>
      </c>
      <c r="G8" s="24" t="s">
        <v>931</v>
      </c>
      <c r="H8" s="24" t="s">
        <v>584</v>
      </c>
      <c r="I8" s="3" t="s">
        <v>37</v>
      </c>
      <c r="J8" s="58" t="s">
        <v>4</v>
      </c>
      <c r="K8" s="85" t="str">
        <f>HYPERLINK("mailto:"&amp;VLOOKUP(L8,'CONCAT Codes'!$A$14:$G$25,5,FALSE)&amp;"?subject="&amp;_xlfn.CONCAT(C8," - APPLICANT for ",A8)&amp;"&amp;cc="&amp;'CONCAT Codes'!$A$32&amp;"&amp;body="&amp;D8&amp;"%0A%0APlease see my resume and bio for the above tour.","Click HERE to apply")</f>
        <v>Click HERE to apply</v>
      </c>
      <c r="L8" s="63" t="s">
        <v>80</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Financial Analyst 25-6549 &lt;/span&gt;&lt;/strong&gt;&lt;/h3&gt;
   &lt;/td&gt;
   &lt;td&gt;
   &lt;h4 style="text-align: right;"&gt;&lt;span style="color:#ffffff;"&gt; Army or Air Force: E6:E7:E8:E9:O1:O2:O3:O4&lt;/span&gt;&lt;/h4&gt;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Boyers, PA&lt;br /&gt;
&lt;strong&gt;Agency:&lt;/strong&gt; Defense Counterintelligence &amp; Security Agency&lt;strong&gt; Activity:&lt;/strong&gt; DCSA - OCFO&lt;br /&gt;
&lt;strong&gt;Service:&lt;/strong&gt; Army or Air Force&lt;strong&gt; Desired Grade:&lt;/strong&gt; E6:E7:E8:E9:O1:O2:O3:O4&lt;br /&gt;
&lt;br /&gt;
&lt;strong&gt;Tour Description:&lt;/strong&gt; 25-6549, Length 1 Year: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Qualifications: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v>
      </c>
      <c r="R8" s="26" t="str">
        <f>_xlfn.CONCAT('CONCAT Codes'!$A$10,VLOOKUP(L8,'CONCAT Codes'!$A$14:$G$25,5,FALSE),'CONCAT Codes'!$B$10,'Tours Added'!A8," ",C8," ",D8," ",'CONCAT Codes'!$C$10,VLOOKUP(L8,'CONCAT Codes'!$A$14:$G$253,7,FALSE),'CONCAT Codes'!$D$10,VLOOKUP(L8,'CONCAT Codes'!$A$14:$G$25,6,FALSE))</f>
        <v>&lt;br /&gt; &lt;br /&gt; &lt;strong&gt;To apply, contact: &lt;a href="mailto:leanne.l.felvus-webb.mil@mail.mil?subject=Tour 25-6549 DCSA - OCFO Financial Analyst &amp;amp;cc=dfas.indianapolis-in.zh.mbx.pfi@mail.mil&amp;amp;body=Please find my resume and bio attached for consideration."&gt;SFC Leanne Felvus-Webb&lt;/a&gt;&lt;/strong&gt; - 614-397-3226</v>
      </c>
    </row>
    <row r="9" spans="1:18" ht="165.5" customHeight="1">
      <c r="A9" s="1" t="s">
        <v>932</v>
      </c>
      <c r="B9" s="24" t="s">
        <v>2</v>
      </c>
      <c r="C9" s="24" t="s">
        <v>30</v>
      </c>
      <c r="D9" s="15" t="s">
        <v>933</v>
      </c>
      <c r="E9" s="25" t="s">
        <v>954</v>
      </c>
      <c r="F9" s="24" t="s">
        <v>28</v>
      </c>
      <c r="G9" s="24" t="s">
        <v>340</v>
      </c>
      <c r="H9" s="24" t="s">
        <v>27</v>
      </c>
      <c r="I9" s="3" t="s">
        <v>12</v>
      </c>
      <c r="J9" s="58" t="s">
        <v>4</v>
      </c>
      <c r="K9" s="85" t="str">
        <f>HYPERLINK("mailto:"&amp;VLOOKUP(L9,'CONCAT Codes'!$A$14:$G$25,5,FALSE)&amp;"?subject="&amp;_xlfn.CONCAT(C9," - APPLICANT for ",A9)&amp;"&amp;cc="&amp;'CONCAT Codes'!$A$32&amp;"&amp;body="&amp;D9&amp;"%0A%0APlease see my resume and bio for the above tour.","Click HERE to apply")</f>
        <v>Click HERE to apply</v>
      </c>
      <c r="L9" s="63" t="s">
        <v>75</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Logistics Support 25-6550 &lt;/span&gt;&lt;/strong&gt;&lt;/h3&gt;
   &lt;/td&gt;
   &lt;td&gt;
   &lt;h4 style="text-align: right;"&gt;&lt;span style="color:#ffffff;"&gt; Army or Air Force: E5:E6:E7:E8:E9:W1:W2&lt;/span&gt;&lt;/h4&gt;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Panama City, FL&lt;br /&gt;
&lt;strong&gt;Agency:&lt;/strong&gt; Naval Surface Warfare Center&lt;strong&gt; Activity:&lt;/strong&gt; NSWC-Panama City&lt;br /&gt;
&lt;strong&gt;Service:&lt;/strong&gt; Army or Air Force&lt;strong&gt; Desired Grade:&lt;/strong&gt; E5:E6:E7:E8:E9:W1:W2&lt;br /&gt;
&lt;br /&gt;
&lt;strong&gt;Tour Description:&lt;/strong&gt; 25-6550,Length 1 Year:
1. Knowledge of Integrated Logistics/Product Support (ILS/IPS) concepts, principles, policies, and acquisition/contract regulations and their application to a variety of unique and complex systems.
2. Understands ILS/IPS elements as they relate to systems acquisition and life cycle management across related disciplines such as systems engineering and designing, reliability, availability, maintainability, production, test &amp; evaluation, cyber-security, quality assurance, operational deployment, demilitarization, and disposal.
3. Knowledge of software support requirements and processes, as well as IT products and support. Understand Configuration Management (CM) for software.
4. Ability to determine logistics impacts to Engineering Change Proposals (ECPs) and provide detailed analysis (provisioning, tech pubs, and training.)
5. Follow through on ECP incorporation and verification that provisioning, tech pubs, and training reflect the new configuration.
6. Ability to work across branches, divisions, and departments in the planning and execution of acquisition and sustainment logistics functions.
7. Work with the Life Cycle Logistics Competency Lead (LCL) in institutionalizing the logistics discipline and the professional growth of members of the logistics community.
8. Ensure compliance with current NAVSEA and Naval Surface Warfare Center (NSWC) policies, initiatives and regulations.
9. Ability to work with diverse groups and secure their cooperation, confidence and interest.
10. Ability to maintain accurate records on status of all command logistics documentation for a variety of complex systems.
Qualifications:  Must: Knowledge of S/W support requirements &amp; processes, knowledge of IT products and support, inventory management/warehousing/shipping, ability to determine Logistics Impacts to ECPs, understanding of CM for S/W
Desirable: Knowledge of S/W intensive systems acquisition IAW the latest DoD Policy, knowledge of fieldlings, test &amp; training events support, knowledge of IT procurement, DoD IUID Registry, test events &amp; fieldings support, understanding of Agile S/W development.</v>
      </c>
      <c r="R9" s="26" t="str">
        <f>_xlfn.CONCAT('CONCAT Codes'!$A$10,VLOOKUP(L9,'CONCAT Codes'!$A$14:$G$25,5,FALSE),'CONCAT Codes'!$B$10,'Tours Added'!A9," ",C9," ",D9," ",'CONCAT Codes'!$C$10,VLOOKUP(L9,'CONCAT Codes'!$A$14:$G$253,7,FALSE),'CONCAT Codes'!$D$10,VLOOKUP(L9,'CONCAT Codes'!$A$14:$G$25,6,FALSE))</f>
        <v>&lt;br /&gt; &lt;br /&gt; &lt;strong&gt;To apply, contact: &lt;a href="mailto:dennis.w.tallent.mil@mail.mil?subject=Tour 25-6550 NSWC-Panama City Logistics Support &amp;amp;cc=dfas.indianapolis-in.zh.mbx.pfi@mail.mil&amp;amp;body=Please find my resume and bio attached for consideration."&gt;SMSgt Dennis Tallent&lt;/a&gt;&lt;/strong&gt; - 317-695-1372</v>
      </c>
    </row>
    <row r="10" spans="1:18" ht="165.5" customHeight="1">
      <c r="A10" s="1" t="s">
        <v>934</v>
      </c>
      <c r="B10" s="24" t="s">
        <v>47</v>
      </c>
      <c r="C10" s="24" t="s">
        <v>925</v>
      </c>
      <c r="D10" s="15" t="s">
        <v>935</v>
      </c>
      <c r="E10" s="25" t="s">
        <v>953</v>
      </c>
      <c r="F10" s="24" t="s">
        <v>28</v>
      </c>
      <c r="G10" s="24" t="s">
        <v>200</v>
      </c>
      <c r="H10" s="24" t="s">
        <v>466</v>
      </c>
      <c r="I10" s="3" t="s">
        <v>16</v>
      </c>
      <c r="J10" s="58" t="s">
        <v>4</v>
      </c>
      <c r="K10" s="85" t="str">
        <f>HYPERLINK("mailto:"&amp;VLOOKUP(L10,'CONCAT Codes'!$A$14:$G$25,5,FALSE)&amp;"?subject="&amp;_xlfn.CONCAT(C10," - APPLICANT for ",A10)&amp;"&amp;cc="&amp;'CONCAT Codes'!$A$32&amp;"&amp;body="&amp;D10&amp;"%0A%0APlease see my resume and bio for the above tour.","Click HERE to apply")</f>
        <v>Click HERE to apply</v>
      </c>
      <c r="L10" s="63" t="s">
        <v>80</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Senior Administrative Support 25-6551 &lt;/span&gt;&lt;/strong&gt;&lt;/h3&gt;
   &lt;/td&gt;
   &lt;td&gt;
   &lt;h4 style="text-align: right;"&gt;&lt;span style="color:#ffffff;"&gt; Army or Air Force: E5:E6:E7:E8&lt;/span&gt;&lt;/h4&gt;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Quantico, VA&lt;br /&gt;
&lt;strong&gt;Agency:&lt;/strong&gt; Defense Counterintelligence &amp; Security Agency&lt;strong&gt; Activity:&lt;/strong&gt; DCSA - OCCA&lt;br /&gt;
&lt;strong&gt;Service:&lt;/strong&gt; Army or Air Force&lt;strong&gt; Desired Grade:&lt;/strong&gt; E5:E6:E7:E8&lt;br /&gt;
&lt;br /&gt;
&lt;strong&gt;Tour Description:&lt;/strong&gt; 25-6551, Length 1 year: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v>
      </c>
      <c r="R10" s="26" t="str">
        <f>_xlfn.CONCAT('CONCAT Codes'!$A$10,VLOOKUP(L10,'CONCAT Codes'!$A$14:$G$25,5,FALSE),'CONCAT Codes'!$B$10,'Tours Added'!A10," ",C10," ",D10," ",'CONCAT Codes'!$C$10,VLOOKUP(L10,'CONCAT Codes'!$A$14:$G$253,7,FALSE),'CONCAT Codes'!$D$10,VLOOKUP(L10,'CONCAT Codes'!$A$14:$G$25,6,FALSE))</f>
        <v>&lt;br /&gt; &lt;br /&gt; &lt;strong&gt;To apply, contact: &lt;a href="mailto:leanne.l.felvus-webb.mil@mail.mil?subject=Tour 25-6551 DCSA - OCCA Senior Administrative Support &amp;amp;cc=dfas.indianapolis-in.zh.mbx.pfi@mail.mil&amp;amp;body=Please find my resume and bio attached for consideration."&gt;SFC Leanne Felvus-Webb&lt;/a&gt;&lt;/strong&gt; - 614-397-3226</v>
      </c>
    </row>
    <row r="11" spans="1:18" ht="165.5" customHeight="1">
      <c r="A11" s="1" t="s">
        <v>936</v>
      </c>
      <c r="B11" s="24" t="s">
        <v>54</v>
      </c>
      <c r="C11" s="24" t="s">
        <v>937</v>
      </c>
      <c r="D11" s="15" t="s">
        <v>938</v>
      </c>
      <c r="E11" s="25" t="s">
        <v>952</v>
      </c>
      <c r="F11" s="24" t="s">
        <v>28</v>
      </c>
      <c r="G11" s="24" t="s">
        <v>939</v>
      </c>
      <c r="H11" s="24" t="s">
        <v>940</v>
      </c>
      <c r="I11" s="3" t="s">
        <v>941</v>
      </c>
      <c r="J11" s="58" t="s">
        <v>4</v>
      </c>
      <c r="K11" s="85" t="str">
        <f>HYPERLINK("mailto:"&amp;VLOOKUP(L11,'CONCAT Codes'!$A$14:$G$25,5,FALSE)&amp;"?subject="&amp;_xlfn.CONCAT(C11," - APPLICANT for ",A11)&amp;"&amp;cc="&amp;'CONCAT Codes'!$A$32&amp;"&amp;body="&amp;D11&amp;"%0A%0APlease see my resume and bio for the above tour.","Click HERE to apply")</f>
        <v>Click HERE to apply</v>
      </c>
      <c r="L11" s="63" t="s">
        <v>75</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Security Specialist (INDSEC) 25-6556 &lt;/span&gt;&lt;/strong&gt;&lt;/h3&gt;
   &lt;/td&gt;
   &lt;td&gt;
   &lt;h4 style="text-align: right;"&gt;&lt;span style="color:#ffffff;"&gt; Army or Air Force: E5:E6:E7:E8:O1:O2:O3:W1:W2:W3&lt;/span&gt;&lt;/h4&gt;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Newport, RI&lt;br /&gt;
&lt;strong&gt;Agency:&lt;/strong&gt; Naval Underwater Warfare Center&lt;strong&gt; Activity:&lt;/strong&gt; NUWC-Newport&lt;br /&gt;
&lt;strong&gt;Service:&lt;/strong&gt; Army or Air Force&lt;strong&gt; Desired Grade:&lt;/strong&gt; E5:E6:E7:E8:O1:O2:O3:W1:W2:W3&lt;br /&gt;
&lt;br /&gt;
&lt;strong&gt;Tour Description:&lt;/strong&gt; 25-6556, Length 1 Year:
The Industrial Security Specialist will assist the INDUSEC PM in the development, implementation, and management of the industrial security program for classified and sensitive information systems and facilities within Naval Undersea Warfare Center, Division Newport and it's Detachments. This role ensures compliance with SECAVINST 5510.36B, DON Information Security Program, 32 CFR Part 117, National Industrial Security Program Operating Manual (NISPOM) and other applicable INDUSEC policy instructions based on both higher headquarters’ guidance and local conditions and environment.  
Key Responsibilities:
- Assists the Program Manager in the development of program workflow processes, work instructions, standard operating procedures and maintenance of metrics, documentation and other data associated with their processes.
- Provides guidance and processing of Department of Defense Contract Security Classification Specification DD Form 254s as a Security Contracting Officer. 
- Ensures compliance with all applicable Navy, Department of Defense (DoD), and federal regulations and directives regarding the protection of information. 
- Conducts vulnerability assessments, implements security controls, and provides training to personnel on information security policies and procedures.
Qualifications:  Security Clearance: TS. Experience in Acquisitions, Contracting, Information Security, and Operations Security are preferred.</v>
      </c>
      <c r="R11" s="26" t="str">
        <f>_xlfn.CONCAT('CONCAT Codes'!$A$10,VLOOKUP(L11,'CONCAT Codes'!$A$14:$G$25,5,FALSE),'CONCAT Codes'!$B$10,'Tours Added'!A11," ",C11," ",D11," ",'CONCAT Codes'!$C$10,VLOOKUP(L11,'CONCAT Codes'!$A$14:$G$253,7,FALSE),'CONCAT Codes'!$D$10,VLOOKUP(L11,'CONCAT Codes'!$A$14:$G$25,6,FALSE))</f>
        <v>&lt;br /&gt; &lt;br /&gt; &lt;strong&gt;To apply, contact: &lt;a href="mailto:dennis.w.tallent.mil@mail.mil?subject=Tour 25-6556 NUWC-Newport Security Specialist (INDSEC) &amp;amp;cc=dfas.indianapolis-in.zh.mbx.pfi@mail.mil&amp;amp;body=Please find my resume and bio attached for consideration."&gt;SMSgt Dennis Tallent&lt;/a&gt;&lt;/strong&gt; - 317-695-1372</v>
      </c>
    </row>
    <row r="12" spans="1:18" ht="165.5" customHeight="1">
      <c r="A12" s="1" t="s">
        <v>942</v>
      </c>
      <c r="B12" s="24" t="s">
        <v>54</v>
      </c>
      <c r="C12" s="24" t="s">
        <v>937</v>
      </c>
      <c r="D12" s="15" t="s">
        <v>943</v>
      </c>
      <c r="E12" s="25" t="s">
        <v>951</v>
      </c>
      <c r="F12" s="24" t="s">
        <v>28</v>
      </c>
      <c r="G12" s="24" t="s">
        <v>944</v>
      </c>
      <c r="H12" s="24" t="s">
        <v>940</v>
      </c>
      <c r="I12" s="3" t="s">
        <v>941</v>
      </c>
      <c r="J12" s="58" t="s">
        <v>4</v>
      </c>
      <c r="K12" s="85" t="str">
        <f>HYPERLINK("mailto:"&amp;VLOOKUP(L12,'CONCAT Codes'!$A$14:$G$25,5,FALSE)&amp;"?subject="&amp;_xlfn.CONCAT(C12," - APPLICANT for ",A12)&amp;"&amp;cc="&amp;'CONCAT Codes'!$A$32&amp;"&amp;body="&amp;D12&amp;"%0A%0APlease see my resume and bio for the above tour.","Click HERE to apply")</f>
        <v>Click HERE to apply</v>
      </c>
      <c r="L12" s="63" t="s">
        <v>75</v>
      </c>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Security Specialist (INFOSEC) 25-6557 &lt;/span&gt;&lt;/strong&gt;&lt;/h3&gt;
   &lt;/td&gt;
   &lt;td&gt;
   &lt;h4 style="text-align: right;"&gt;&lt;span style="color:#ffffff;"&gt; Army or Air Force: E5:E6:E7:E8:E9:O1:O2:O3:W1:W2:W3&lt;/span&gt;&lt;/h4&gt;
   &lt;/td&gt;
   &lt;th scope="col"&gt;&amp;nbsp;&lt;/th&gt;
  &lt;/tr&gt;
 &lt;/thead&gt;
&lt;/table&gt;'</v>
      </c>
      <c r="P12" s="27" t="str">
        <f>CONCATENATE('CONCAT Codes'!$A$6,'CONCAT Codes'!$B$6,'Tours Added'!H12,", ",'Tours Added'!I12,'CONCAT Codes'!C$6,B12,'CONCAT Codes'!$D$6,C12,'CONCAT Codes'!$E$6,F12,'CONCAT Codes'!$F$6,G12,'CONCAT Codes'!$G$6,'Tours Added'!E12)</f>
        <v>&lt;strong&gt; Location:&lt;/strong&gt; Newport, RI&lt;br /&gt;
&lt;strong&gt;Agency:&lt;/strong&gt; Naval Underwater Warfare Center&lt;strong&gt; Activity:&lt;/strong&gt; NUWC-Newport&lt;br /&gt;
&lt;strong&gt;Service:&lt;/strong&gt; Army or Air Force&lt;strong&gt; Desired Grade:&lt;/strong&gt; E5:E6:E7:E8:E9:O1:O2:O3:W1:W2:W3&lt;br /&gt;
&lt;br /&gt;
&lt;strong&gt;Tour Description:&lt;/strong&gt; 25-6557, Length 1 Year:
The Information Security Specialist will assist the INFOSEC PM in the development, implementation, and management of the information security program for classified and sensitive information systems and facilities within Naval Undersea Warfare Center, Division Newport and it's Detachments. This role ensures compliance with all applicable Navy, Department of Defense (DoD), and federal regulations and directives regarding the protection of information. INFOSEC conducts vulnerability assessments, compliance inspections, implements security controls, and provides training to personnel on information security policies and procedures.
Key Responsibilities:
Conduct regular information security vulnerability assessments and risk analyses of facilities, systems, and equipment.  Develop and implement mitigation strategies to address identified vulnerabilities and risks.  Develop and maintain Standard Operating Procedures (SOPs) or desk guides for information security practices.  Conduct regular security inspections and audits to ensure compliance with established policies and procedures.
Develop and deliver information security awareness training programs to personnel.  Investigate security incidents and breaches, and implement corrective actions to prevent future occurrences.  Collaborate with other security disciplines (e.g., cybersecurity, personnel security) to ensure a holistic security posture. Prepare and submit required security reports and documentation.
Qualifications:  Security Clearance: TS. Minimum of 2 years experience in Information Security. Other Security
program areas like OPSEC, PHYSEC, and etc. are preferred</v>
      </c>
      <c r="R12" s="26" t="str">
        <f>_xlfn.CONCAT('CONCAT Codes'!$A$10,VLOOKUP(L12,'CONCAT Codes'!$A$14:$G$25,5,FALSE),'CONCAT Codes'!$B$10,'Tours Added'!A12," ",C12," ",D12," ",'CONCAT Codes'!$C$10,VLOOKUP(L12,'CONCAT Codes'!$A$14:$G$253,7,FALSE),'CONCAT Codes'!$D$10,VLOOKUP(L12,'CONCAT Codes'!$A$14:$G$25,6,FALSE))</f>
        <v>&lt;br /&gt; &lt;br /&gt; &lt;strong&gt;To apply, contact: &lt;a href="mailto:dennis.w.tallent.mil@mail.mil?subject=Tour 25-6557 NUWC-Newport Security Specialist (INFOSEC) &amp;amp;cc=dfas.indianapolis-in.zh.mbx.pfi@mail.mil&amp;amp;body=Please find my resume and bio attached for consideration."&gt;SMSgt Dennis Tallent&lt;/a&gt;&lt;/strong&gt; - 317-695-1372</v>
      </c>
    </row>
    <row r="13" spans="1:18" ht="165.5" customHeight="1">
      <c r="A13" s="1" t="s">
        <v>945</v>
      </c>
      <c r="B13" s="24" t="s">
        <v>54</v>
      </c>
      <c r="C13" s="24" t="s">
        <v>937</v>
      </c>
      <c r="D13" s="15" t="s">
        <v>946</v>
      </c>
      <c r="E13" s="25" t="s">
        <v>950</v>
      </c>
      <c r="F13" s="24" t="s">
        <v>28</v>
      </c>
      <c r="G13" s="24" t="s">
        <v>635</v>
      </c>
      <c r="H13" s="24" t="s">
        <v>940</v>
      </c>
      <c r="I13" s="3" t="s">
        <v>941</v>
      </c>
      <c r="J13" s="58" t="s">
        <v>4</v>
      </c>
      <c r="K13" s="85" t="str">
        <f>HYPERLINK("mailto:"&amp;VLOOKUP(L13,'CONCAT Codes'!$A$14:$G$25,5,FALSE)&amp;"?subject="&amp;_xlfn.CONCAT(C13," - APPLICANT for ",A13)&amp;"&amp;cc="&amp;'CONCAT Codes'!$A$32&amp;"&amp;body="&amp;D13&amp;"%0A%0APlease see my resume and bio for the above tour.","Click HERE to apply")</f>
        <v>Click HERE to apply</v>
      </c>
      <c r="L13" s="63" t="s">
        <v>75</v>
      </c>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Security Specialist (Special Security) 25-6558 &lt;/span&gt;&lt;/strong&gt;&lt;/h3&gt;
   &lt;/td&gt;
   &lt;td&gt;
   &lt;h4 style="text-align: right;"&gt;&lt;span style="color:#ffffff;"&gt; Army or Air Force: E5:E6:E7:E8:O1:O2:O3&lt;/span&gt;&lt;/h4&gt;
   &lt;/td&gt;
   &lt;th scope="col"&gt;&amp;nbsp;&lt;/th&gt;
  &lt;/tr&gt;
 &lt;/thead&gt;
&lt;/table&gt;'</v>
      </c>
      <c r="P13" s="27" t="str">
        <f>CONCATENATE('CONCAT Codes'!$A$6,'CONCAT Codes'!$B$6,'Tours Added'!H13,", ",'Tours Added'!I13,'CONCAT Codes'!C$6,B13,'CONCAT Codes'!$D$6,C13,'CONCAT Codes'!$E$6,F13,'CONCAT Codes'!$F$6,G13,'CONCAT Codes'!$G$6,'Tours Added'!E13)</f>
        <v>&lt;strong&gt; Location:&lt;/strong&gt; Newport, RI&lt;br /&gt;
&lt;strong&gt;Agency:&lt;/strong&gt; Naval Underwater Warfare Center&lt;strong&gt; Activity:&lt;/strong&gt; NUWC-Newport&lt;br /&gt;
&lt;strong&gt;Service:&lt;/strong&gt; Army or Air Force&lt;strong&gt; Desired Grade:&lt;/strong&gt; E5:E6:E7:E8:O1:O2:O3&lt;br /&gt;
&lt;br /&gt;
&lt;strong&gt;Tour Description:&lt;/strong&gt; 25-6558, Length 1 year:
Position will serve as the Special Program Security Lead, a Government SAP Security Officer (GSSO) for Special Access Programs (SAPs) across the Warfare Center. This position involves security oversight for the program as a whole at NUWCDIVNPT, and oversight of any related Special Access Program Facility (SAPF) associated. This position will serve as Liaison between NUWC and the Program Office, the Program Security Officer (PSO), and the NUWC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Position may also serve as a Special Security Representative (SSR), reporting to the Senior Intelligence Officer (SIO) and the Special Security Officer (SSO).
Qualifications:  Clearance: TS/SCI
Preferred skills: Knowledge of ICD 705 constrcution requirements, Security Fundamentals Professional Certification
(SFPC), Physical Security Certification (PSC), Security Asset Protection Professional Certification (SAPPC), and
Special Program Security Certification (SPSC)</v>
      </c>
      <c r="R13" s="26" t="str">
        <f>_xlfn.CONCAT('CONCAT Codes'!$A$10,VLOOKUP(L13,'CONCAT Codes'!$A$14:$G$25,5,FALSE),'CONCAT Codes'!$B$10,'Tours Added'!A13," ",C13," ",D13," ",'CONCAT Codes'!$C$10,VLOOKUP(L13,'CONCAT Codes'!$A$14:$G$253,7,FALSE),'CONCAT Codes'!$D$10,VLOOKUP(L13,'CONCAT Codes'!$A$14:$G$25,6,FALSE))</f>
        <v>&lt;br /&gt; &lt;br /&gt; &lt;strong&gt;To apply, contact: &lt;a href="mailto:dennis.w.tallent.mil@mail.mil?subject=Tour 25-6558 NUWC-Newport Security Specialist (Special Security) &amp;amp;cc=dfas.indianapolis-in.zh.mbx.pfi@mail.mil&amp;amp;body=Please find my resume and bio attached for consideration."&gt;SMSgt Dennis Tallent&lt;/a&gt;&lt;/strong&gt; - 317-695-1372</v>
      </c>
    </row>
    <row r="14" spans="1:18" ht="165.5" customHeight="1">
      <c r="A14" s="1"/>
      <c r="B14" s="24"/>
      <c r="C14" s="24"/>
      <c r="D14" s="15"/>
      <c r="E14" s="25"/>
      <c r="F14" s="24"/>
      <c r="G14" s="24"/>
      <c r="H14" s="24"/>
      <c r="I14" s="3"/>
      <c r="J14" s="58"/>
      <c r="L14" s="63"/>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Codes'!$A$14:$G$25,5,FALSE),'CONCAT Codes'!$B$10,'Tours Added'!A14," ",C14," ",D14," ",'CONCAT Codes'!$C$10,VLOOKUP(L14,'CONCAT Codes'!$A$14:$G$253,7,FALSE),'CONCAT Codes'!$D$10,VLOOKUP(L14,'CONCAT Codes'!$A$14:$G$25,6,FALSE))</f>
        <v>#N/A</v>
      </c>
    </row>
    <row r="15" spans="1:18" ht="165.5" customHeight="1">
      <c r="A15" s="1"/>
      <c r="B15" s="24"/>
      <c r="C15" s="24"/>
      <c r="D15" s="15"/>
      <c r="E15" s="25"/>
      <c r="F15" s="24"/>
      <c r="G15" s="24"/>
      <c r="H15" s="24"/>
      <c r="I15" s="3"/>
      <c r="J15" s="58"/>
      <c r="L15" s="63"/>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Codes'!$A$14:$G$25,5,FALSE),'CONCAT Codes'!$B$10,'Tours Added'!A15," ",C15," ",D15," ",'CONCAT Codes'!$C$10,VLOOKUP(L15,'CONCAT Codes'!$A$14:$G$253,7,FALSE),'CONCAT Codes'!$D$10,VLOOKUP(L15,'CONCAT Codes'!$A$14:$G$25,6,FALSE))</f>
        <v>#N/A</v>
      </c>
    </row>
    <row r="16" spans="1:18" ht="165.5" customHeight="1">
      <c r="A16" s="1"/>
      <c r="B16" s="24"/>
      <c r="C16" s="24"/>
      <c r="D16" s="15"/>
      <c r="E16" s="25"/>
      <c r="F16" s="24"/>
      <c r="G16" s="24"/>
      <c r="H16" s="24"/>
      <c r="I16" s="3"/>
      <c r="J16" s="58"/>
      <c r="L16" s="63"/>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Codes'!$A$14:$G$25,5,FALSE),'CONCAT Codes'!$B$10,'Tours Added'!A16," ",C16," ",D16," ",'CONCAT Codes'!$C$10,VLOOKUP(L16,'CONCAT Codes'!$A$14:$G$253,7,FALSE),'CONCAT Codes'!$D$10,VLOOKUP(L16,'CONCAT Codes'!$A$14:$G$25,6,FALSE))</f>
        <v>#N/A</v>
      </c>
    </row>
    <row r="17" spans="1:18" ht="165.5" customHeight="1">
      <c r="A17" s="1"/>
      <c r="B17" s="24"/>
      <c r="C17" s="24"/>
      <c r="D17" s="15"/>
      <c r="E17" s="25"/>
      <c r="F17" s="24"/>
      <c r="G17" s="24"/>
      <c r="H17" s="24"/>
      <c r="I17" s="3"/>
      <c r="J17" s="58"/>
      <c r="L17" s="63"/>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Codes'!$A$14:$G$25,5,FALSE),'CONCAT Codes'!$B$10,'Tours Added'!A17," ",C17," ",D17," ",'CONCAT Codes'!$C$10,VLOOKUP(L17,'CONCAT Codes'!$A$14:$G$253,7,FALSE),'CONCAT Codes'!$D$10,VLOOKUP(L17,'CONCAT Codes'!$A$14:$G$25,6,FALSE))</f>
        <v>#N/A</v>
      </c>
    </row>
    <row r="18" spans="1:18" ht="165.5" customHeight="1">
      <c r="A18" s="1"/>
      <c r="B18" s="24"/>
      <c r="C18" s="24"/>
      <c r="D18" s="15"/>
      <c r="E18" s="25"/>
      <c r="F18" s="24"/>
      <c r="G18" s="24"/>
      <c r="H18" s="24"/>
      <c r="I18" s="3"/>
      <c r="J18" s="58"/>
      <c r="L18" s="63"/>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Codes'!$A$14:$G$25,5,FALSE),'CONCAT Codes'!$B$10,'Tours Added'!A18," ",C18," ",D18," ",'CONCAT Codes'!$C$10,VLOOKUP(L18,'CONCAT Codes'!$A$14:$G$253,7,FALSE),'CONCAT Codes'!$D$10,VLOOKUP(L18,'CONCAT Codes'!$A$14:$G$25,6,FALSE))</f>
        <v>#N/A</v>
      </c>
    </row>
    <row r="19" spans="1:18" ht="165.5" customHeight="1">
      <c r="A19" s="1"/>
      <c r="B19" s="24"/>
      <c r="C19" s="24"/>
      <c r="D19" s="15"/>
      <c r="E19" s="25"/>
      <c r="F19" s="24"/>
      <c r="G19" s="24"/>
      <c r="H19" s="24"/>
      <c r="I19" s="3"/>
      <c r="J19" s="58"/>
      <c r="L19" s="63"/>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Codes'!$A$14:$G$25,5,FALSE),'CONCAT Codes'!$B$10,'Tours Added'!A19," ",C19," ",D19," ",'CONCAT Codes'!$C$10,VLOOKUP(L19,'CONCAT Codes'!$A$14:$G$253,7,FALSE),'CONCAT Codes'!$D$10,VLOOKUP(L19,'CONCAT Codes'!$A$14:$G$25,6,FALSE))</f>
        <v>#N/A</v>
      </c>
    </row>
    <row r="20" spans="1:18" ht="165.5" customHeight="1">
      <c r="A20" s="1"/>
      <c r="B20" s="24"/>
      <c r="C20" s="24"/>
      <c r="D20" s="15"/>
      <c r="E20" s="25"/>
      <c r="F20" s="24"/>
      <c r="G20" s="24"/>
      <c r="H20" s="24"/>
      <c r="I20" s="3"/>
      <c r="J20" s="58"/>
      <c r="L20" s="63"/>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Codes'!$A$14:$G$25,5,FALSE),'CONCAT Codes'!$B$10,'Tours Added'!A20," ",C20," ",D20," ",'CONCAT Codes'!$C$10,VLOOKUP(L20,'CONCAT Codes'!$A$14:$G$253,7,FALSE),'CONCAT Codes'!$D$10,VLOOKUP(L20,'CONCAT Codes'!$A$14:$G$25,6,FALSE))</f>
        <v>#N/A</v>
      </c>
    </row>
    <row r="21" spans="1:18" ht="165.5" customHeight="1">
      <c r="A21" s="1"/>
      <c r="B21" s="24"/>
      <c r="C21" s="24"/>
      <c r="D21" s="15"/>
      <c r="E21" s="25"/>
      <c r="F21" s="24"/>
      <c r="G21" s="24"/>
      <c r="H21" s="24"/>
      <c r="I21" s="3"/>
      <c r="J21" s="58"/>
      <c r="L21" s="63"/>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Codes'!$A$14:$G$25,5,FALSE),'CONCAT Codes'!$B$10,'Tours Added'!A21," ",C21," ",D21," ",'CONCAT Codes'!$C$10,VLOOKUP(L21,'CONCAT Codes'!$A$14:$G$253,7,FALSE),'CONCAT Codes'!$D$10,VLOOKUP(L21,'CONCAT Codes'!$A$14:$G$25,6,FALSE))</f>
        <v>#N/A</v>
      </c>
    </row>
    <row r="22" spans="1:18" ht="165.5" customHeight="1">
      <c r="A22" s="1"/>
      <c r="B22" s="24"/>
      <c r="C22" s="24"/>
      <c r="D22" s="15"/>
      <c r="E22" s="25"/>
      <c r="F22" s="24"/>
      <c r="G22" s="24"/>
      <c r="H22" s="24"/>
      <c r="I22" s="3"/>
      <c r="J22" s="58"/>
      <c r="L22" s="63"/>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Codes'!$A$14:$G$25,5,FALSE),'CONCAT Codes'!$B$10,'Tours Added'!A22," ",C22," ",D22," ",'CONCAT Codes'!$C$10,VLOOKUP(L22,'CONCAT Codes'!$A$14:$G$253,7,FALSE),'CONCAT Codes'!$D$10,VLOOKUP(L22,'CONCAT Codes'!$A$14:$G$25,6,FALSE))</f>
        <v>#N/A</v>
      </c>
    </row>
    <row r="23" spans="1:18" ht="165.5" customHeight="1">
      <c r="A23" s="1"/>
      <c r="B23" s="24"/>
      <c r="C23" s="24"/>
      <c r="D23" s="15"/>
      <c r="E23" s="25"/>
      <c r="F23" s="24"/>
      <c r="G23" s="24"/>
      <c r="H23" s="24"/>
      <c r="I23" s="3"/>
      <c r="J23" s="58"/>
      <c r="L23" s="63"/>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Codes'!$A$14:$G$25,5,FALSE),'CONCAT Codes'!$B$10,'Tours Added'!A23," ",C23," ",D23," ",'CONCAT Codes'!$C$10,VLOOKUP(L23,'CONCAT Codes'!$A$14:$G$253,7,FALSE),'CONCAT Codes'!$D$10,VLOOKUP(L23,'CONCAT Codes'!$A$14:$G$25,6,FALSE))</f>
        <v>#N/A</v>
      </c>
    </row>
    <row r="24" spans="1:18" ht="165.5" customHeight="1">
      <c r="A24" s="1"/>
      <c r="B24" s="24"/>
      <c r="C24" s="24"/>
      <c r="D24" s="15"/>
      <c r="E24" s="25"/>
      <c r="F24" s="24"/>
      <c r="G24" s="24"/>
      <c r="H24" s="24"/>
      <c r="I24" s="3"/>
      <c r="J24" s="58"/>
      <c r="L24" s="63"/>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Codes'!$A$14:$G$25,5,FALSE),'CONCAT Codes'!$B$10,'Tours Added'!A24," ",C24," ",D24," ",'CONCAT Codes'!$C$10,VLOOKUP(L24,'CONCAT Codes'!$A$14:$G$253,7,FALSE),'CONCAT Codes'!$D$10,VLOOKUP(L24,'CONCAT Codes'!$A$14:$G$25,6,FALSE))</f>
        <v>#N/A</v>
      </c>
    </row>
    <row r="25" spans="1:18" ht="165.5" customHeight="1">
      <c r="A25" s="1"/>
      <c r="B25" s="24"/>
      <c r="C25" s="24"/>
      <c r="D25" s="15"/>
      <c r="E25" s="25"/>
      <c r="F25" s="24"/>
      <c r="G25" s="24"/>
      <c r="H25" s="24"/>
      <c r="I25" s="3"/>
      <c r="J25" s="69"/>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Codes'!$A$14:$G$25,5,FALSE),'CONCAT Codes'!$B$10,'Tours Added'!A25," ",C25," ",D25," ",'CONCAT Codes'!$C$10,VLOOKUP(L25,'CONCAT Codes'!$A$14:$G$253,7,FALSE),'CONCAT Codes'!$D$10,VLOOKUP(L25,'CONCAT Codes'!$A$14:$G$25,6,FALSE))</f>
        <v>#N/A</v>
      </c>
    </row>
    <row r="26" spans="1:18" ht="165.5" customHeight="1">
      <c r="A26" s="1"/>
      <c r="B26" s="24"/>
      <c r="C26" s="24"/>
      <c r="D26" s="15"/>
      <c r="E26" s="25"/>
      <c r="F26" s="24"/>
      <c r="G26" s="24"/>
      <c r="H26" s="24"/>
      <c r="I26" s="3"/>
      <c r="J26" s="69"/>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Codes'!$A$14:$G$25,5,FALSE),'CONCAT Codes'!$B$10,'Tours Added'!A26," ",C26," ",D26," ",'CONCAT Codes'!$C$10,VLOOKUP(L26,'CONCAT Codes'!$A$14:$G$253,7,FALSE),'CONCAT Codes'!$D$10,VLOOKUP(L26,'CONCAT Codes'!$A$14:$G$25,6,FALSE))</f>
        <v>#N/A</v>
      </c>
    </row>
    <row r="27" spans="1:18" ht="165.5" customHeight="1">
      <c r="A27" s="1"/>
      <c r="B27" s="24"/>
      <c r="C27" s="24"/>
      <c r="D27" s="15"/>
      <c r="E27" s="25"/>
      <c r="F27" s="24"/>
      <c r="G27" s="24"/>
      <c r="H27" s="24"/>
      <c r="I27" s="3"/>
      <c r="J27" s="69"/>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Codes'!$A$14:$G$25,5,FALSE),'CONCAT Codes'!$B$10,'Tours Added'!A27," ",C27," ",D27," ",'CONCAT Codes'!$C$10,VLOOKUP(L27,'CONCAT Codes'!$A$14:$G$253,7,FALSE),'CONCAT Codes'!$D$10,VLOOKUP(L27,'CONCAT Codes'!$A$14:$G$25,6,FALSE))</f>
        <v>#N/A</v>
      </c>
    </row>
    <row r="28" spans="1:18" ht="165.5" customHeight="1">
      <c r="A28" s="1"/>
      <c r="B28" s="24"/>
      <c r="C28" s="24"/>
      <c r="D28" s="15"/>
      <c r="E28" s="25"/>
      <c r="F28" s="24"/>
      <c r="G28" s="24"/>
      <c r="H28" s="24"/>
      <c r="I28" s="3"/>
      <c r="J28" s="69"/>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Codes'!$A$14:$G$25,5,FALSE),'CONCAT Codes'!$B$10,'Tours Added'!A28," ",C28," ",D28," ",'CONCAT Codes'!$C$10,VLOOKUP(L28,'CONCAT Codes'!$A$14:$G$253,7,FALSE),'CONCAT Codes'!$D$10,VLOOKUP(L28,'CONCAT Codes'!$A$14:$G$25,6,FALSE))</f>
        <v>#N/A</v>
      </c>
    </row>
    <row r="29" spans="1:18" ht="165.5" customHeight="1">
      <c r="A29" s="1"/>
      <c r="B29" s="24"/>
      <c r="C29" s="24"/>
      <c r="D29" s="15"/>
      <c r="E29" s="25"/>
      <c r="F29" s="24"/>
      <c r="G29" s="24"/>
      <c r="H29" s="24"/>
      <c r="I29" s="3"/>
      <c r="J29" s="69"/>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Codes'!$A$14:$G$25,5,FALSE),'CONCAT Codes'!$B$10,'Tours Added'!A29," ",C29," ",D29," ",'CONCAT Codes'!$C$10,VLOOKUP(L29,'CONCAT Codes'!$A$14:$G$253,7,FALSE),'CONCAT Codes'!$D$10,VLOOKUP(L29,'CONCAT Codes'!$A$14:$G$25,6,FALSE))</f>
        <v>#N/A</v>
      </c>
    </row>
  </sheetData>
  <autoFilter ref="A1:L1" xr:uid="{CB3F2454-9102-438E-A09A-FDCB05825C50}">
    <sortState xmlns:xlrd2="http://schemas.microsoft.com/office/spreadsheetml/2017/richdata2" ref="A2:L10">
      <sortCondition ref="A1"/>
    </sortState>
  </autoFilter>
  <conditionalFormatting sqref="A1">
    <cfRule type="duplicateValues" dxfId="13" priority="107"/>
  </conditionalFormatting>
  <conditionalFormatting sqref="A2:A13">
    <cfRule type="duplicateValues" dxfId="12" priority="2"/>
  </conditionalFormatting>
  <conditionalFormatting sqref="A14">
    <cfRule type="duplicateValues" dxfId="11" priority="10"/>
  </conditionalFormatting>
  <conditionalFormatting sqref="A15:A24">
    <cfRule type="duplicateValues" dxfId="10" priority="14"/>
  </conditionalFormatting>
  <conditionalFormatting sqref="A25:A29">
    <cfRule type="duplicateValues" dxfId="9" priority="13"/>
  </conditionalFormatting>
  <conditionalFormatting sqref="A30:A1048576 A1">
    <cfRule type="duplicateValues" dxfId="8" priority="153"/>
  </conditionalFormatting>
  <conditionalFormatting sqref="K2:K13">
    <cfRule type="containsText" dxfId="7" priority="1"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2"/>
  <sheetViews>
    <sheetView topLeftCell="A7" workbookViewId="0">
      <selection activeCell="A25" sqref="A25"/>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1" customFormat="1">
      <c r="A1" s="95" t="s">
        <v>107</v>
      </c>
      <c r="B1" s="95"/>
      <c r="C1" s="95"/>
    </row>
    <row r="2" spans="1:12" s="35" customFormat="1" ht="145">
      <c r="A2" s="34" t="s">
        <v>106</v>
      </c>
      <c r="B2" s="34" t="s">
        <v>105</v>
      </c>
      <c r="C2" s="34" t="s">
        <v>104</v>
      </c>
    </row>
    <row r="5" spans="1:12" s="30" customFormat="1">
      <c r="A5" s="29" t="s">
        <v>109</v>
      </c>
    </row>
    <row r="6" spans="1:12" s="40" customFormat="1" ht="70">
      <c r="A6" s="36"/>
      <c r="B6" s="36" t="s">
        <v>183</v>
      </c>
      <c r="C6" s="37" t="s">
        <v>111</v>
      </c>
      <c r="D6" s="36" t="s">
        <v>110</v>
      </c>
      <c r="E6" s="37" t="s">
        <v>112</v>
      </c>
      <c r="F6" s="36" t="s">
        <v>113</v>
      </c>
      <c r="G6" s="37" t="s">
        <v>114</v>
      </c>
      <c r="H6" s="37" t="s">
        <v>115</v>
      </c>
      <c r="I6" s="37" t="s">
        <v>116</v>
      </c>
      <c r="J6" s="36" t="s">
        <v>118</v>
      </c>
      <c r="K6" s="38" t="s">
        <v>119</v>
      </c>
      <c r="L6" s="39" t="s">
        <v>120</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168</v>
      </c>
    </row>
    <row r="10" spans="1:12" ht="101.5">
      <c r="A10" t="s">
        <v>195</v>
      </c>
      <c r="B10" t="s">
        <v>118</v>
      </c>
      <c r="C10" s="41" t="s">
        <v>119</v>
      </c>
      <c r="D10" t="s">
        <v>120</v>
      </c>
    </row>
    <row r="12" spans="1:12" s="30" customFormat="1">
      <c r="A12" s="29" t="s">
        <v>117</v>
      </c>
    </row>
    <row r="13" spans="1:12" s="43" customFormat="1">
      <c r="A13" s="44" t="s">
        <v>171</v>
      </c>
      <c r="B13" s="42" t="s">
        <v>129</v>
      </c>
      <c r="C13" s="42" t="s">
        <v>130</v>
      </c>
      <c r="D13" s="42" t="s">
        <v>131</v>
      </c>
      <c r="E13" s="42" t="s">
        <v>166</v>
      </c>
      <c r="F13" s="42" t="s">
        <v>167</v>
      </c>
      <c r="G13" s="44" t="s">
        <v>179</v>
      </c>
    </row>
    <row r="14" spans="1:12">
      <c r="A14" t="s">
        <v>77</v>
      </c>
      <c r="B14" t="s">
        <v>132</v>
      </c>
      <c r="C14" t="s">
        <v>133</v>
      </c>
      <c r="D14" t="s">
        <v>134</v>
      </c>
      <c r="E14" t="s">
        <v>135</v>
      </c>
      <c r="F14" t="s">
        <v>124</v>
      </c>
      <c r="G14" s="41" t="s">
        <v>173</v>
      </c>
      <c r="H14" s="43"/>
    </row>
    <row r="15" spans="1:12">
      <c r="A15" t="s">
        <v>103</v>
      </c>
      <c r="B15" t="s">
        <v>136</v>
      </c>
      <c r="C15" t="s">
        <v>137</v>
      </c>
      <c r="D15" t="s">
        <v>138</v>
      </c>
      <c r="E15" t="s">
        <v>139</v>
      </c>
      <c r="F15" t="s">
        <v>122</v>
      </c>
      <c r="G15" s="41" t="s">
        <v>174</v>
      </c>
    </row>
    <row r="16" spans="1:12">
      <c r="A16" t="s">
        <v>76</v>
      </c>
      <c r="B16" t="s">
        <v>140</v>
      </c>
      <c r="C16" t="s">
        <v>141</v>
      </c>
      <c r="D16" t="s">
        <v>142</v>
      </c>
      <c r="E16" t="s">
        <v>143</v>
      </c>
      <c r="F16" t="s">
        <v>127</v>
      </c>
      <c r="G16" s="41" t="s">
        <v>175</v>
      </c>
    </row>
    <row r="17" spans="1:7">
      <c r="A17" t="s">
        <v>80</v>
      </c>
      <c r="B17" t="s">
        <v>144</v>
      </c>
      <c r="C17" t="s">
        <v>145</v>
      </c>
      <c r="D17" t="s">
        <v>146</v>
      </c>
      <c r="E17" t="s">
        <v>147</v>
      </c>
      <c r="F17" t="s">
        <v>126</v>
      </c>
      <c r="G17" t="s">
        <v>169</v>
      </c>
    </row>
    <row r="18" spans="1:7">
      <c r="A18" t="s">
        <v>79</v>
      </c>
      <c r="B18" t="s">
        <v>144</v>
      </c>
      <c r="C18" t="s">
        <v>148</v>
      </c>
      <c r="D18" t="s">
        <v>149</v>
      </c>
      <c r="E18" t="s">
        <v>150</v>
      </c>
      <c r="F18" t="s">
        <v>123</v>
      </c>
      <c r="G18" s="41" t="s">
        <v>176</v>
      </c>
    </row>
    <row r="19" spans="1:7">
      <c r="A19" t="s">
        <v>172</v>
      </c>
      <c r="B19" t="s">
        <v>151</v>
      </c>
      <c r="C19" t="s">
        <v>152</v>
      </c>
      <c r="D19" t="s">
        <v>153</v>
      </c>
      <c r="E19" t="s">
        <v>154</v>
      </c>
      <c r="F19" t="s">
        <v>155</v>
      </c>
      <c r="G19" s="41" t="s">
        <v>177</v>
      </c>
    </row>
    <row r="20" spans="1:7">
      <c r="A20" t="s">
        <v>98</v>
      </c>
      <c r="B20" t="s">
        <v>140</v>
      </c>
      <c r="C20" t="s">
        <v>156</v>
      </c>
      <c r="D20" t="s">
        <v>157</v>
      </c>
      <c r="E20" t="s">
        <v>158</v>
      </c>
      <c r="F20" t="s">
        <v>128</v>
      </c>
      <c r="G20" t="s">
        <v>170</v>
      </c>
    </row>
    <row r="21" spans="1:7">
      <c r="A21" t="s">
        <v>78</v>
      </c>
      <c r="B21" t="s">
        <v>144</v>
      </c>
      <c r="C21" t="s">
        <v>159</v>
      </c>
      <c r="D21" t="s">
        <v>160</v>
      </c>
      <c r="E21" t="s">
        <v>161</v>
      </c>
      <c r="F21" t="s">
        <v>125</v>
      </c>
      <c r="G21" s="41" t="s">
        <v>178</v>
      </c>
    </row>
    <row r="22" spans="1:7">
      <c r="A22" t="s">
        <v>75</v>
      </c>
      <c r="B22" t="s">
        <v>136</v>
      </c>
      <c r="C22" t="s">
        <v>162</v>
      </c>
      <c r="D22" t="s">
        <v>163</v>
      </c>
      <c r="E22" t="s">
        <v>164</v>
      </c>
      <c r="F22" t="s">
        <v>165</v>
      </c>
      <c r="G22" s="41" t="s">
        <v>675</v>
      </c>
    </row>
    <row r="23" spans="1:7">
      <c r="A23" t="s">
        <v>330</v>
      </c>
      <c r="B23" t="s">
        <v>332</v>
      </c>
      <c r="C23" t="s">
        <v>333</v>
      </c>
      <c r="D23" t="s">
        <v>334</v>
      </c>
      <c r="E23" t="s">
        <v>335</v>
      </c>
      <c r="F23" t="s">
        <v>337</v>
      </c>
      <c r="G23" s="41" t="s">
        <v>336</v>
      </c>
    </row>
    <row r="24" spans="1:7">
      <c r="A24" t="s">
        <v>830</v>
      </c>
      <c r="B24" t="s">
        <v>144</v>
      </c>
      <c r="C24" t="s">
        <v>855</v>
      </c>
      <c r="D24" t="s">
        <v>856</v>
      </c>
      <c r="E24" t="s">
        <v>857</v>
      </c>
      <c r="F24" t="s">
        <v>858</v>
      </c>
      <c r="G24" s="41" t="s">
        <v>859</v>
      </c>
    </row>
    <row r="25" spans="1:7">
      <c r="A25" s="25" t="s">
        <v>831</v>
      </c>
      <c r="B25" t="s">
        <v>860</v>
      </c>
      <c r="C25" t="s">
        <v>861</v>
      </c>
      <c r="D25" t="s">
        <v>862</v>
      </c>
      <c r="E25" t="s">
        <v>863</v>
      </c>
      <c r="F25" t="s">
        <v>864</v>
      </c>
      <c r="G25" s="41" t="s">
        <v>865</v>
      </c>
    </row>
    <row r="32" spans="1:7">
      <c r="A32" t="s">
        <v>875</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9"/>
  <sheetViews>
    <sheetView zoomScale="70" zoomScaleNormal="70" workbookViewId="0">
      <selection activeCell="F28" sqref="F28"/>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8" bestFit="1" customWidth="1"/>
  </cols>
  <sheetData>
    <row r="1" spans="1:13" ht="29.5" customHeight="1">
      <c r="A1" s="17" t="s">
        <v>23</v>
      </c>
      <c r="B1" s="22" t="s">
        <v>24</v>
      </c>
      <c r="C1" s="22" t="s">
        <v>25</v>
      </c>
      <c r="D1" s="18" t="s">
        <v>26</v>
      </c>
      <c r="E1" s="17" t="s">
        <v>22</v>
      </c>
      <c r="F1" s="22" t="s">
        <v>19</v>
      </c>
      <c r="G1" s="22" t="s">
        <v>20</v>
      </c>
      <c r="H1" s="22" t="s">
        <v>21</v>
      </c>
      <c r="I1" s="17" t="s">
        <v>69</v>
      </c>
      <c r="J1" s="57" t="s">
        <v>70</v>
      </c>
      <c r="K1" s="19" t="s">
        <v>29</v>
      </c>
      <c r="L1" s="61" t="s">
        <v>74</v>
      </c>
      <c r="M1" s="17" t="s">
        <v>359</v>
      </c>
    </row>
    <row r="2" spans="1:13" ht="225" customHeight="1">
      <c r="A2" s="1" t="s">
        <v>804</v>
      </c>
      <c r="B2" s="24" t="s">
        <v>2</v>
      </c>
      <c r="C2" s="24" t="s">
        <v>66</v>
      </c>
      <c r="D2" s="15" t="s">
        <v>805</v>
      </c>
      <c r="E2" s="73" t="s">
        <v>809</v>
      </c>
      <c r="F2" s="24" t="s">
        <v>28</v>
      </c>
      <c r="G2" s="24" t="s">
        <v>68</v>
      </c>
      <c r="H2" s="24" t="s">
        <v>574</v>
      </c>
      <c r="I2" s="3" t="s">
        <v>16</v>
      </c>
      <c r="J2" s="58" t="s">
        <v>4</v>
      </c>
      <c r="K2" s="77" t="str">
        <f>HYPERLINK("mailto:"&amp;VLOOKUP(L2,'CONCAT Codes'!$A$14:$G$25,5,FALSE)&amp;"?subject="&amp;_xlfn.CONCAT(C2," - APPLICANT for ",A2)&amp;"&amp;cc="&amp;'CONCAT Codes'!$A$32&amp;"&amp;body="&amp;D2&amp;"%0A%0APlease see my resume and bio for the above tour.","Click HERE to apply")</f>
        <v>Click HERE to apply</v>
      </c>
      <c r="L2" s="63" t="s">
        <v>103</v>
      </c>
      <c r="M2" s="93" t="s">
        <v>910</v>
      </c>
    </row>
    <row r="3" spans="1:13">
      <c r="A3" s="51"/>
      <c r="B3" s="87"/>
      <c r="C3" s="87"/>
      <c r="D3" s="88"/>
      <c r="E3" s="89"/>
      <c r="F3" s="87"/>
      <c r="G3" s="87"/>
      <c r="H3" s="87"/>
      <c r="I3" s="90"/>
      <c r="J3" s="91"/>
      <c r="K3" s="92"/>
      <c r="L3" s="89"/>
      <c r="M3" s="93"/>
    </row>
    <row r="4" spans="1:13">
      <c r="A4" s="51"/>
      <c r="B4" s="87"/>
      <c r="C4" s="87"/>
      <c r="D4" s="88"/>
      <c r="E4" s="89"/>
      <c r="F4" s="87"/>
      <c r="G4" s="87"/>
      <c r="H4" s="87"/>
      <c r="I4" s="90"/>
      <c r="J4" s="91"/>
      <c r="K4" s="92"/>
      <c r="L4" s="89"/>
      <c r="M4" s="93"/>
    </row>
    <row r="5" spans="1:13">
      <c r="A5" s="51"/>
      <c r="B5" s="87"/>
      <c r="C5" s="87"/>
      <c r="D5" s="88"/>
      <c r="E5" s="89"/>
      <c r="F5" s="87"/>
      <c r="G5" s="87"/>
      <c r="H5" s="87"/>
      <c r="I5" s="90"/>
      <c r="J5" s="91"/>
      <c r="K5" s="92"/>
      <c r="L5" s="89"/>
      <c r="M5" s="93"/>
    </row>
    <row r="6" spans="1:13">
      <c r="A6" s="51"/>
      <c r="B6" s="87"/>
      <c r="C6" s="87"/>
      <c r="D6" s="88"/>
      <c r="E6" s="89"/>
      <c r="F6" s="87"/>
      <c r="G6" s="87"/>
      <c r="H6" s="87"/>
      <c r="I6" s="90"/>
      <c r="J6" s="91"/>
      <c r="K6" s="92"/>
      <c r="L6" s="89"/>
      <c r="M6" s="93"/>
    </row>
    <row r="7" spans="1:13">
      <c r="A7" s="51"/>
      <c r="B7" s="87"/>
      <c r="C7" s="87"/>
      <c r="D7" s="88"/>
      <c r="E7" s="89"/>
      <c r="F7" s="87"/>
      <c r="G7" s="87"/>
      <c r="H7" s="87"/>
      <c r="I7" s="90"/>
      <c r="J7" s="91"/>
      <c r="K7" s="92"/>
      <c r="L7" s="89"/>
      <c r="M7" s="93"/>
    </row>
    <row r="8" spans="1:13">
      <c r="A8" s="51"/>
      <c r="B8" s="87"/>
      <c r="C8" s="87"/>
      <c r="D8" s="88"/>
      <c r="E8" s="89"/>
      <c r="F8" s="87"/>
      <c r="G8" s="87"/>
      <c r="H8" s="87"/>
      <c r="I8" s="90"/>
      <c r="J8" s="91"/>
      <c r="K8" s="92"/>
      <c r="L8" s="89"/>
      <c r="M8" s="93"/>
    </row>
    <row r="9" spans="1:13">
      <c r="A9" s="51"/>
      <c r="B9" s="87"/>
      <c r="C9" s="87"/>
      <c r="D9" s="88"/>
      <c r="E9" s="89"/>
      <c r="F9" s="87"/>
      <c r="G9" s="87"/>
      <c r="H9" s="87"/>
      <c r="I9" s="90"/>
      <c r="J9" s="91"/>
      <c r="K9" s="94"/>
      <c r="L9" s="89"/>
      <c r="M9" s="93"/>
    </row>
  </sheetData>
  <autoFilter ref="A1:M1" xr:uid="{D60CF029-A45F-4B09-BEA1-AAAF1A79F49F}">
    <sortState xmlns:xlrd2="http://schemas.microsoft.com/office/spreadsheetml/2017/richdata2" ref="A2:M35">
      <sortCondition ref="C1"/>
    </sortState>
  </autoFilter>
  <conditionalFormatting sqref="A1">
    <cfRule type="duplicateValues" dxfId="6" priority="27"/>
  </conditionalFormatting>
  <conditionalFormatting sqref="A2">
    <cfRule type="duplicateValues" dxfId="5" priority="2"/>
  </conditionalFormatting>
  <conditionalFormatting sqref="A3:A4">
    <cfRule type="duplicateValues" dxfId="4" priority="7"/>
  </conditionalFormatting>
  <conditionalFormatting sqref="A5:A7">
    <cfRule type="duplicateValues" dxfId="3" priority="6"/>
  </conditionalFormatting>
  <conditionalFormatting sqref="A8">
    <cfRule type="duplicateValues" dxfId="2" priority="5"/>
  </conditionalFormatting>
  <conditionalFormatting sqref="A9">
    <cfRule type="duplicateValues" dxfId="1" priority="3"/>
  </conditionalFormatting>
  <conditionalFormatting sqref="K2:K8">
    <cfRule type="containsText" dxfId="0" priority="1"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31Jul2025</vt:lpstr>
      <vt:lpstr>Tours Closed</vt:lpstr>
      <vt:lpstr>Tours Added</vt:lpstr>
      <vt:lpstr>CONCAT Codes</vt:lpstr>
      <vt:lpstr>Tours to be Updated</vt:lpstr>
      <vt:lpstr>'ADOS Tours Updated 31Jul2025'!Print_Area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2025-07-31T11:30:04Z</dcterms:modified>
</cp:coreProperties>
</file>