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AD447CA3-DB96-4802-A4AA-A3467DC7C953}" xr6:coauthVersionLast="47" xr6:coauthVersionMax="47" xr10:uidLastSave="{00000000-0000-0000-0000-000000000000}"/>
  <bookViews>
    <workbookView xWindow="-28920" yWindow="-120" windowWidth="29040" windowHeight="15720" tabRatio="707" activeTab="1" xr2:uid="{00000000-000D-0000-FFFF-FFFF00000000}"/>
  </bookViews>
  <sheets>
    <sheet name="Instructions" sheetId="4" r:id="rId1"/>
    <sheet name="ADOS Tours Updated 24Jul2025" sheetId="1" r:id="rId2"/>
    <sheet name="Tours Closed" sheetId="2" r:id="rId3"/>
    <sheet name="Tours Added" sheetId="3" r:id="rId4"/>
    <sheet name="CONCAT Codes" sheetId="5" r:id="rId5"/>
    <sheet name="Tours to be Updated" sheetId="6" r:id="rId6"/>
  </sheets>
  <definedNames>
    <definedName name="_xlnm._FilterDatabase" localSheetId="1" hidden="1">'ADOS Tours Updated 24Jul2025'!$A$1:$L$167</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24Jul2025'!$A$1:$L$1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3" l="1"/>
  <c r="R4" i="3"/>
  <c r="R5" i="3"/>
  <c r="R6" i="3"/>
  <c r="R7" i="3"/>
  <c r="R8" i="3"/>
  <c r="R9" i="3"/>
  <c r="R10" i="3"/>
  <c r="R11" i="3"/>
  <c r="R12" i="3"/>
  <c r="R13" i="3"/>
  <c r="R14" i="3"/>
  <c r="R15" i="3"/>
  <c r="R16" i="3"/>
  <c r="R17" i="3"/>
  <c r="R18" i="3"/>
  <c r="R19" i="3"/>
  <c r="R20" i="3"/>
  <c r="R21" i="3"/>
  <c r="R22" i="3"/>
  <c r="R23" i="3"/>
  <c r="R24" i="3"/>
  <c r="R25" i="3"/>
  <c r="R26" i="3"/>
  <c r="R27" i="3"/>
  <c r="R28" i="3"/>
  <c r="R29" i="3"/>
  <c r="R2" i="3"/>
  <c r="K8" i="6" l="1"/>
  <c r="K7" i="6"/>
  <c r="K6" i="6"/>
  <c r="K5" i="6"/>
  <c r="K4" i="6"/>
  <c r="K3" i="6"/>
  <c r="K2" i="6"/>
  <c r="K11" i="3"/>
  <c r="K10" i="3"/>
  <c r="K9" i="3"/>
  <c r="K8" i="3"/>
  <c r="K7" i="3"/>
  <c r="K6" i="3"/>
  <c r="K5" i="3"/>
  <c r="K4" i="3"/>
  <c r="K3" i="3"/>
  <c r="K2" i="3"/>
  <c r="K137" i="1"/>
  <c r="K96" i="1"/>
  <c r="K178" i="1"/>
  <c r="K177" i="1"/>
  <c r="K74" i="1"/>
  <c r="K15" i="1"/>
  <c r="K14" i="1"/>
  <c r="K179" i="1"/>
  <c r="K24" i="1"/>
  <c r="K148" i="1"/>
  <c r="K15" i="2"/>
  <c r="K14" i="2"/>
  <c r="K13" i="2"/>
  <c r="K12" i="2"/>
  <c r="K11" i="2"/>
  <c r="K10" i="2"/>
  <c r="K9" i="2"/>
  <c r="K8" i="2"/>
  <c r="K7" i="2"/>
  <c r="K6" i="2"/>
  <c r="K5" i="2"/>
  <c r="K4" i="2"/>
  <c r="K3" i="2"/>
  <c r="K2" i="2"/>
  <c r="K3" i="1"/>
  <c r="K4" i="1"/>
  <c r="K5" i="1"/>
  <c r="K6" i="1"/>
  <c r="K7" i="1"/>
  <c r="K8" i="1"/>
  <c r="K9" i="1"/>
  <c r="K10" i="1"/>
  <c r="K11" i="1"/>
  <c r="K12" i="1"/>
  <c r="K13" i="1"/>
  <c r="K18" i="1"/>
  <c r="K19" i="1"/>
  <c r="K20" i="1"/>
  <c r="K21" i="1"/>
  <c r="K22" i="1"/>
  <c r="K23" i="1"/>
  <c r="K16" i="1"/>
  <c r="K17" i="1"/>
  <c r="K25" i="1"/>
  <c r="K26" i="1"/>
  <c r="K27" i="1"/>
  <c r="K28" i="1"/>
  <c r="K29" i="1"/>
  <c r="K30" i="1"/>
  <c r="K31" i="1"/>
  <c r="K32" i="1"/>
  <c r="K33" i="1"/>
  <c r="K34" i="1"/>
  <c r="K35" i="1"/>
  <c r="K36" i="1"/>
  <c r="K37" i="1"/>
  <c r="K38" i="1"/>
  <c r="K39" i="1"/>
  <c r="K40" i="1"/>
  <c r="K41" i="1"/>
  <c r="K42" i="1"/>
  <c r="K43" i="1"/>
  <c r="K44" i="1"/>
  <c r="K45" i="1"/>
  <c r="K46" i="1"/>
  <c r="K47" i="1"/>
  <c r="K51" i="1"/>
  <c r="K52" i="1"/>
  <c r="K53" i="1"/>
  <c r="K54" i="1"/>
  <c r="K55" i="1"/>
  <c r="K56" i="1"/>
  <c r="K57" i="1"/>
  <c r="K58" i="1"/>
  <c r="K59" i="1"/>
  <c r="K60" i="1"/>
  <c r="K61" i="1"/>
  <c r="K62" i="1"/>
  <c r="K48" i="1"/>
  <c r="K49" i="1"/>
  <c r="K50" i="1"/>
  <c r="K63" i="1"/>
  <c r="K64" i="1"/>
  <c r="K65" i="1"/>
  <c r="K66" i="1"/>
  <c r="K67" i="1"/>
  <c r="K68" i="1"/>
  <c r="K69" i="1"/>
  <c r="K70" i="1"/>
  <c r="K71" i="1"/>
  <c r="K72" i="1"/>
  <c r="K73" i="1"/>
  <c r="K76" i="1"/>
  <c r="K75" i="1"/>
  <c r="K77" i="1"/>
  <c r="K79" i="1"/>
  <c r="K80" i="1"/>
  <c r="K81" i="1"/>
  <c r="K78" i="1"/>
  <c r="K90" i="1"/>
  <c r="K91" i="1"/>
  <c r="K92" i="1"/>
  <c r="K82" i="1"/>
  <c r="K83" i="1"/>
  <c r="K93" i="1"/>
  <c r="K94" i="1"/>
  <c r="K95" i="1"/>
  <c r="K84" i="1"/>
  <c r="K85" i="1"/>
  <c r="K86" i="1"/>
  <c r="K87" i="1"/>
  <c r="K88" i="1"/>
  <c r="K89" i="1"/>
  <c r="K97" i="1"/>
  <c r="K98" i="1"/>
  <c r="K99" i="1"/>
  <c r="K100" i="1"/>
  <c r="K139" i="1"/>
  <c r="K122" i="1"/>
  <c r="K152" i="1"/>
  <c r="K153" i="1"/>
  <c r="K101" i="1"/>
  <c r="K102" i="1"/>
  <c r="K103" i="1"/>
  <c r="K105" i="1"/>
  <c r="K106" i="1"/>
  <c r="K107" i="1"/>
  <c r="K108" i="1"/>
  <c r="K109" i="1"/>
  <c r="K110" i="1"/>
  <c r="K111" i="1"/>
  <c r="K112" i="1"/>
  <c r="K113" i="1"/>
  <c r="K114" i="1"/>
  <c r="K115" i="1"/>
  <c r="K116" i="1"/>
  <c r="K118" i="1"/>
  <c r="K119" i="1"/>
  <c r="K120" i="1"/>
  <c r="K121" i="1"/>
  <c r="K117" i="1"/>
  <c r="K104" i="1"/>
  <c r="K123" i="1"/>
  <c r="K124" i="1"/>
  <c r="K125" i="1"/>
  <c r="K126" i="1"/>
  <c r="K127" i="1"/>
  <c r="K128" i="1"/>
  <c r="K129" i="1"/>
  <c r="K130" i="1"/>
  <c r="K131" i="1"/>
  <c r="K132" i="1"/>
  <c r="K133" i="1"/>
  <c r="K134" i="1"/>
  <c r="K135" i="1"/>
  <c r="K140" i="1"/>
  <c r="K141" i="1"/>
  <c r="K142" i="1"/>
  <c r="K143" i="1"/>
  <c r="K144" i="1"/>
  <c r="K136" i="1"/>
  <c r="K145" i="1"/>
  <c r="K146" i="1"/>
  <c r="K150" i="1"/>
  <c r="K151" i="1"/>
  <c r="K138" i="1"/>
  <c r="K147" i="1"/>
  <c r="K149" i="1"/>
  <c r="K154" i="1"/>
  <c r="K155" i="1"/>
  <c r="K156" i="1"/>
  <c r="K157" i="1"/>
  <c r="K158" i="1"/>
  <c r="K159" i="1"/>
  <c r="K160" i="1"/>
  <c r="K161" i="1"/>
  <c r="K162" i="1"/>
  <c r="K163" i="1"/>
  <c r="K164" i="1"/>
  <c r="K165" i="1"/>
  <c r="K166" i="1"/>
  <c r="K167" i="1"/>
  <c r="K168" i="1"/>
  <c r="K169" i="1"/>
  <c r="K170" i="1"/>
  <c r="K171" i="1"/>
  <c r="K172" i="1"/>
  <c r="K173" i="1"/>
  <c r="K174" i="1"/>
  <c r="K175" i="1"/>
  <c r="K176" i="1"/>
  <c r="K180" i="1"/>
  <c r="K181" i="1"/>
  <c r="K182" i="1"/>
  <c r="K183" i="1"/>
  <c r="K184" i="1"/>
  <c r="K185" i="1"/>
  <c r="K186" i="1"/>
  <c r="K187" i="1"/>
  <c r="K188" i="1"/>
  <c r="K189" i="1"/>
  <c r="K2" i="1"/>
  <c r="P29" i="3"/>
  <c r="N29" i="3"/>
  <c r="P28" i="3"/>
  <c r="N28" i="3"/>
  <c r="P27" i="3"/>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P12" i="3"/>
  <c r="P11" i="3"/>
  <c r="P10" i="3"/>
  <c r="P9" i="3"/>
  <c r="P8" i="3"/>
  <c r="P7" i="3"/>
  <c r="P6" i="3"/>
  <c r="P5" i="3"/>
  <c r="P4" i="3"/>
  <c r="P3" i="3"/>
  <c r="P2" i="3"/>
  <c r="N12" i="3"/>
  <c r="N13" i="3"/>
  <c r="N11" i="3"/>
  <c r="N10" i="3"/>
  <c r="N9" i="3"/>
  <c r="N8" i="3"/>
  <c r="N7" i="3"/>
  <c r="N6" i="3"/>
  <c r="N5" i="3"/>
  <c r="N4" i="3"/>
  <c r="N2" i="3"/>
  <c r="N3" i="3"/>
</calcChain>
</file>

<file path=xl/sharedStrings.xml><?xml version="1.0" encoding="utf-8"?>
<sst xmlns="http://schemas.openxmlformats.org/spreadsheetml/2006/main" count="2593" uniqueCount="968">
  <si>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</si>
  <si>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</si>
  <si>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</si>
  <si>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</si>
  <si>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</si>
  <si>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</si>
  <si>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</si>
  <si>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</si>
  <si>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</si>
  <si>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</si>
  <si>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</si>
  <si>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</si>
  <si>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</si>
  <si>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</si>
  <si>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</si>
  <si>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</si>
  <si>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</si>
  <si>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</si>
  <si>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</si>
  <si>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</si>
  <si>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</si>
  <si>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</si>
  <si>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</si>
  <si>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</si>
  <si>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</si>
  <si>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</si>
  <si>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</si>
  <si>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</si>
  <si>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</si>
  <si>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</si>
  <si>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</si>
  <si>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</si>
  <si>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</si>
  <si>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</si>
  <si>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</si>
  <si>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</si>
  <si>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</si>
  <si>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</si>
  <si>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</si>
  <si>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</si>
  <si>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</si>
  <si>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</si>
  <si>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</si>
  <si>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</si>
  <si>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</si>
  <si>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</si>
  <si>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</si>
  <si>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Defense Counterintelligence &amp; Security Agency</t>
  </si>
  <si>
    <t>DISA - DD</t>
  </si>
  <si>
    <t>Fort Meade</t>
  </si>
  <si>
    <t>Hill AFB</t>
  </si>
  <si>
    <t>UT</t>
  </si>
  <si>
    <t>NSWC-Indian Head Division</t>
  </si>
  <si>
    <t>Indian Head</t>
  </si>
  <si>
    <t>Naval Underwater Warfare Center</t>
  </si>
  <si>
    <t>Keyport</t>
  </si>
  <si>
    <t>WA</t>
  </si>
  <si>
    <t>USTRANSCOM-SDDC-596th BDE 834th BN</t>
  </si>
  <si>
    <t>Security Guard</t>
  </si>
  <si>
    <t>CECOM-Tobyhanna Army Depot</t>
  </si>
  <si>
    <t>Tobyhanna</t>
  </si>
  <si>
    <t>E6:E7:E8</t>
  </si>
  <si>
    <t>E6:E7</t>
  </si>
  <si>
    <t>Military Security Force</t>
  </si>
  <si>
    <t>E3:E4:E5</t>
  </si>
  <si>
    <t>E4:E5:E6:E7</t>
  </si>
  <si>
    <t>NUWC-Division Keyport</t>
  </si>
  <si>
    <t>NSWC-Philadelphia</t>
  </si>
  <si>
    <t>Philadelphia</t>
  </si>
  <si>
    <t>NSWC-Dahlgren</t>
  </si>
  <si>
    <t>Dahlgren</t>
  </si>
  <si>
    <t>E5:E6:E7:W1:W2</t>
  </si>
  <si>
    <t>E7:E8</t>
  </si>
  <si>
    <t>24-6021</t>
  </si>
  <si>
    <t>GXT IT Specialist</t>
  </si>
  <si>
    <t>24-6074</t>
  </si>
  <si>
    <t>Mechanical Technician (Mechanic)</t>
  </si>
  <si>
    <t>Duty State</t>
  </si>
  <si>
    <t>Duty Country</t>
  </si>
  <si>
    <t>24-6129</t>
  </si>
  <si>
    <t>Aircraft Ordnance Systems Mechanic</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</si>
  <si>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</si>
  <si>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</si>
  <si>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</si>
  <si>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</si>
  <si>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</si>
  <si>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</si>
  <si>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</si>
  <si>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</si>
  <si>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</si>
  <si>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</si>
  <si>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</si>
  <si>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</si>
  <si>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</si>
  <si>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</si>
  <si>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</si>
  <si>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</si>
  <si>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</si>
  <si>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</si>
  <si>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</si>
  <si>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</si>
  <si>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</si>
  <si>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r>
      <rPr>
        <b/>
        <sz val="11"/>
        <color rgb="FF000000"/>
        <rFont val="Calibri"/>
        <family val="2"/>
        <scheme val="minor"/>
      </rPr>
      <t xml:space="preserve">24-6021, Length 1 Year: </t>
    </r>
    <r>
      <rPr>
        <sz val="11"/>
        <color indexed="8"/>
        <rFont val="Calibri"/>
        <family val="2"/>
        <scheme val="minor"/>
      </rPr>
      <t xml:space="preserve">The Strategic Systems Engineering Division is seeking a highly qualified IT Specialist. The experience required is experience that demonstrates accomplishment of computer project assignments that required a range of knowledge of computer requirements and techniques. For example, assignments would show, on the basis of general design criteria provided, experience in developing modifications to parts of a system that required significant revisions in the logic or techniques used in the original development. Operating computer consoles where this involved choosing from among various procedures in responding to machine commands or unscheduled halts. Scheduling the sequence of programs to be processed by computers where alternatives had to be weighed with a view to production efficiency. Knowledge of DOD DRMO processes for IT equipment helpful but can be learned thru OJT. </t>
    </r>
    <r>
      <rPr>
        <b/>
        <sz val="11"/>
        <color rgb="FF000000"/>
        <rFont val="Calibri"/>
        <family val="2"/>
        <scheme val="minor"/>
      </rPr>
      <t>Qualifications</t>
    </r>
    <r>
      <rPr>
        <sz val="11"/>
        <color indexed="8"/>
        <rFont val="Calibri"/>
        <family val="2"/>
        <scheme val="minor"/>
      </rPr>
      <t>: College Degree pref. but not required. Experience with network &amp; server management, workstation deployment and software license management are beneficial past experiences.</t>
    </r>
  </si>
  <si>
    <r>
      <rPr>
        <b/>
        <sz val="11"/>
        <color rgb="FF000000"/>
        <rFont val="Calibri"/>
        <family val="2"/>
        <scheme val="minor"/>
      </rPr>
      <t xml:space="preserve">24-6074, Length 2 years: </t>
    </r>
    <r>
      <rPr>
        <sz val="11"/>
        <color indexed="8"/>
        <rFont val="Calibri"/>
        <family val="2"/>
        <scheme val="minor"/>
      </rPr>
      <t xml:space="preserve">As a mechanical technician you will work as a member of team to assemble, build, and integrate weapon systems and trainable weapons system mounts into various platforms. Incumbent will be expected to build up assemblies using mechanical drawings and or written step by step procedures. Incumbent may be required to travel to various locations to support installations of weapon systems or testing. </t>
    </r>
    <r>
      <rPr>
        <b/>
        <sz val="11"/>
        <color rgb="FF000000"/>
        <rFont val="Calibri"/>
        <family val="2"/>
        <scheme val="minor"/>
      </rPr>
      <t>Qualifications</t>
    </r>
    <r>
      <rPr>
        <sz val="11"/>
        <color indexed="8"/>
        <rFont val="Calibri"/>
        <family val="2"/>
        <scheme val="minor"/>
      </rPr>
      <t>: Know how to read mechanical drawings Communicate effectively both written and oral Have a working knowledge of basic hand and power tools Have a basic working knowledge of weapon systems and chain guns</t>
    </r>
  </si>
  <si>
    <r>
      <rPr>
        <b/>
        <sz val="11"/>
        <color rgb="FF000000"/>
        <rFont val="Calibri"/>
        <family val="2"/>
        <scheme val="minor"/>
      </rPr>
      <t>24-6129, Length 1 Year:</t>
    </r>
    <r>
      <rPr>
        <sz val="11"/>
        <color rgb="FF000000"/>
        <rFont val="Calibri"/>
        <family val="2"/>
        <scheme val="minor"/>
      </rPr>
      <t xml:space="preserve">
A-10 two personnel:
-Inspect/repair/return to service A-10 ACES II ejection seats.
F-16 two personnel:
-Inspect/repair/return to service F-16 ACES II ejection seats.
-Inspect/repair/return to service F-16 canopy's (off aircraft)
F-35 two personnel:
-Inspect/repair/return to service F-35 Martin Baker US16E ejection seats
</t>
    </r>
    <r>
      <rPr>
        <b/>
        <sz val="11"/>
        <color rgb="FF000000"/>
        <rFont val="Calibri"/>
        <family val="2"/>
        <scheme val="minor"/>
      </rPr>
      <t xml:space="preserve">Qualifications: </t>
    </r>
    <r>
      <rPr>
        <sz val="11"/>
        <color rgb="FF000000"/>
        <rFont val="Calibri"/>
        <family val="2"/>
        <scheme val="minor"/>
      </rPr>
      <t xml:space="preserve"> Personnel need to be at least 5 level, but we prefer 7 Level as they can clear RED Xs. Applicant must possess AFSC skill level 2A673 and/or 2A653  to qualify. Aircrew Egress Systems (F-16) training certificate required, J3ABR2A633 048B Aircrew Egress Systems Apprentice Tech School certificate required, as well as A10, F16, F22, F35 Egress Fam J4AMP00203 TS2A, ACES II Seat J4AMP2A6X3 A48A, F16 Egress Sys. J4AMP2A6X3 A26A, F35 Egress Sys. J4AMP2A6X3 M28B.</t>
    </r>
  </si>
  <si>
    <t>NSWC-Corona Division</t>
  </si>
  <si>
    <t>Corona</t>
  </si>
  <si>
    <t>E3:E4:E5:E6</t>
  </si>
  <si>
    <t>Rudibaugh, Leanna</t>
  </si>
  <si>
    <t>24-6197</t>
  </si>
  <si>
    <t>JHMCS/NVCD TECHNICIAN</t>
  </si>
  <si>
    <t>24-6206</t>
  </si>
  <si>
    <t>Software Support Activity Lead</t>
  </si>
  <si>
    <r>
      <rPr>
        <b/>
        <sz val="11"/>
        <color rgb="FF000000"/>
        <rFont val="Calibri"/>
        <family val="2"/>
        <scheme val="minor"/>
      </rPr>
      <t>24-6206, Length 1 Year:</t>
    </r>
    <r>
      <rPr>
        <sz val="11"/>
        <color indexed="8"/>
        <rFont val="Calibri"/>
        <family val="2"/>
        <scheme val="minor"/>
      </rPr>
      <t xml:space="preserve"> The MCM USV is an unmanned surface vehicle (USV) capable of carrying a variety of payloads in support of the US Navy’s needs. The first set of payloads being developed provide mine countermeasure (MCM) capabilities to the vehicle. The MCM USV Software Support Activity (SSA) Lead manages tasking for maintenance and support of software systems and information assurance of those systems. This position is accountable to the Project Manager and Senior Software Engineer for the technical execution of all SSA tasking. The SSA Lead is a core member of the Program Manager’s cross-functional team working closely with other members and directly interfacing with higher level stakeholders such as the program office, PMS 420. The SSA lead is responsible for ensuring the system remains in compliance with information assurance policies, software configuration management of the vehicles, and quality assurance of the software products. Qualifications: • Project Management: Applies principles, methods, tools for developing, scheduling, coordinating, monitoring, evaluating, and managing projects and resources, including technical performance. • Performance Management: Apply performance management concepts, principles practices, and regulations, regarding planning, monitoring, advising on the rating and rewarding of employee performance. • Problem Solving: Identifies and analyzes problems; weighs relevance and accuracy of information;</t>
    </r>
  </si>
  <si>
    <t>24-6220</t>
  </si>
  <si>
    <t>Nondestructive Tester Technician</t>
  </si>
  <si>
    <t>24-6222</t>
  </si>
  <si>
    <t>Egress System Technician</t>
  </si>
  <si>
    <t>Cousineau, Tania</t>
  </si>
  <si>
    <t>24-6258</t>
  </si>
  <si>
    <t>Waterfront Team Diver</t>
  </si>
  <si>
    <r>
      <rPr>
        <b/>
        <sz val="11"/>
        <color rgb="FF000000"/>
        <rFont val="Calibri"/>
        <family val="2"/>
        <scheme val="minor"/>
      </rPr>
      <t xml:space="preserve">24-6258, Length 1 year: </t>
    </r>
    <r>
      <rPr>
        <sz val="11"/>
        <color indexed="8"/>
        <rFont val="Calibri"/>
        <family val="2"/>
        <scheme val="minor"/>
      </rPr>
      <t xml:space="preserve">Waterfront Operations team member that supports R&amp;D test programs by diving as part of a certified dive team to evaluate underwater systems. The position calls for the ability to solve problems; provide effective verbal and written communication; work productively in a team and individually; and to make valid technical judgments and to present these judgments persuasively to team members, customers, and sponsors. Candidates must be adaptable and willing to perform various collateral duties and qualify in operationally supportive roles such as small boat coxswain, rigger, forklift driver, jib crane operator, and dive life support operator demonstrating versatility and a willingness to contribute in multiple capacities.
</t>
    </r>
    <r>
      <rPr>
        <b/>
        <sz val="11"/>
        <color rgb="FF000000"/>
        <rFont val="Calibri"/>
        <family val="2"/>
        <scheme val="minor"/>
      </rPr>
      <t xml:space="preserve">Qualifications: </t>
    </r>
    <r>
      <rPr>
        <sz val="11"/>
        <color indexed="8"/>
        <rFont val="Calibri"/>
        <family val="2"/>
        <scheme val="minor"/>
      </rPr>
      <t xml:space="preserve"> Formally Trained Military Diver: Received formal training as a military diver and are graduates of the Naval Diving and Salvage Training Center with a minimum qualification level of SCUBA. SCUBA and Rebreather Experience: Vast experience in using SCUBA equipment required and closed/semi-closed circuit rebreathers preferred. Physical Fitness: Must have a current dive ohvsical IAW OPNAVINST 6110.1J and NAVMED P-117.</t>
    </r>
  </si>
  <si>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</si>
  <si>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</si>
  <si>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</si>
  <si>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</si>
  <si>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</si>
  <si>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24-6277</t>
  </si>
  <si>
    <t>IT Procurement and Portfolio Management Support</t>
  </si>
  <si>
    <t>24-6280</t>
  </si>
  <si>
    <t>Solarwinds Admin/Network Monitoring</t>
  </si>
  <si>
    <r>
      <rPr>
        <b/>
        <sz val="11"/>
        <color rgb="FF000000"/>
        <rFont val="Calibri"/>
        <family val="2"/>
        <scheme val="minor"/>
      </rPr>
      <t xml:space="preserve">24-6277, Length 1 year: </t>
    </r>
    <r>
      <rPr>
        <sz val="11"/>
        <color indexed="8"/>
        <rFont val="Calibri"/>
        <family val="2"/>
        <scheme val="minor"/>
      </rPr>
      <t xml:space="preserve">This position will work with in the IT Division focusing on the execution of IT procurement and IT portfolio management processes.  The candidate must have strong customer interaction/service skills, a good understanding of Information Technology, and exceptional drive in process execution and process improvement.   This position will work with IT procurement specialist and Program Analyst to process IT procurement requests and register/maintain NUWC Keyport IT systems and applications with in the approved Department of Navy (DoN) system(s).   
</t>
    </r>
    <r>
      <rPr>
        <b/>
        <sz val="11"/>
        <color rgb="FF000000"/>
        <rFont val="Calibri"/>
        <family val="2"/>
        <scheme val="minor"/>
      </rPr>
      <t>Qualifications:</t>
    </r>
    <r>
      <rPr>
        <sz val="11"/>
        <color indexed="8"/>
        <rFont val="Calibri"/>
        <family val="2"/>
        <scheme val="minor"/>
      </rPr>
      <t xml:space="preserve">  - Must possess at least a secret clearance
- Knowledgeable in Information Technology and IT Service Management
- Skilled in project discipline, customer service and customer interactions
Specific tasking includes: 
- Process IT procurement request ensuring compliance with DoN/NAVSEA guidance
- Register and maintain IT systems and application within the approved DoN system(s)
- Interface with customers and Subject Matter Experts (SME) internal and external of Keyport in the execution IT procurment request and system/application portfolio management processes
- Reporting and briefing leadership on status, roadblocks, and successes</t>
    </r>
  </si>
  <si>
    <r>
      <rPr>
        <b/>
        <sz val="11"/>
        <color rgb="FF000000"/>
        <rFont val="Calibri"/>
        <family val="2"/>
        <scheme val="minor"/>
      </rPr>
      <t xml:space="preserve">24-6280, Length 3 years:  </t>
    </r>
    <r>
      <rPr>
        <sz val="11"/>
        <color indexed="8"/>
        <rFont val="Calibri"/>
        <family val="2"/>
        <scheme val="minor"/>
      </rPr>
      <t>This position will act as a SolarwWnds system administrator supporting the Information Technology Division.  Specific tasking includes::
• Build/deploy/program/manage SolarWinds instances. 
• Ensure network monitoring software SolarWinds servers are maintained/supported to quickly detect, diagnose, and resolve network performance problems and outages.
• Understand, implement, deploy, and utilize MIB structure.
• Serve as the subject matter expert on network and system monitoring and service delivery of program required metrics.
• Execute SolarWinds Orion database maintenance/patching/STIG compliance.
• Administer, manage, and deploy all aspects of SolarWinds within a geographically separated region.
• Manage SolarWinds Network Performance Monitor (NPM) as monitoring software to enable the rapid detection, diagnosis, and resolution of network performance problems and outages while boosting troubleshooting, increasing service levels, and reducing downtime.
• Collaborate with Windows and Linux systems engineers
• Perform administrative tasks for SolarWinds console to provide application support for the respective platforms, create and maintain monitoring and notification rules.
• Review and update application security, apply patches and create and install custom Management Packs (MP) as required.
• Document configuration and develop desk guides for operation.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Qualifications:  Must possess at least a secret clearance with a favorable T5 investigation.</t>
    </r>
  </si>
  <si>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</si>
  <si>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</si>
  <si>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</si>
  <si>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</si>
  <si>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</si>
  <si>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</si>
  <si>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</si>
  <si>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</si>
  <si>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</si>
  <si>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</si>
  <si>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</si>
  <si>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</si>
  <si>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</si>
  <si>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</si>
  <si>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</si>
  <si>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</si>
  <si>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</si>
  <si>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</si>
  <si>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</si>
  <si>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</si>
  <si>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</si>
  <si>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</si>
  <si>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</si>
  <si>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</si>
  <si>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</si>
  <si>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</si>
  <si>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</si>
  <si>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</si>
  <si>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</si>
  <si>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</si>
  <si>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</si>
  <si>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</si>
  <si>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</si>
  <si>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</si>
  <si>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</si>
  <si>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</si>
  <si>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</si>
  <si>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</si>
  <si>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</si>
  <si>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</si>
  <si>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</si>
  <si>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</si>
  <si>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</si>
  <si>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</si>
  <si>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</si>
  <si>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</si>
  <si>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</si>
  <si>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</si>
  <si>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</si>
  <si>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</si>
  <si>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</si>
  <si>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</si>
  <si>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</si>
  <si>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</si>
  <si>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</si>
  <si>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</si>
  <si>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</si>
  <si>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</si>
  <si>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</si>
  <si>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</si>
  <si>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</si>
  <si>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</si>
  <si>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</si>
  <si>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</si>
  <si>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</si>
  <si>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</si>
  <si>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</si>
  <si>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</si>
  <si>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</si>
  <si>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</si>
  <si>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</si>
  <si>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E4:E5</t>
  </si>
  <si>
    <t>Project Engineer</t>
  </si>
  <si>
    <t>24-6368</t>
  </si>
  <si>
    <t>Construction Project Management</t>
  </si>
  <si>
    <t>NAVSEA-Division Port Huneme</t>
  </si>
  <si>
    <t>Naval Sea Systems Command</t>
  </si>
  <si>
    <r>
      <rPr>
        <b/>
        <sz val="11"/>
        <color rgb="FF000000"/>
        <rFont val="Calibri"/>
        <family val="2"/>
        <scheme val="minor"/>
      </rPr>
      <t xml:space="preserve">24-6368, Length 2 Years: </t>
    </r>
    <r>
      <rPr>
        <sz val="11"/>
        <color indexed="8"/>
        <rFont val="Calibri"/>
        <family val="2"/>
        <scheme val="minor"/>
      </rPr>
      <t xml:space="preserve">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t>
    </r>
    <r>
      <rPr>
        <b/>
        <sz val="11"/>
        <color rgb="FF000000"/>
        <rFont val="Calibri"/>
        <family val="2"/>
        <scheme val="minor"/>
      </rPr>
      <t>Qualifications</t>
    </r>
    <r>
      <rPr>
        <sz val="11"/>
        <color indexed="8"/>
        <rFont val="Calibri"/>
        <family val="2"/>
        <scheme val="minor"/>
      </rPr>
      <t>:  Security clearance: Secret Sensitivity Required: Non-Critical Sensitive</t>
    </r>
  </si>
  <si>
    <t xml:space="preserve">&lt;strong&gt; Location:&lt;/strong&gt; </t>
  </si>
  <si>
    <t>E6:E7:E8:E9:O1:O2:O3</t>
  </si>
  <si>
    <t>Intelligence Officer</t>
  </si>
  <si>
    <t>Red Rock</t>
  </si>
  <si>
    <t>AMCOM-Letterkenny Army Depot</t>
  </si>
  <si>
    <t>Chambersburg</t>
  </si>
  <si>
    <t>24-6400</t>
  </si>
  <si>
    <t>AH-64 Attack Helicopter Repairer</t>
  </si>
  <si>
    <t>W3:W4</t>
  </si>
  <si>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</si>
  <si>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t>Scott AFB</t>
  </si>
  <si>
    <t>IL</t>
  </si>
  <si>
    <t>&lt;br /&gt; &lt;br /&gt; &lt;strong&gt;To apply, contact: &lt;a href="mailto:</t>
  </si>
  <si>
    <t>24-6442</t>
  </si>
  <si>
    <t>NAVAIR-DCFT</t>
  </si>
  <si>
    <t>DCFT Cyber Infrastructure Installer</t>
  </si>
  <si>
    <t>E3:E4:E5:E6:E7:E8:E9</t>
  </si>
  <si>
    <t>E5:E6:E7:E8</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</si>
  <si>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</si>
  <si>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</si>
  <si>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</si>
  <si>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</si>
  <si>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</si>
  <si>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</si>
  <si>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</si>
  <si>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</si>
  <si>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</si>
  <si>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</si>
  <si>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</si>
  <si>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</si>
  <si>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</si>
  <si>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</si>
  <si>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</si>
  <si>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</si>
  <si>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</si>
  <si>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</si>
  <si>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</si>
  <si>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</si>
  <si>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</si>
  <si>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</si>
  <si>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</si>
  <si>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24-6469</t>
  </si>
  <si>
    <t>Software Tester</t>
  </si>
  <si>
    <t>24-6472</t>
  </si>
  <si>
    <t>Software/SQL Developer</t>
  </si>
  <si>
    <t>E6:E7:E8:E9:O1:O2:W1:W2</t>
  </si>
  <si>
    <r>
      <rPr>
        <b/>
        <sz val="11"/>
        <color rgb="FF000000"/>
        <rFont val="Calibri"/>
        <family val="2"/>
        <scheme val="minor"/>
      </rPr>
      <t xml:space="preserve">24-6469, Length 1 Year: </t>
    </r>
    <r>
      <rPr>
        <sz val="11"/>
        <color indexed="8"/>
        <rFont val="Calibri"/>
        <family val="2"/>
        <scheme val="minor"/>
      </rPr>
      <t xml:space="preserve">This individual will be performing software testing on the tactical decision aid for mine warfare, MEDAL. They will be conducting test procedures, updating test procedures and test data, documenting results, working with subject matter experts and completing test observation reports.  They will assist the software team in providing relevant test steps and test data to re-create any issues found during testing, as well as performing regression tests. Instructions, guidance and test procedures will be provided by the testing lead and system test engineer. 
Additional tasking may be assigned by manager as mission requires.
</t>
    </r>
    <r>
      <rPr>
        <b/>
        <sz val="11"/>
        <color rgb="FF000000"/>
        <rFont val="Calibri"/>
        <family val="2"/>
        <scheme val="minor"/>
      </rPr>
      <t>Qualifications</t>
    </r>
    <r>
      <rPr>
        <sz val="11"/>
        <color indexed="8"/>
        <rFont val="Calibri"/>
        <family val="2"/>
        <scheme val="minor"/>
      </rPr>
      <t>:  Experience in information technology field. Basic understanding of software development concepts and the software development life cycle (SDLC). Strong attention to detail and a methodical approach to problem-solving. Good communication skills, both written and verbal. Ability to work effectively in a team environment. Eagerness to learn and adapt to new technologies and testing methodologies.</t>
    </r>
  </si>
  <si>
    <r>
      <rPr>
        <b/>
        <sz val="11"/>
        <color rgb="FF000000"/>
        <rFont val="Calibri"/>
        <family val="2"/>
        <scheme val="minor"/>
      </rPr>
      <t>24-6472, Length 1 Year:</t>
    </r>
    <r>
      <rPr>
        <sz val="11"/>
        <color indexed="8"/>
        <rFont val="Calibri"/>
        <family val="2"/>
        <scheme val="minor"/>
      </rPr>
      <t xml:space="preserve"> This position resides in the Corporate Operations Department located at Naval Undersea Warfare Center Division, Keyport, WA. The purpose of this position is to provide software support and software life cycle management operations concerned with designing, developing, and supporting software in the Corporate Operations Department.
Specific Tasking includes:
- Employee develops and maintains software, software documentation, scripts, and
performs software testing. Employee researches and provides recommendations on the latest
developments and projections as they relate to the specialty area.
- Employee interviews clients to develop and document software requirements.
- Employee performs software and systems quality assurance (SQA) tasks.
</t>
    </r>
    <r>
      <rPr>
        <b/>
        <sz val="11"/>
        <color rgb="FF000000"/>
        <rFont val="Calibri"/>
        <family val="2"/>
        <scheme val="minor"/>
      </rPr>
      <t>Qualifications</t>
    </r>
    <r>
      <rPr>
        <sz val="11"/>
        <color indexed="8"/>
        <rFont val="Calibri"/>
        <family val="2"/>
        <scheme val="minor"/>
      </rPr>
      <t xml:space="preserve">:
- 2 or more years  full-time experience in writing C# code, SQL, testing, debugging and launching into production environments.
- Experience with Azure Cloud operations and migration of on-premise applications
- Ability to analyze data and generate complex reports
- Excellent customer service skills and attention to detail
- Ability to work independently and follow approved processes
- Strong communication skills
</t>
    </r>
    <r>
      <rPr>
        <b/>
        <sz val="11"/>
        <color rgb="FF000000"/>
        <rFont val="Calibri"/>
        <family val="2"/>
        <scheme val="minor"/>
      </rPr>
      <t>Qualifications</t>
    </r>
    <r>
      <rPr>
        <sz val="11"/>
        <color indexed="8"/>
        <rFont val="Calibri"/>
        <family val="2"/>
        <scheme val="minor"/>
      </rPr>
      <t>:  Must possess at least a secret clearance.
Must have experience in one of more of the following areas: 
C#, SQL, GitHub, JIRA, Azure, ServiceNow, Vue, Javascript, Visual Basic, Power Apps</t>
    </r>
  </si>
  <si>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</si>
  <si>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24-6197, Length 3 years: </t>
    </r>
    <r>
      <rPr>
        <sz val="11"/>
        <color indexed="8"/>
        <rFont val="Calibri"/>
        <family val="2"/>
        <scheme val="minor"/>
      </rPr>
      <t xml:space="preserve">Serves as a technical specialist performing evaluation, disassembly of units, repair and replace components, solder wires and connectors, reassembly of units, and complete final testing of electronic devices of complex nature in a narrow area of electronics engineering. Analyzes characteristics of electronic components relating to electronic systems. Work products affect larger electronic systems, subsystems, and equipment throughout the fleet. Assist in plans of approach to complex problems, exercising considerable judgment in making sound engineering compromises and decisions. Consults with other technicians, project engineers, middle management from within NSWCCD and contractors to exchange information, coordinate on projects and resolve complex engineering and administrative problems. 
Practical knowledge of a wide range of technical engineering methods, principles and practices in an area of specialization, such as electronic and electro-optics. 
Knowledge of, and skill in applying, basic principles, concepts, and practices sufficient to assist a senior technician in performing the test, evaluation, maintenance, and/or repair of electro-optical systems and/or subsystems. 
Ability to communicate effectively, both written and oral, with peers and management.
Ability to verify item performance specifications with optical and electronic test and measurement devices using standardized repair processes, and assess the condition and status of complex electronic and/or optical systems.
Test equipment used may be automatic, semi-automatic or manual. Equipment tested may hand-held equipment that contains image intensifier tubes, infra-red sensors, or visible spectrum sensors including weapons accessories. Tested equipment may also be electronic assemblies containing laser or other electro-optics sensors.
</t>
    </r>
    <r>
      <rPr>
        <b/>
        <sz val="11"/>
        <color rgb="FF000000"/>
        <rFont val="Calibri"/>
        <family val="2"/>
        <scheme val="minor"/>
      </rPr>
      <t>Qualifications</t>
    </r>
    <r>
      <rPr>
        <sz val="11"/>
        <color indexed="8"/>
        <rFont val="Calibri"/>
        <family val="2"/>
        <scheme val="minor"/>
      </rPr>
      <t>:  Shall pass a Contrast Vision Test
Ability to read and understand electronic schematics
Ability to read and understand mechanical drawings
Working knowledge of basic Electronic Theory
Ability to troubleshoot electronics at the modular level
Working knowledge of basic Optical Theory (Focus, collimation, measurement methods)
Working knowledge of Oscilloscopes, Meters, and other similar test equipment
Shall be required to obtain a soldering certification (IPC J-STD-001 and IPC-7711/7721).</t>
    </r>
  </si>
  <si>
    <t>E7</t>
  </si>
  <si>
    <t>24-6489</t>
  </si>
  <si>
    <t>Indianapolis</t>
  </si>
  <si>
    <t>DCSA - LMO</t>
  </si>
  <si>
    <t>Inventory Management Specialist</t>
  </si>
  <si>
    <t>O4:O5</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</si>
  <si>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</si>
  <si>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</si>
  <si>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</si>
  <si>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</si>
  <si>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</si>
  <si>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</si>
  <si>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E7:E8:O1:O2:O3</t>
  </si>
  <si>
    <t>25-6047</t>
  </si>
  <si>
    <t>Cisco VoIP Administrator</t>
  </si>
  <si>
    <t>25-6048</t>
  </si>
  <si>
    <t>Network Design and Documentation Technician</t>
  </si>
  <si>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</si>
  <si>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</si>
  <si>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t>25-6060</t>
  </si>
  <si>
    <t>HR Specialist - Command EA</t>
  </si>
  <si>
    <r>
      <rPr>
        <b/>
        <sz val="11"/>
        <color rgb="FF000000"/>
        <rFont val="Calibri"/>
        <family val="2"/>
        <scheme val="minor"/>
      </rPr>
      <t>25-6060, Length 1 year:</t>
    </r>
    <r>
      <rPr>
        <sz val="11"/>
        <color indexed="8"/>
        <rFont val="Calibri"/>
        <family val="2"/>
        <scheme val="minor"/>
      </rPr>
      <t xml:space="preserve">
Serves as executive assistant (EA) in support of the Corpus Christi Army Depot (CCAD) Command Offices. Composes correspondence and routes matters requiring action and follows up to ensure that actions are completed within established deadlines. Works within a command front office setting including exposure to disciplinary issues, personnel matters and stakeholder relationships both internal and external to the Command, all requiring discretion and strict adherence to good order and discipline for sustaining strategic and tactical production-based operations. Screens all correspondence for clarity and appropriate coordination. Returns correspondence to originator for corrections or re-composition. Establishes and maintains schedules, operating files, time reporting, leave, system access and records for the Command Offices. Ensures that priority actions are properly staffed and executed.
Establishes controls and suspense dates and follows up to ensure that required actions and responses are completed within deadlines. Answers telephone inquiries or refers to appropriate staff. Uses judgment to answer recurring questions to resolve issues. Distributes communications, recording the receipt, suspense, and completion dates as appropriate. Coordinates all travel arrangements and performs all transactions in the Defense Travel System for the Command Office. Arranges local conferences and/or meetings. Prepares agendas, develops a list of participants, and notifies attendees. Uses a variety of information technology equipment to prepare detailed and complex charts, graphs, and narrative material. Prepares a variety of correspondence, reports, action papers, etc.
</t>
    </r>
    <r>
      <rPr>
        <b/>
        <sz val="11"/>
        <color rgb="FF000000"/>
        <rFont val="Calibri"/>
        <family val="2"/>
        <scheme val="minor"/>
      </rPr>
      <t>Qualifications</t>
    </r>
    <r>
      <rPr>
        <sz val="11"/>
        <color indexed="8"/>
        <rFont val="Calibri"/>
        <family val="2"/>
        <scheme val="minor"/>
      </rPr>
      <t>:  - Must be able to obtain/maintain a Tier 2 - Non-Sensitive, Moderate Risk - Public Trust clearance
- Ability to type 40 WPM.
- Competent in Microsoft Office Suite (Word, Excel, PowerPoint)
- Proficient in tasking via ETMS2
- Proficient in DTS and IPSS-A
Applications must provide the following documents:
· Military Bio
· Professional Resume
· Last three evaluations</t>
    </r>
  </si>
  <si>
    <t>25-6072</t>
  </si>
  <si>
    <t>Contracting Engineer Advisor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</si>
  <si>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</si>
  <si>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</si>
  <si>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</si>
  <si>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</si>
  <si>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</si>
  <si>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</si>
  <si>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</si>
  <si>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</si>
  <si>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</si>
  <si>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</si>
  <si>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</si>
  <si>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</si>
  <si>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</si>
  <si>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</si>
  <si>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</si>
  <si>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</si>
  <si>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</si>
  <si>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</si>
  <si>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</si>
  <si>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</si>
  <si>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</si>
  <si>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</si>
  <si>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</si>
  <si>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</si>
  <si>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</si>
  <si>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DLA Energy – Americas</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</si>
  <si>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</si>
  <si>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</si>
  <si>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</si>
  <si>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</si>
  <si>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</si>
  <si>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USACE - Omaha District (NWO)</t>
  </si>
  <si>
    <t>Construction Control Rep</t>
  </si>
  <si>
    <t>E4:E5:E6:E7:E8:O1:W1:W2</t>
  </si>
  <si>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</si>
  <si>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</si>
  <si>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</si>
  <si>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</si>
  <si>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</si>
  <si>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</si>
  <si>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</si>
  <si>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</si>
  <si>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</si>
  <si>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</si>
  <si>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</si>
  <si>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</si>
  <si>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</si>
  <si>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</si>
  <si>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</si>
  <si>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</si>
  <si>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</si>
  <si>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</si>
  <si>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</si>
  <si>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</si>
  <si>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</si>
  <si>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</si>
  <si>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</si>
  <si>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</si>
  <si>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</si>
  <si>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</si>
  <si>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</si>
  <si>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</si>
  <si>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USACE - Pittsburgh District (LRP)</t>
  </si>
  <si>
    <t>Pittsburgh</t>
  </si>
  <si>
    <t>25-6160</t>
  </si>
  <si>
    <t>Photographer/Videographer/Editor</t>
  </si>
  <si>
    <t>25-6162</t>
  </si>
  <si>
    <t>Apache Helicopter Repairer</t>
  </si>
  <si>
    <t>O2:O3</t>
  </si>
  <si>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</si>
  <si>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</si>
  <si>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25-6170</t>
  </si>
  <si>
    <t>DLA - DCS</t>
  </si>
  <si>
    <t>Medical Services Program Coordinator</t>
  </si>
  <si>
    <r>
      <rPr>
        <b/>
        <sz val="11"/>
        <color rgb="FF000000"/>
        <rFont val="Calibri"/>
        <family val="2"/>
        <scheme val="minor"/>
      </rPr>
      <t>25-6170, Length 1 year:</t>
    </r>
    <r>
      <rPr>
        <sz val="11"/>
        <color indexed="8"/>
        <rFont val="Calibri"/>
        <family val="2"/>
        <scheme val="minor"/>
      </rPr>
      <t xml:space="preserve">
Position is serving as a Medical Services Program Coordinator, operating as the project manager, COR/COTAR oversite, and Budget management under the Director of Safety and Occupational Health. Incumbent is a team leader for implementing data mining of the DLA Health System's electronic records and electronic reporting databases (ESAMS, DOEHRS-IH, etc.) and is responsible for overseeing the development of a data matrix and analytic tools to rapidly identify mission impacting hazards and provide analysis to enhance force and beneficiary health protection. Position requires work experience with use of large databases, statistics, familiarity with database structures and queries, and experience in tools and dashboards development. Must have knowledge of military medical data elements and military electronic Industrial Hygiene records, data warehouses, and targeted population outreach. Must be able to manage multiple projects and programs operating concurrently. The work performed requires professional competence in several fields in the public health sciences (epidemiology, biostatistics, statistical analytics, and medical informatics) and significant leadership qualities for serving as team lead and management of new or existing programs.
- Performs analyses of occupational medicine programs.
- Participates in establishing or recommending internal policy and procedures and in revising OMP goals and policies to incorporate state-of-the-art developments in occupational health and environmental medicine.
- Advises on the technical soundness and practical implications of a wide variety of documents submitted for review.
- Advises on diagnosis, treatment and management of occupational and environmental illnesses or injuries in individuals and populations.
- Assists in planning and conducting workshops and other professional training in occupational health.
- Develops, evaluates and recommends new methods and procedures for resolving occupational and environmental health problems and occupational health service delivery challenges.
Qualifications:  Applicant must have a: Active Secret Clearance.</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</si>
  <si>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</si>
  <si>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</si>
  <si>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</si>
  <si>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</si>
  <si>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</si>
  <si>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</si>
  <si>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</si>
  <si>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Wheeled Vehicle Mechanic</t>
  </si>
  <si>
    <t>Defense Finance and Accounting Service</t>
  </si>
  <si>
    <t>Sanders, Robert A.</t>
  </si>
  <si>
    <r>
      <rPr>
        <b/>
        <sz val="11"/>
        <color rgb="FF000000"/>
        <rFont val="Calibri"/>
        <family val="2"/>
        <scheme val="minor"/>
      </rPr>
      <t xml:space="preserve">24-6222, Length 180 Days. </t>
    </r>
    <r>
      <rPr>
        <sz val="11"/>
        <color indexed="8"/>
        <rFont val="Calibri"/>
        <family val="2"/>
        <scheme val="minor"/>
      </rPr>
      <t xml:space="preserve">Maintain egress systems for multiple aircraft containing ACES II. Individual will be required to perform removals and installs of all egress equipment, perform time changes, as well as calendar inspections on systems. F-16 experience highly desired.
</t>
    </r>
    <r>
      <rPr>
        <b/>
        <sz val="11"/>
        <color rgb="FF000000"/>
        <rFont val="Calibri"/>
        <family val="2"/>
        <scheme val="minor"/>
      </rPr>
      <t>Qualifications</t>
    </r>
    <r>
      <rPr>
        <sz val="11"/>
        <color indexed="8"/>
        <rFont val="Calibri"/>
        <family val="2"/>
        <scheme val="minor"/>
      </rPr>
      <t>:  Individual must possess AFSC skill level 2A673 to qualify with ACES II fighter experience.</t>
    </r>
  </si>
  <si>
    <t xml:space="preserve">Mr. </t>
  </si>
  <si>
    <t>Rob</t>
  </si>
  <si>
    <t>Sanders</t>
  </si>
  <si>
    <t>robert.a.sanders36.civ@mail.mil</t>
  </si>
  <si>
    <t>Mr. Rob Sanders</t>
  </si>
  <si>
    <t>317-435-2379</t>
  </si>
  <si>
    <t>25-6196</t>
  </si>
  <si>
    <t>Electronic technician, communication specialist</t>
  </si>
  <si>
    <t>E5:E6:E7:E8:E9:W1:W2</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</si>
  <si>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</si>
  <si>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t>25-6168</t>
  </si>
  <si>
    <t>IT Project Manager</t>
  </si>
  <si>
    <t>25-6182</t>
  </si>
  <si>
    <t>Fuel Operations NCO</t>
  </si>
  <si>
    <t>Elmendorf AFB</t>
  </si>
  <si>
    <t>AK</t>
  </si>
  <si>
    <t>25-6210</t>
  </si>
  <si>
    <t>Accountant</t>
  </si>
  <si>
    <t>E5:E6:E7:E8:E9:O1:O2:O3</t>
  </si>
  <si>
    <t>USACE - Detroit District (LRE)</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</si>
  <si>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</si>
  <si>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</si>
  <si>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</si>
  <si>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</si>
  <si>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</si>
  <si>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t>E5</t>
  </si>
  <si>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</si>
  <si>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</si>
  <si>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25-6217</t>
  </si>
  <si>
    <t>Communications/IT NCO</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</si>
  <si>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</si>
  <si>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</si>
  <si>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</si>
  <si>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</si>
  <si>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</si>
  <si>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</si>
  <si>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</si>
  <si>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</si>
  <si>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</si>
  <si>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</si>
  <si>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</si>
  <si>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</si>
  <si>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</si>
  <si>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</si>
  <si>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</si>
  <si>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</si>
  <si>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</si>
  <si>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</si>
  <si>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</si>
  <si>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</si>
  <si>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</si>
  <si>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</si>
  <si>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</si>
  <si>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</si>
  <si>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</si>
  <si>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</si>
  <si>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</si>
  <si>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USTRANSCOM-SDDC-HQ</t>
  </si>
  <si>
    <t>25-6246</t>
  </si>
  <si>
    <t>Mail and Security Operations Specialist</t>
  </si>
  <si>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</si>
  <si>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</si>
  <si>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</si>
  <si>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</si>
  <si>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</si>
  <si>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</si>
  <si>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</si>
  <si>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</si>
  <si>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</si>
  <si>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</si>
  <si>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</si>
  <si>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</si>
  <si>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t>Security Specialist</t>
  </si>
  <si>
    <t>25-6259</t>
  </si>
  <si>
    <t>USACE - Los Angeles District (SPL)</t>
  </si>
  <si>
    <t>Public Affairs Specialist</t>
  </si>
  <si>
    <t>Los Angeles</t>
  </si>
  <si>
    <t>25-6260</t>
  </si>
  <si>
    <t>Contracting Officer Representative</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</si>
  <si>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</si>
  <si>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</si>
  <si>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</si>
  <si>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r>
      <rPr>
        <b/>
        <sz val="11"/>
        <color rgb="FF000000"/>
        <rFont val="Calibri"/>
        <family val="2"/>
        <scheme val="minor"/>
      </rPr>
      <t>25-6259, Length 1 Year:</t>
    </r>
    <r>
      <rPr>
        <sz val="11"/>
        <color indexed="8"/>
        <rFont val="Calibri"/>
        <family val="2"/>
        <scheme val="minor"/>
      </rPr>
      <t xml:space="preserve">
MOS : 46A / Public Affairs / AG
Service member will serve as a Public Affairs Officer, providing internal and external public affairs support to the District Chief, Public Affairs. The Public Affairs Officer will serve as principal communication advisor regarding the District's Military Construction; Formerly Used Defense Sites (FUDS); Department of Veterans Affairs (DVA); Base Realignment and Closure (BRAC); and Interagency and International Services (IIS) programs, providing public affairs and strategic communication advice and support in alignment with the commander's communication strategy and objectives, and the public affairs mission.  Public Affairs Specialist in one of the most complex districts in the USACE enterprise. Responsible for telling the district story. We have the largest Congressional delegation in the enterprise, executing wildfire debris removal in support of the Southern California Wildfires ($2.5B capacity), and deliver quality projects on time and within budget in 4 states (CA, NV, UT, AZ). The Public Affairs Officer will work with internal cross-functional teams to coordinate, synchronize, and assess communication strategies and efforts through the use of coordinated programs, plans, themes, messages and multimedia/VI products, ensuring program-level initiatives are aligned with District, Division and HQ USACE themes and messages, and will synchronize public affairs operations and activities with partners, stakeholders, and higher echelons as necessary.
</t>
    </r>
    <r>
      <rPr>
        <b/>
        <sz val="11"/>
        <color rgb="FF000000"/>
        <rFont val="Calibri"/>
        <family val="2"/>
        <scheme val="minor"/>
      </rPr>
      <t>Qualifications</t>
    </r>
    <r>
      <rPr>
        <sz val="11"/>
        <color indexed="8"/>
        <rFont val="Calibri"/>
        <family val="2"/>
        <scheme val="minor"/>
      </rPr>
      <t>:  MOS 46A</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</si>
  <si>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</si>
  <si>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</si>
  <si>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</si>
  <si>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</si>
  <si>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</si>
  <si>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</si>
  <si>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</si>
  <si>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</si>
  <si>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</si>
  <si>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</si>
  <si>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</si>
  <si>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</si>
  <si>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25-6274</t>
  </si>
  <si>
    <t>25-6275</t>
  </si>
  <si>
    <t>Public Affairs NCO</t>
  </si>
  <si>
    <t>E5:E6:O3:O4:W2:W3</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</si>
  <si>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</si>
  <si>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</si>
  <si>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</si>
  <si>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25-6274, Length 1 Year:</t>
    </r>
    <r>
      <rPr>
        <sz val="11"/>
        <color indexed="8"/>
        <rFont val="Calibri"/>
        <family val="2"/>
        <scheme val="minor"/>
      </rPr>
      <t xml:space="preserve">
Serves in support of the Corpus Christi Army Depot (CCAD) Security Division. Required to qualify as a member of the Naval Air Station Corpus Christi (NASCC) Auxiliary Security Force (ASF). Performs guard duties, vehicular inspections, walking patrols, and executes Random Anti-terrorism Measures (RAM) as directed by the Watch Commander or competent authority. As directed, may serve as a watch stander in the CCAD Command Operations Center (COC) and command visitors’ center to monitor surveillance equipment, conduct physical security checks, escort VIP and foreign visitors, and compile associated reports and documentation.
</t>
    </r>
    <r>
      <rPr>
        <b/>
        <sz val="11"/>
        <color rgb="FF000000"/>
        <rFont val="Calibri"/>
        <family val="2"/>
        <scheme val="minor"/>
      </rPr>
      <t>Qualifications</t>
    </r>
    <r>
      <rPr>
        <sz val="11"/>
        <color indexed="8"/>
        <rFont val="Calibri"/>
        <family val="2"/>
        <scheme val="minor"/>
      </rPr>
      <t>:  MOS: 31B | AFSC: 3P0X1
Must not have any disqualifying factors under the Lautenberg Amendment (Pub. L. 104–208, 18 U.S.C. § 922(g)), Uniform Code of Military Justice (UCMJ) violations in the past 3 years, or any pending or disqualifying civil or criminal actions. Must be able to maintain qualification and arm with M18 pistol, M16/M4 rifle, and M500 Shotgun.</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</si>
  <si>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</si>
  <si>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</si>
  <si>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</si>
  <si>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25-6275, Length 1 Year:</t>
    </r>
    <r>
      <rPr>
        <sz val="11"/>
        <color indexed="8"/>
        <rFont val="Calibri"/>
        <family val="2"/>
        <scheme val="minor"/>
      </rPr>
      <t xml:space="preserve">
Serves as a Public Affairs Mass Communication NCO with overall responsibility for planning, producing, editing and publishing photos, videos, stories, reels and multimedia content for web and social media to promote the U.S. Army Corps of Engineers Pittsburgh District mission regionally and nationally, to include the engineering and construction of the Kentucky Lock.
The Public Affairs NCO must be a self-motivated content producer who is a problem solver and critical thinker able to incorporate public affairs production into the Pittsburgh District's overall communication strategy. The NCO must be an experienced interpersonal communicator able to coordinate PA mission planning with other departments such as operations, engineering, construction, planning, executive office and emergency management, as needed.
The position requires public affairs members to perform CONUS TDY with less than a 30-day notice to produce photos, videos and stories that promote the Pittsburgh District's mission. Must have an active DVIDS account and showcase a portfolio of published work to show experience.
Applicants must interview and be selected by the Public Affairs Chief.
</t>
    </r>
    <r>
      <rPr>
        <b/>
        <sz val="11"/>
        <color rgb="FF000000"/>
        <rFont val="Calibri"/>
        <family val="2"/>
        <scheme val="minor"/>
      </rPr>
      <t>Qualifications</t>
    </r>
    <r>
      <rPr>
        <sz val="11"/>
        <color indexed="8"/>
        <rFont val="Calibri"/>
        <family val="2"/>
        <scheme val="minor"/>
      </rPr>
      <t>:  Desired certifications include: Mass Communication Foundations Course. Applicants must interview and be selected by the Public Affairs Chief.</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</si>
  <si>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</si>
  <si>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</si>
  <si>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25-6279</t>
  </si>
  <si>
    <t>DISA - SD512</t>
  </si>
  <si>
    <t>Operations Support</t>
  </si>
  <si>
    <t>Jacksonville</t>
  </si>
  <si>
    <t>Civil Engineer</t>
  </si>
  <si>
    <t>O3:O4:O5:W4:W5</t>
  </si>
  <si>
    <t>25-6285</t>
  </si>
  <si>
    <t>O4:O5:W5</t>
  </si>
  <si>
    <t>25-6286</t>
  </si>
  <si>
    <t>25-6287</t>
  </si>
  <si>
    <t>Lead Civil Engineer</t>
  </si>
  <si>
    <t>25-6288</t>
  </si>
  <si>
    <t>25-6289</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</si>
  <si>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</si>
  <si>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</si>
  <si>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25-6286, Length 1 Year:</t>
    </r>
    <r>
      <rPr>
        <sz val="11"/>
        <color indexed="8"/>
        <rFont val="Calibri"/>
        <family val="2"/>
        <scheme val="minor"/>
      </rPr>
      <t xml:space="preserve">
Management: Manages and directs multi-disciplinary engineering teams, establishing schedules, budgets, and performance criteria. Coordinates planning, design, construction, and environmental considerations for projects of significant scope and complexity. Leads technical oversight during construction and ensures adherence to quality, cost, and schedule objectives. Reviews progress and provides expert guidance to resolve design challenges.
Quality Control &amp; Program Coordination: Implements corporate policies, regulations, and quality management processes throughout the design lifecycle. Monitors contract compliance, evaluates technical performance, and ensures constructability and adaptability of designs. Works closely with internal and external stakeholders, including HQUSACE and other agencies, to enforce quality standards and conduct design reviews.
Subject Matter Expertise &amp; Advisory Role: Acts as a technical expert, consulting with other USACE districts on design criteria, standard operating procedures, and engineering best practices. Reviews and refines standard designs, provides technical recommendations, and ensures compliance with evolving standards. Serves as a key liaison for technical inquiries and promotes the district’s engineering capabilities to external organizations.
Qualifications:  PE License Required.</t>
    </r>
  </si>
  <si>
    <r>
      <rPr>
        <b/>
        <sz val="11"/>
        <color rgb="FF000000"/>
        <rFont val="Calibri"/>
        <family val="2"/>
        <scheme val="minor"/>
      </rPr>
      <t>25-6289, Length 1 Year:</t>
    </r>
    <r>
      <rPr>
        <sz val="11"/>
        <color indexed="8"/>
        <rFont val="Calibri"/>
        <family val="2"/>
        <scheme val="minor"/>
      </rPr>
      <t xml:space="preserve">
Cost Estimation Expertise: Leads the development of construction cost estimates and methods for complex Civil Works and Military projects, including navigation, shore protection, flood control, and ecosystem restoration. Projects involve diverse infrastructure such as dams, levees, pump stations, and deep wells. Analyzes and explains cost engineering principles, project challenges, and constructibility issues.
Project Cost Analysis &amp; Dispute Resolution: Develops cost estimates throughout project phases, ensuring compliance with USACE policies and regulations. Evaluates technical data, addresses cost-related challenges, and defends government estimates in protests, claims, and contract negotiations. May serve as an expert witness in legal proceedings.
Project &amp; Program Management: Oversees project execution, ensuring cost-effective and high-quality results. Serves as the prime estimator on large-scale projects, integrating inputs from multiple disciplines. Monitors progress, resource needs, and potential risks while ensuring adherence to schedules and budgets.
</t>
    </r>
    <r>
      <rPr>
        <b/>
        <sz val="11"/>
        <color rgb="FF000000"/>
        <rFont val="Calibri"/>
        <family val="2"/>
        <scheme val="minor"/>
      </rPr>
      <t>Qualifications</t>
    </r>
    <r>
      <rPr>
        <sz val="11"/>
        <color indexed="8"/>
        <rFont val="Calibri"/>
        <family val="2"/>
        <scheme val="minor"/>
      </rPr>
      <t>:  PE License may be required.</t>
    </r>
  </si>
  <si>
    <r>
      <rPr>
        <b/>
        <sz val="11"/>
        <color rgb="FF000000"/>
        <rFont val="Calibri"/>
        <family val="2"/>
        <scheme val="minor"/>
      </rPr>
      <t>25-6288, Length 1 Year:</t>
    </r>
    <r>
      <rPr>
        <sz val="11"/>
        <color indexed="8"/>
        <rFont val="Calibri"/>
        <family val="2"/>
        <scheme val="minor"/>
      </rPr>
      <t xml:space="preserve">
Structural Engineer &amp; Design Lead: Responsible for developing structural designs for Civil Works Water Resource projects. Uses advanced civil and structural engineering knowledge to create preliminary and final designs. Reviews designs prepared by in-house teams and contracted architect-engineer firms.
Technical Reporting &amp; Documentation: Independently authors engineering reports detailing design rationale, structural characteristics, and alternative plans for proposed projects. Prepares General and Feature Design Memorandums for higher authority review.
Project Coordination &amp; Management: Acts as a technical manager, identifying project tasks, coordinating with design teams, and monitoring schedules and budgets to ensure execution. 
Construction Support &amp; Engineering Oversight: Provides Engineering During Construction (EDC) services, including shop drawing reviews, site observations, response to RFIs, resolution of contractor issues, and evaluation of value engineering proposals. Participates in coordination meetings to support successful project completion.
</t>
    </r>
    <r>
      <rPr>
        <b/>
        <sz val="11"/>
        <color rgb="FF000000"/>
        <rFont val="Calibri"/>
        <family val="2"/>
        <scheme val="minor"/>
      </rPr>
      <t>Qualifications</t>
    </r>
    <r>
      <rPr>
        <sz val="11"/>
        <color indexed="8"/>
        <rFont val="Calibri"/>
        <family val="2"/>
        <scheme val="minor"/>
      </rPr>
      <t>:  PE License may be required based on grade determination.</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</si>
  <si>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</si>
  <si>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</si>
  <si>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</si>
  <si>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25-6297</t>
  </si>
  <si>
    <t>Logistics Officer</t>
  </si>
  <si>
    <t>25-6298</t>
  </si>
  <si>
    <t>Emergency Management Planner</t>
  </si>
  <si>
    <t>E7:E8:O2:O3</t>
  </si>
  <si>
    <t>DCSA - EEO</t>
  </si>
  <si>
    <t>Quantico</t>
  </si>
  <si>
    <t>25-6301</t>
  </si>
  <si>
    <t>E5:E6:E7:E8:E9:O1:O2:O3:O4:O5:W1:W2:W3:W4:W5</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</si>
  <si>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</si>
  <si>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</si>
  <si>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</si>
  <si>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</si>
  <si>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</si>
  <si>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</si>
  <si>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</si>
  <si>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</si>
  <si>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</si>
  <si>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</si>
  <si>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</si>
  <si>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25-6297, Length 1 Year:</t>
    </r>
    <r>
      <rPr>
        <sz val="11"/>
        <color indexed="8"/>
        <rFont val="Calibri"/>
        <family val="2"/>
        <scheme val="minor"/>
      </rPr>
      <t xml:space="preserve">
Responsible for planning, developing, and directing logistics operations, integrating functions like supply, transportation, maintenance, and field services to support program delivery.  We have the largest Congressional delegation in the enterprise, executing wildfire debris removal in support of the Southern California Wildfires ($2.5B capacity), and deliver quality projects on time and within budget in 4 states (CA, NV, UT, AZ).</t>
    </r>
  </si>
  <si>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</si>
  <si>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</si>
  <si>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</si>
  <si>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25-6298, Length 1 Year:</t>
    </r>
    <r>
      <rPr>
        <sz val="11"/>
        <color indexed="8"/>
        <rFont val="Calibri"/>
        <family val="2"/>
        <scheme val="minor"/>
      </rPr>
      <t xml:space="preserve">
Develops, maintains, and reviews emergency plans, coordinating with various agencies to ensure preparedness and response to natural and man-made disasters, focusing on public works and engineering support for program delivery. We have the largest Congressional delegation in the enterprise, executing wildfire debris removal in support of the Southern California Wildfires ($2.5B capacity), and deliver quality projects on time and within budget in 4 states (CA, NV, UT, AZ).
</t>
    </r>
    <r>
      <rPr>
        <b/>
        <sz val="11"/>
        <color rgb="FF000000"/>
        <rFont val="Calibri"/>
        <family val="2"/>
        <scheme val="minor"/>
      </rPr>
      <t>Qualifications</t>
    </r>
    <r>
      <rPr>
        <sz val="11"/>
        <color indexed="8"/>
        <rFont val="Calibri"/>
        <family val="2"/>
        <scheme val="minor"/>
      </rPr>
      <t>:  Branch immaterial but needs planning experience at the Battalion level (at a minimum).</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</si>
  <si>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</si>
  <si>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</si>
  <si>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25-6236</t>
  </si>
  <si>
    <t>Splunk Developer</t>
  </si>
  <si>
    <t>25-6313</t>
  </si>
  <si>
    <t>IT Management (INFOSEC)</t>
  </si>
  <si>
    <t>E6:E7:O3:W2</t>
  </si>
  <si>
    <t>25-6314</t>
  </si>
  <si>
    <t>Cybersecurity Specialist</t>
  </si>
  <si>
    <t>25-6315</t>
  </si>
  <si>
    <t>Network Security Engineer</t>
  </si>
  <si>
    <t>E5:E6:E7:W2:W3:W4</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</si>
  <si>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</si>
  <si>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</si>
  <si>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</si>
  <si>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</si>
  <si>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</si>
  <si>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</si>
  <si>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</si>
  <si>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</si>
  <si>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</si>
  <si>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</si>
  <si>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</si>
  <si>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</si>
  <si>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</si>
  <si>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</si>
  <si>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</si>
  <si>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</si>
  <si>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</si>
  <si>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</si>
  <si>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</si>
  <si>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</si>
  <si>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25-6324</t>
  </si>
  <si>
    <t>USACE - St Louis District (MVS)</t>
  </si>
  <si>
    <t>O1:O2:O3</t>
  </si>
  <si>
    <t>St Louis</t>
  </si>
  <si>
    <t>MO</t>
  </si>
  <si>
    <t>25-6327</t>
  </si>
  <si>
    <t>Construction Control Representative</t>
  </si>
  <si>
    <t>E6:E7:E8:W1:W2</t>
  </si>
  <si>
    <t>25-6329</t>
  </si>
  <si>
    <t>USACE - Fort Worth District (SWF)</t>
  </si>
  <si>
    <t>Operations and Plans Specialist</t>
  </si>
  <si>
    <t>Fort Worth</t>
  </si>
  <si>
    <t>25-6330</t>
  </si>
  <si>
    <t>Furniture Installer/Fork Lift Operator</t>
  </si>
  <si>
    <t>JMC-Crane Army Ammunition Activity</t>
  </si>
  <si>
    <t>25-6340</t>
  </si>
  <si>
    <t>Mobile Equipment Operator</t>
  </si>
  <si>
    <t>25-6346</t>
  </si>
  <si>
    <t>Ordnance Equipment Inspector</t>
  </si>
  <si>
    <t>E5:E6:E7:E8:E9</t>
  </si>
  <si>
    <t>25-6350</t>
  </si>
  <si>
    <t>Quality Assurance Specialist</t>
  </si>
  <si>
    <t>E5:E6:E7:O1:O2:O3</t>
  </si>
  <si>
    <t>25-6357</t>
  </si>
  <si>
    <t>Engineering Technician</t>
  </si>
  <si>
    <t>E8:E9:O1:O2</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</si>
  <si>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</si>
  <si>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</si>
  <si>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</si>
  <si>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</si>
  <si>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</si>
  <si>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</si>
  <si>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Qualifications: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</si>
  <si>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</si>
  <si>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Qualifications: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</si>
  <si>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</si>
  <si>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25-6329, Length 1 Year:</t>
    </r>
    <r>
      <rPr>
        <sz val="11"/>
        <color indexed="8"/>
        <rFont val="Calibri"/>
        <family val="2"/>
        <scheme val="minor"/>
      </rPr>
      <t xml:space="preserve">
Serves as an Operations staff action officer and advisor on plans, policies and operations. Directly advises the Chief of Operations on plans, future, and current operations. Applies knowledge of Army planning procedures, Military Decision Making Process and orders production to plan and execute military operation orders. Responsible for receiving, writing and disseminating daily tasks order, operations orders, and fragmentation orders by analyzing and determining who needs to respond to complete the task. Develops courses of action, issues tasks and missions, and monitors task execution. Develops, coordinates, implements and maintains new contingency and emergency plans based on directives from higher headquarters and other federal departments and agencies. Augments the Operations Center during emergencies and as required by mission requirements. 
Reviews and analyzes orders, plans and correspondence (to include classified and unclassified e-mail) for specified and implied mission requirements. Evaluates capabilities to meet these requirements, and recommends courses of actions. Serves as operations team member to develop appropriate plans, policies, and procedures for contingency and emergency operations. 
Manages and controls staff actions and mission tasks. Reviews all incoming correspondence (to include classified and unclassified e-mail) to determine if action is required by the command group, staff elements, or subordinate agencies and assures accurate tasking when action is required. 
Suspense management. Establishes and maintains an effective suspense control data base system to ensure proper processing of documents and command group action.
Qualifications:  Secret level clearance with access granted.
Army S3/operations experience and the ability provide assistance to the CDR with S1 metrics tracking. 
Preference for Army Engineer type (to exclude 12P) familiar with Army processes.</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</si>
  <si>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</si>
  <si>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r>
      <rPr>
        <b/>
        <sz val="11"/>
        <color rgb="FF000000"/>
        <rFont val="Calibri"/>
        <family val="2"/>
        <scheme val="minor"/>
      </rPr>
      <t>25-6324, Length 1 year:</t>
    </r>
    <r>
      <rPr>
        <sz val="11"/>
        <color indexed="8"/>
        <rFont val="Calibri"/>
        <family val="2"/>
        <scheme val="minor"/>
      </rPr>
      <t xml:space="preserve">
Public Affairs (PA) Specialist for the St. Louis District, U.S. Army Corps of Engineers (USACE). Provides advice and assistance in the development and evaluation of command-wide public affairs plans, programs, and products and represents the district PA chief in his/her absence. Assists in ensuring Department of Army (DA), USACE, division and district public affairs guidance is effectively represented to the media, elected and appointed officials, and the general public. Provides district PA representation, to include planning, designing, constructing, operating, and maintaining a wide variety of navigation, flood control, drainage, multipurpose dams and lakes involving water supply, and recreation. This position will primarily support the Formerly Utilized Sites Remedial Action Program (FUSRAP), the U.S. Army Corps of Engineers (USACE) is cleaning up sites with contamination resulting from the nation’s early atomic energy program. FUSRAP identifies, investigates and, if necessary, clean up or control sites throughout the United States contaminated as a result of Manhattan Engineer District (MED) or early Atomic Energy Commission (AEC) activities. Both the MED and the AEC were predecessors of the U.S. Department of Energy (DOE). This position is responsible for developing FUSRAP specific communication plans, developing new releases, maintaining social media accounts, receiving and responding to public queries, engaging with local and national media, facilitating engagements with local, state, and federal elected officials, and engaging the general public.</t>
    </r>
  </si>
  <si>
    <t>25-6336</t>
  </si>
  <si>
    <t>Administrative Support Specialist</t>
  </si>
  <si>
    <t>25-6365</t>
  </si>
  <si>
    <t>MILSTRIP Accountant</t>
  </si>
  <si>
    <t>E7:E8:E9:O1:O2:O3:O4:O5</t>
  </si>
  <si>
    <t>25-6371</t>
  </si>
  <si>
    <t>Department Executive Assistant</t>
  </si>
  <si>
    <t>25-6372</t>
  </si>
  <si>
    <t>Weapons Repair Technician</t>
  </si>
  <si>
    <t>25-6373</t>
  </si>
  <si>
    <t>CNC Machinist/Programmer</t>
  </si>
  <si>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</si>
  <si>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</si>
  <si>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</si>
  <si>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</si>
  <si>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</si>
  <si>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25-6376</t>
  </si>
  <si>
    <t>LVC SCI/SAP FST-O Operations Manager</t>
  </si>
  <si>
    <t>Norfolk</t>
  </si>
  <si>
    <t>25-6389</t>
  </si>
  <si>
    <t>AH64 Maintenance test Pilot</t>
  </si>
  <si>
    <t>25-6390</t>
  </si>
  <si>
    <t>CH47 Maintenance Test Pilot</t>
  </si>
  <si>
    <r>
      <rPr>
        <b/>
        <sz val="11"/>
        <color rgb="FF000000"/>
        <rFont val="Calibri"/>
        <family val="2"/>
        <scheme val="minor"/>
      </rPr>
      <t>25-6376, Length 1 Year:</t>
    </r>
    <r>
      <rPr>
        <sz val="11"/>
        <color indexed="8"/>
        <rFont val="Calibri"/>
        <family val="2"/>
        <scheme val="minor"/>
      </rPr>
      <t xml:space="preserve">
Duties and Responsibilities: Serves as the government exercise technical lead providing Operational Level of War (OLW) event design, simulation and C4I architecture subject matter expertise across event planning, testing, and execution. Serves as overall Technical Syndicate Lead for Large Scale Exercise (LSE) planning, testing, and execution. Serves as the Navy's operational level to tactical level (OL-TL) SME, supporting OL-TL training solutions that support the integration of concepts in designated Combatant Commander (CCDR), Joint, and service-only exercises to further Navy advanced-level warfighter training.  Travel in support of event planning and execution required (approx. 10%). Night/Weekend hours occasionally required in support of designated scheduled CCDR training events. Support location is Navy Warfare Development Center (NWDC), Bldg O-27, Naval Station Norfolk. Send resume and OER (last information required to determine fit. 
Qualifications:  MOS 57A
Joint Live, Virtual, and Constructive (JLVC) technical experience in planning and execution of Combatant
Commander (CCDR) exercises.
***TS/SCI required. Ability to obtain SAP access preferred.***
Please send resume and last 3 OERs.</t>
    </r>
  </si>
  <si>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</si>
  <si>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</si>
  <si>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</si>
  <si>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</si>
  <si>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Boyers</t>
  </si>
  <si>
    <t>25-6302</t>
  </si>
  <si>
    <t>EEO Statistician</t>
  </si>
  <si>
    <t>25-6360</t>
  </si>
  <si>
    <t>USACE - New England District (NAE)</t>
  </si>
  <si>
    <t>Project Engineer/Manager</t>
  </si>
  <si>
    <t>E6:E7:O2:O3:W2:W3</t>
  </si>
  <si>
    <t>25-6384</t>
  </si>
  <si>
    <t>AVIATION OPS SERGEANT</t>
  </si>
  <si>
    <t>25-6395</t>
  </si>
  <si>
    <t>Division Analyst/Advisor</t>
  </si>
  <si>
    <t>25-6396</t>
  </si>
  <si>
    <t>25-6397</t>
  </si>
  <si>
    <t>25-6398</t>
  </si>
  <si>
    <t xml:space="preserve">DLA Energy – HQ </t>
  </si>
  <si>
    <t>Logistics Management Specialist</t>
  </si>
  <si>
    <t>Operations Research Analyst</t>
  </si>
  <si>
    <t>25-6401</t>
  </si>
  <si>
    <t>Resource Analyst/Budget Execution Analyst</t>
  </si>
  <si>
    <t>25-6403</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</si>
  <si>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</si>
  <si>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</si>
  <si>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</si>
  <si>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</si>
  <si>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</si>
  <si>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</si>
  <si>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</si>
  <si>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</si>
  <si>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</si>
  <si>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</si>
  <si>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</si>
  <si>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</si>
  <si>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</si>
  <si>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Qualifications: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</si>
  <si>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</si>
  <si>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</si>
  <si>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Qualifications: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</si>
  <si>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Qualifications: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</si>
  <si>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</si>
  <si>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</si>
  <si>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</si>
  <si>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25-6403, Length 90 days:</t>
    </r>
    <r>
      <rPr>
        <sz val="11"/>
        <color indexed="8"/>
        <rFont val="Calibri"/>
        <family val="2"/>
        <scheme val="minor"/>
      </rPr>
      <t xml:space="preserve">
Serves as Quality Assurance (QA), Quality Assurance Supervisor (QAS) or Zone Manager (ZM) for debris removal for the Army Corps of Engineers response to Tropical Storm Helene. Training will be provided to gain additional responsibility on the North Carolina Debris Mission. 
Quality Assurance (QA) team members have these responsibilities for ensuring Quality Management for Debris Removal projects. As such, the QA role is an important part of the Quality Assurance Program for the contract work.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Regions III, IV, and/or V in response to the impacts of Hurricane Helene.</t>
    </r>
  </si>
  <si>
    <r>
      <rPr>
        <b/>
        <sz val="11"/>
        <color rgb="FF000000"/>
        <rFont val="Calibri"/>
        <family val="2"/>
        <scheme val="minor"/>
      </rPr>
      <t>25-6398, Length 1 Year:</t>
    </r>
    <r>
      <rPr>
        <sz val="11"/>
        <color indexed="8"/>
        <rFont val="Calibri"/>
        <family val="2"/>
        <scheme val="minor"/>
      </rPr>
      <t xml:space="preserve">
Serves as Logistics Management Specialist in the DLA Energy, Posture Planning Division, Fort Belvoir, Virginia, providing long-range view (forecasting three to ten years) of future global posture capabilities driven by global near-peer competition, changing energy landscape, and iterative geopolitical environmental scans. Responsible for global posture planning products for comprehensive supply chain risks and vulnerability scenarios, including supply chain disruptions, petroleum posture locations, and training exercises focused three years and beyond.
Considers results of current exercise scenarios and outcomes in development of future long-range focused plans. Reduces risk by assessing known contingency plan triggers and situations that activate a contingency plan. Creatively anticipates potential contingency plan triggers and unknown situations. Identifies stakeholders involved in long-range posture planning across the global energy landscape, and coordinates engagement leading to long-range focused plans. Organizes the incorporation of DLA Energy logistics capabilities into assessments. Analyzes requirements and posture planning towards meeting the DLA Director's Strategic Vision and internal goals.
Member will be the primary oversight of the Army program for global posture risk and supply chain disruption vulnerability scenarios, petroleum posture locations, training exercises focused three years and beyond, exercise outcomes in development of future long-range focused plans, and anticipatory contingency plan triggers.
Qualifications:  Must be O4. Security investigation needs to be initiated and completed in conjunction with these orders to perform duties assigned at the Top Secret (TS) level with Sensitive Compartmented Information (SCI) access.</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</si>
  <si>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</si>
  <si>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</si>
  <si>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</si>
  <si>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r>
      <rPr>
        <b/>
        <sz val="11"/>
        <color rgb="FF000000"/>
        <rFont val="Calibri"/>
        <family val="2"/>
        <scheme val="minor"/>
      </rPr>
      <t>25-6395, Length 1 Year:</t>
    </r>
    <r>
      <rPr>
        <sz val="11"/>
        <color indexed="8"/>
        <rFont val="Calibri"/>
        <family val="2"/>
        <scheme val="minor"/>
      </rPr>
      <t xml:space="preserve">
Position will serve as a senior analyst and advisor to AEA Division management on the evaluation of the effectiveness of program operations, productivity and efficiency. This includes planning, analysis, coordination, review and control of organizations programs. Continually monitors and analyzes projects and overall program directions based on the reviews, and provides vital data for participants in planning meetings. Performs research and analysis of data for compiling metrics to determine the health of the organization. Performs analysis of requirements such as personnel, technical gaps, metrics, etc ensuring correctness and consistency, and makes recommendations to organization managers on new direction and/or revisions. Participates in a variety of meetings and briefings to support the organization and Program Offices. Represents the organization on specialized and complex administrative areas. Employee provides authoritative advice in these complex areas of expertise and is accepted as accurate by management and used for decision making. Some of these duties will include being an HR liaison between managers &amp; department, CCDP Updates &amp; tour scheduling, Data Calls, Command Reports, Conference Packages, Training, Presentations and Sharepoint/TEAMS assistance.
Qualifications:  Maintain security clearance eligibility for access of SECRET.</t>
    </r>
  </si>
  <si>
    <t>25-6304, Length 1 Year: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t>
  </si>
  <si>
    <t>25-6417</t>
  </si>
  <si>
    <t>Purchasing and Procurement Analyst</t>
  </si>
  <si>
    <r>
      <rPr>
        <b/>
        <sz val="11"/>
        <color rgb="FF000000"/>
        <rFont val="Calibri"/>
        <family val="2"/>
        <scheme val="minor"/>
      </rPr>
      <t>25-6417, Length 1 Year:</t>
    </r>
    <r>
      <rPr>
        <sz val="11"/>
        <color indexed="8"/>
        <rFont val="Calibri"/>
        <family val="2"/>
        <scheme val="minor"/>
      </rPr>
      <t xml:space="preserve">
The Naval Undersea Warfare Center Division Keyport, in Keyport, Washington, is looking for a journey-level purchasing and/or procurement analyst or contract specialist. You will be responsible for reviewing procurement documents, determining appropriate procurement methodologies, and ensuring compliance with regulations; identifying potential sources and determining the best approach for the procurement; interacting with internal customers, contractors, and other stakeholders to resolve issues and provide guidance; preparing necessary procurement documentation, including solicitations, purchase orders, and modifications; managing contract modifications, resolving performance issues, and closing out contracts. The work requires a thorough understanding of procurement regulations, familiarity with various contracting methods and vehicles (IDIQ, BPA, GPC, GSA schedules, etc.), proficiency with procurement-related electronic business systems (SPS, ERP, AMS, SAM, PIEE), strong analytical and organizational skills, and the ability to manage competing priorities and resolve complex issues. Experience with simplified acquisition procedures is essential.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t>
    </r>
  </si>
  <si>
    <t>E5:E6:E7:E8:O1:O2:O3</t>
  </si>
  <si>
    <t>25-6418</t>
  </si>
  <si>
    <t>Contract Specialist</t>
  </si>
  <si>
    <r>
      <rPr>
        <b/>
        <sz val="11"/>
        <color rgb="FF000000"/>
        <rFont val="Calibri"/>
        <family val="2"/>
        <scheme val="minor"/>
      </rPr>
      <t>25-6418, Length 1 Year:</t>
    </r>
    <r>
      <rPr>
        <sz val="11"/>
        <color indexed="8"/>
        <rFont val="Calibri"/>
        <family val="2"/>
        <scheme val="minor"/>
      </rPr>
      <t xml:space="preserve">
The Naval Undersea Warfare Center Division Keyport, in Keyport, Washington, is looking for a journey-level contract specialist to support a wide range of pre-award and post-award contracting activities for supplies and services. This includes everything from standard items with urgent delivery needs to complex technical requirements and services. You will review procurement requests, determine appropriate procurement methods, prepare solicitations, analyze proposals, negotiate and administer contracts, and provide guidance to customers. The work involves applying a thorough understanding of acquisition regulations, business practices, and cost/price analysis techniques to complex or unique procurement situations. You must be able to exercise independent judgment, initiative, and resourcefulness to make sound business decisions in the government's best interest, balancing program needs, regulations, and contractor interests. Effective communication and collaboration skills are essential, as the position requires interacting with various stakeholders, including technical personnel, legal counsel, contractors, and management officials.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
Applicants must meet the following Basic Education Requirement of the Department of Defense Qualification Standard for Contracting Positions: a bachelor's degree from an accredited educational institution authorized to grant baccalaureate degrees.</t>
    </r>
  </si>
  <si>
    <t>25-6419</t>
  </si>
  <si>
    <t>Administrative Specialist</t>
  </si>
  <si>
    <r>
      <rPr>
        <b/>
        <sz val="11"/>
        <color rgb="FF000000"/>
        <rFont val="Calibri"/>
        <family val="2"/>
        <scheme val="minor"/>
      </rPr>
      <t>25-6419, Length 1 Year:</t>
    </r>
    <r>
      <rPr>
        <sz val="11"/>
        <color indexed="8"/>
        <rFont val="Calibri"/>
        <family val="2"/>
        <scheme val="minor"/>
      </rPr>
      <t xml:space="preserve">
You will serve as the primary administrative focal point for the managers and staff of a Contracts Department of approximately 50 to 60 personnel. You will provide high-level administrative support to department leadership and staff, including managing correspondence, scheduling meetings, coordinating travel, and handling inquiries. You will serve as the subject matter expert in correspondence and records management policies and processes to ensure compliance with regulations. You will manage the command's Contractor Performance Assessment Reporting System (CPARS), including monitoring compliance, providing guidance and training, and tracking corrective actions. You will oversee training for department personnel, assist with scheduling courses, and ensure compliance with
training requirements. You will perform research, gather information for data calls, and analyze data to prepare reports. This position requires expert-level proficiency in common office automation software such as Microsoft Word, Excel, PowerPoint, and Adobe Acrobat Pro; exceptionally strong organizational skills; the ability to independently coordinate administrative activities, meetings, schedules, and travel arrangements; an in-depth understanding of correspondence policies and procedures; excellent communication skills; the ability to act as a liaison between leadership and the workforce; and the ability to independently perform research, solve problems, and consolidate information. In essence, this position requires a highly organized, detail-oriented individual with strong administrative,
communication, and analytical skills.</t>
    </r>
  </si>
  <si>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</si>
  <si>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</si>
  <si>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</si>
  <si>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25-6426</t>
  </si>
  <si>
    <t>Paralegal Specialist</t>
  </si>
  <si>
    <t>25-6427</t>
  </si>
  <si>
    <t>Power Plant Electrician</t>
  </si>
  <si>
    <t>E4:E5:E6:E7:E8:W1:W2:W3:W4</t>
  </si>
  <si>
    <t>Pierre</t>
  </si>
  <si>
    <t>25-6428</t>
  </si>
  <si>
    <t>Power Plant Mechanic</t>
  </si>
  <si>
    <t>25-6429</t>
  </si>
  <si>
    <t>INFOSEC Specialist</t>
  </si>
  <si>
    <t>25-6431</t>
  </si>
  <si>
    <t>Cyber Network Infrastructure Support</t>
  </si>
  <si>
    <t>25-6432</t>
  </si>
  <si>
    <t>Administrative Support for Test Event</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</si>
  <si>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</si>
  <si>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</si>
  <si>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</si>
  <si>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</si>
  <si>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</si>
  <si>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</si>
  <si>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</si>
  <si>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25-6426, Length 1 Year:</t>
    </r>
    <r>
      <rPr>
        <sz val="11"/>
        <color indexed="8"/>
        <rFont val="Calibri"/>
        <family val="2"/>
        <scheme val="minor"/>
      </rPr>
      <t xml:space="preserve">
Serves as paralegal specialist in an office of six attorneys supporting the Pittsburgh District of the US Army Corps of Engineers in all matters of law. Responsible for the administrative running of the office and serves as the Freedom of Information Act officer for the District. The District oversees over 26,000 square miles of watershed across more than 40 project sites with over 800 employees.
Qualifications:  Education and experience commensurate with MOS and grade.</t>
    </r>
  </si>
  <si>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</si>
  <si>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</si>
  <si>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25-6429,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t>
    </r>
  </si>
  <si>
    <r>
      <rPr>
        <b/>
        <sz val="11"/>
        <color rgb="FF000000"/>
        <rFont val="Calibri"/>
        <family val="2"/>
        <scheme val="minor"/>
      </rPr>
      <t>25-6431, Length 190 days:</t>
    </r>
    <r>
      <rPr>
        <sz val="11"/>
        <color indexed="8"/>
        <rFont val="Calibri"/>
        <family val="2"/>
        <scheme val="minor"/>
      </rPr>
      <t xml:space="preserve">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t>
    </r>
  </si>
  <si>
    <r>
      <rPr>
        <b/>
        <sz val="11"/>
        <color rgb="FF000000"/>
        <rFont val="Calibri"/>
        <family val="2"/>
        <scheme val="minor"/>
      </rPr>
      <t>25-6432, Length 190 days:</t>
    </r>
    <r>
      <rPr>
        <sz val="11"/>
        <color indexed="8"/>
        <rFont val="Calibri"/>
        <family val="2"/>
        <scheme val="minor"/>
      </rPr>
      <t xml:space="preserve">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</si>
  <si>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</si>
  <si>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</si>
  <si>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</si>
  <si>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t>SMSgt Dennis Tallent</t>
  </si>
  <si>
    <t>25-6218</t>
  </si>
  <si>
    <t>DCSA - PEO</t>
  </si>
  <si>
    <t>Business Management Officer</t>
  </si>
  <si>
    <t>25-6351</t>
  </si>
  <si>
    <t>Public Affairs Officer</t>
  </si>
  <si>
    <t>E4:E5:E6:O1:O2:O3</t>
  </si>
  <si>
    <t>25-6361</t>
  </si>
  <si>
    <t>25-6440</t>
  </si>
  <si>
    <t>USACE - Walla Walla District (NWW)</t>
  </si>
  <si>
    <t>Contracting Specialist</t>
  </si>
  <si>
    <t>Walla Walla</t>
  </si>
  <si>
    <t>25-6444</t>
  </si>
  <si>
    <t>CECOM</t>
  </si>
  <si>
    <t>MILDEP CIO/G6</t>
  </si>
  <si>
    <t>Aberdeen Proving Ground</t>
  </si>
  <si>
    <t>25-6445</t>
  </si>
  <si>
    <t>Security Officer - Special Programs</t>
  </si>
  <si>
    <t>25-6448</t>
  </si>
  <si>
    <t>Allied Trade Specialist</t>
  </si>
  <si>
    <t>E2:E3:E4:E5:E6</t>
  </si>
  <si>
    <t>25-6449</t>
  </si>
  <si>
    <t>Machinist/CNC Programmer</t>
  </si>
  <si>
    <r>
      <rPr>
        <b/>
        <sz val="11"/>
        <color rgb="FF000000"/>
        <rFont val="Calibri"/>
        <family val="2"/>
        <scheme val="minor"/>
      </rPr>
      <t>25-6445, Length 1 Year:</t>
    </r>
    <r>
      <rPr>
        <sz val="11"/>
        <color indexed="8"/>
        <rFont val="Calibri"/>
        <family val="2"/>
        <scheme val="minor"/>
      </rPr>
      <t xml:space="preserve">
Position will serve as the Special Program Security Lead, a Government SAP Security Officer (GSSO) for Special Access Programs (SAPs) across Spectrum Department and in other departments, and will serve as the NATO Control Officer for NSWC Crane. This position involves security oversight for the program as a whole at NSWC Crane, and oversight of any related Special Access Program Facility (SAPF) associated. This position will serve as Liaison between Crane and the Program Office, the Program Security Officer (PSO), and the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As NATO
Control Officer, this position is responsible for the Command's NATO Program to include: Audits and inspections from NAVSEA and the Central US Registry (CUSR) (reportable to Command, NAVSEA and CUSR), NATO classified inventories, briefings and de-briefings, maintaining a master list/database of all personnel briefed and de-briefed as well as briefing certificates, NATO Attestations for personnel traveling OCONUS to participate in NATO related eve the NATO requirement, and in-depth knowledge of relevant NATO documents. Position will also serve as serve as a Special Security Representative (SSR), reporting to the Senior Intelligence Officer (SIO) and the Special Security Officer (SSO).
Qualifications: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</si>
  <si>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</si>
  <si>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</si>
  <si>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Qualifications: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</si>
  <si>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25-6351, Length 1 Year:</t>
    </r>
    <r>
      <rPr>
        <sz val="11"/>
        <color indexed="8"/>
        <rFont val="Calibri"/>
        <family val="2"/>
        <scheme val="minor"/>
      </rPr>
      <t xml:space="preserve">
The Public Affairs Officer is tasked with gathering, preparing, and disseminating information about the installation’s projects and programs to diverse internal and external audiences. This role involves researching materials, conducting interviews with program specialists and technical personnel, writing and editing publications, and coordinating with design and printing teams. Additionally, the specialist manages media inquiries, arranges community outreach and special events, and ensures that all information is conveyed accurately and engagingly.
Civilian experience will be considered for this position.
Qualifications:  Candidates should demonstrate a solid background in communications, journalism, or public affairs, underscored by excellent writing, editing, and research skills. Experience in handling media relations, coordinating events, and working collaboratively with diverse teams is essential. A keen eye for detail, strong organizational abilities, and proficiency in producing and reviewing multimedia content are critical to success in this role.</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</si>
  <si>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</si>
  <si>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</si>
  <si>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</si>
  <si>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</si>
  <si>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NSWC-Port Hueneme Division-White Sands Det</t>
  </si>
  <si>
    <t>25-6219</t>
  </si>
  <si>
    <t>DCSA - CPO</t>
  </si>
  <si>
    <t>Training Administrator</t>
  </si>
  <si>
    <t>25-6442</t>
  </si>
  <si>
    <t>Office Support Assistant</t>
  </si>
  <si>
    <t>25-6451</t>
  </si>
  <si>
    <t>DCSA - PEO - APEOR</t>
  </si>
  <si>
    <t>Information Technology Program Analyst</t>
  </si>
  <si>
    <t>E7:E8:E9:O1:W1</t>
  </si>
  <si>
    <t>Stafford</t>
  </si>
  <si>
    <t>25-6452</t>
  </si>
  <si>
    <t>Linux Cloud Administrator</t>
  </si>
  <si>
    <t>E4:E5:E6:E7:E8:O1:O2:O3:W1:W2:W3</t>
  </si>
  <si>
    <t>25-6454</t>
  </si>
  <si>
    <t>Unit Supply Specialist</t>
  </si>
  <si>
    <t>25-6458</t>
  </si>
  <si>
    <t>USTRANSCOM</t>
  </si>
  <si>
    <t>Reserve Manpower Manager</t>
  </si>
  <si>
    <t>25-6460</t>
  </si>
  <si>
    <t>DFAS-IND-JBL-Force Protection</t>
  </si>
  <si>
    <t>Security Assistant (OA)</t>
  </si>
  <si>
    <t>25-6462</t>
  </si>
  <si>
    <t>25-6464</t>
  </si>
  <si>
    <t>Management Analyst</t>
  </si>
  <si>
    <t>25-6465</t>
  </si>
  <si>
    <t>Supervisory Management Analyst</t>
  </si>
  <si>
    <t>O4:O5:O6</t>
  </si>
  <si>
    <t>25-6466</t>
  </si>
  <si>
    <t>USACE - Louisville District (LRL)</t>
  </si>
  <si>
    <t>Supervisory Contract Specialist</t>
  </si>
  <si>
    <t>25-6468</t>
  </si>
  <si>
    <t xml:space="preserve">NSWC-Carderock </t>
  </si>
  <si>
    <t>Military Admin and Customer Advocate Liaison</t>
  </si>
  <si>
    <t>West Bethesda</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</si>
  <si>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</si>
  <si>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</si>
  <si>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</si>
  <si>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</si>
  <si>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25-6451, Length 1 Year:</t>
    </r>
    <r>
      <rPr>
        <sz val="11"/>
        <color indexed="8"/>
        <rFont val="Calibri"/>
        <family val="2"/>
        <scheme val="minor"/>
      </rPr>
      <t xml:space="preserve">
***Applicants must email the following documents to leanne.felvus-webb.mil@mail.mil for consideration***
Professional Resume
Military Bio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A service member will provide direct support on problems, planning methodologies, policies and procedures for information technology delivery. Support the development of plans and controls for submission of data, including cost analysis, budget formulation, and program resource requests. Conduct analysis and research on policies and procedures for information systems. Provide support to development and administration of governance in support of information systems delivery and management. Develop a current and comprehensive knowledge of organizational structures and personnel functions; analyze information received through conducting surveys, studies, and special projects; recommends, develops, and implements actions to achieve process improvements and further organizational objectives. Assist with the development, implementation and monitoring of sophisticated management information systems focusing on the DCSA Program Executive Officer's (PEO) short- and long-range plans. Provide support to policy development that directly impacts the Programs which constitute the PEO with the objective of supporting the achievement of goals and priorities. Support the translation of capabilities into requirements within the portfolio and where gaps exist, consult with teammates to conduct analysis, and recommend strategies to resource identified gaps, identify redundancies, and evaluate areas of emphasis and de-emphasis. Oversee; budgeting, deliverable tracking, contract execution and scheduling for SME support which is managed by the office of the Assistant Program Executive Officer for Requirements (APEOR).
Qualifications:  Civilian Experience will be considered.
Secret Clearance required for position.
Agile/SAFe, ITIL, or PMP experience would be desired</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</si>
  <si>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</si>
  <si>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</si>
  <si>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r>
      <rPr>
        <b/>
        <sz val="11"/>
        <color rgb="FF000000"/>
        <rFont val="Calibri"/>
        <family val="2"/>
        <scheme val="minor"/>
      </rPr>
      <t>25-6442, Length 1 Year:</t>
    </r>
    <r>
      <rPr>
        <sz val="11"/>
        <color indexed="8"/>
        <rFont val="Calibri"/>
        <family val="2"/>
        <scheme val="minor"/>
      </rPr>
      <t xml:space="preserve">
Assists manager on the practical and technical aspects of office administration, to include budgeting, purchasing, supply management, data processing, and records management, and performs work in each of these areas. As the Safety Office Training Coordinator, responsible for maintaining training records and updating electronic training system of record. Assists with acquiring, coordinating, and scheduling training resources. Arranges for training space, prepares employee/attendee notification list, and serves as point of contact for registration, vendor correspondence, and invoicing. Assists with management and implementation of the District’s medical surveillance program. On a monthly basis, tracks and maintains exposure data for government civilians as well as architecture-engineering and construction contractors. Maintains updated list of district employees who are enrolled in the district's Drug-free Workplace Program. Coordinates and schedules both pre-employment and random drug testing. Tracks drug testing results electronically through designated electronic portal and prepares required documentation to communicate results.</t>
    </r>
  </si>
  <si>
    <r>
      <rPr>
        <b/>
        <sz val="11"/>
        <color rgb="FF000000"/>
        <rFont val="Calibri"/>
        <family val="2"/>
        <scheme val="minor"/>
      </rPr>
      <t>25-6468, Length 1 Year:</t>
    </r>
    <r>
      <rPr>
        <sz val="11"/>
        <color indexed="8"/>
        <rFont val="Calibri"/>
        <family val="2"/>
        <scheme val="minor"/>
      </rPr>
      <t xml:space="preserve">
Serve as Liaison between Military Administration, Pay and Personnel Office and the Command's Office of Customer Advocate (OCA). The incumbent will perform advanced analytical assignments to research, develop, and implement broad financial related matters, processes, and business rules for the Command and assigned Customer base primarily for the Military workforce. Prepares the appropriate and necessary documentation required for various special projects. Prepares comprehensive reports of completed studies, assuring adequate correlation of data, integration of all pertinent considerations, and substantiation of conclusions. Assures early identification of customer financial problems or issues and facilitates the resolution of identified problems or issues in the most appropriate manner.Reviews and analyzes related financial data to ensure sound fiscal management, and conformance with budgetary policy and statutory constraints; identifies issues and trends; and, assures corrective actions are taken.
Qualifications:  Skill in converting information into clear, concise and logical terms to explain situations, complex problems, implementation of program objectives and to assist customers. Knowledge of and skill in applying and adapting standard approaches to gather, analyze and evaluate information concerning complex processes, operations or questions typified by conventional relationships. Knowledge of ERP Business Management Software and associated NAVSEA Business Rules and Processes. Army/Air Force Admin</t>
    </r>
  </si>
  <si>
    <r>
      <rPr>
        <b/>
        <sz val="11"/>
        <color rgb="FF000000"/>
        <rFont val="Calibri"/>
        <family val="2"/>
        <scheme val="minor"/>
      </rPr>
      <t>25-6462, Length 1 Year:</t>
    </r>
    <r>
      <rPr>
        <sz val="11"/>
        <color indexed="8"/>
        <rFont val="Calibri"/>
        <family val="2"/>
        <scheme val="minor"/>
      </rPr>
      <t xml:space="preserve">
DUTIES: This position provides essential support to the Warehouse On-Site Lead for the OM&amp;S program. Responsibilities include executing daily warehouse inventory management operations, including goods stowing, goods issue, and quality assurance checks.  The Inventory Management Specialist supports re-warehousing and optimization efforts, ensuring efficient warehouse operations.  This role requires analyzing, developing, evaluating, and promoting improvements in warehouse policies, procedures, systems, and techniques. The Inventory Management Specialist adapts to, understands, and implements complex government-wide supply management policies.  This position also provides technical advice and assistance on supply operations to ensure regulatory compliance for daily warehouse management.
EXPERIENCE REQUIREMENTS: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 is required.  Must be able to comprehend and follow instructions, standard operating procedures, and execute goals.  Experience utilizing supply support technology and systems is essential.  Experience providing warehouse support, conducting inventory or quality assurance, and assisting with various warehouse tasks is desired. A Forklift license is a plus.
Qualifications: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t>
    </r>
  </si>
  <si>
    <t>PA, VA, MD</t>
  </si>
  <si>
    <t>25-6341</t>
  </si>
  <si>
    <t>Purchasing Agent</t>
  </si>
  <si>
    <t>25-6473</t>
  </si>
  <si>
    <t>USACE - San Francisco District (SPN)</t>
  </si>
  <si>
    <t>Project Scheduler</t>
  </si>
  <si>
    <t>E5:E6:E7:E8:O1:O2</t>
  </si>
  <si>
    <t>San Francisco</t>
  </si>
  <si>
    <t>25-6474</t>
  </si>
  <si>
    <t>Program Analyst</t>
  </si>
  <si>
    <t>25-6476</t>
  </si>
  <si>
    <t>Transportation Management Coordinator</t>
  </si>
  <si>
    <t>25-6477</t>
  </si>
  <si>
    <t>Aviation Safety Officer</t>
  </si>
  <si>
    <t>O2:O3:O4:W2:W3:W4</t>
  </si>
  <si>
    <r>
      <rPr>
        <b/>
        <sz val="11"/>
        <color rgb="FF000000"/>
        <rFont val="Calibri"/>
        <family val="2"/>
        <scheme val="minor"/>
      </rPr>
      <t>25-6476, Length 1 Year:</t>
    </r>
    <r>
      <rPr>
        <sz val="11"/>
        <color indexed="8"/>
        <rFont val="Calibri"/>
        <family val="2"/>
        <scheme val="minor"/>
      </rPr>
      <t xml:space="preserve">
***Applicants must email the following documents to leanne.felvus-webb.mil@mail.mil for consideration***
Professional Resume
Military Bio
Last three evaluations
Soldier Talent Profile
This position involves providing comprehensive traffic management services for the movement of a wide range of commodities, including hazardous materials and classified items, through various transportation modes. The incumbent applies knowledge of transportation regulations, policies, and procedures to coordinate and oversee all phases of traffic management, including inbound and outbound shipment planning and documentation. Responsibilities include preparing shipping documents, coordinating with carriers, and resolving discrepancies or shipment delays. The position requires using automated transportation systems to generate shipping data and maintain shipment records. The incumbent ensures compliance with safety, security, and environmental requirements and resolves transportation problems that might arise due to regulatory changes or logistical issues. This role involves working closely with internal and external stakeholders, providing technical guidance, and representing the organization at meetings or during negotiations with transportation providers. The position requires a proactive approach to problem-solving and the ability to handle complex traffic management tasks independently while supporting overall mission goals of the logistics team.
Qualifications:  MOS: 88N | AOC: 88A</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</si>
  <si>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Qualifications: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</si>
  <si>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Qualifications: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</si>
  <si>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</si>
  <si>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25-6480</t>
  </si>
  <si>
    <t>Agreements  Manager</t>
  </si>
  <si>
    <t>E7:E8:O2:O3:O4:O5</t>
  </si>
  <si>
    <t>25-6486</t>
  </si>
  <si>
    <t>Collateral Duty Safety Officer</t>
  </si>
  <si>
    <t>25-6489</t>
  </si>
  <si>
    <t>Special Security Representative</t>
  </si>
  <si>
    <t>25-6490</t>
  </si>
  <si>
    <t>E4:E5:E6:E7:E8:W1:W2:W3:W4:W5</t>
  </si>
  <si>
    <t>E8:E9</t>
  </si>
  <si>
    <r>
      <rPr>
        <b/>
        <sz val="11"/>
        <color rgb="FF000000"/>
        <rFont val="Calibri"/>
        <family val="2"/>
        <scheme val="minor"/>
      </rPr>
      <t>25-6490, Length 1 Year:</t>
    </r>
    <r>
      <rPr>
        <sz val="11"/>
        <color indexed="8"/>
        <rFont val="Calibri"/>
        <family val="2"/>
        <scheme val="minor"/>
      </rPr>
      <t xml:space="preserve">
The Expeditionary System Cybersecurity Branch has a need for a cybersecurity specialist to support the US Navy’s Landing Craft Military Sealift Command platforms.  This position assists in maintaining the cybersecurity posture of the platforms by performing periodic vulnerability assessments using standard Defense Information Systems Agency (DISA) tools, including ACAS (Tenable NESSUS) and Security Technical Implementation Guides (STIGs).  Incumbents also provide test result analysis, documentation, and are expected to engage with system stakeholders and engineers to assist in developing more secure systems.
</t>
    </r>
    <r>
      <rPr>
        <b/>
        <sz val="11"/>
        <color rgb="FF000000"/>
        <rFont val="Calibri"/>
        <family val="2"/>
        <scheme val="minor"/>
      </rPr>
      <t>Qualifications</t>
    </r>
    <r>
      <rPr>
        <sz val="11"/>
        <color indexed="8"/>
        <rFont val="Calibri"/>
        <family val="2"/>
        <scheme val="minor"/>
      </rPr>
      <t>:  *Civilian experience will be considered for position eligibility. DoD 8570/8140 Cyber Workforce Certifications required: At least IAT level II+ (CCNA-Security, CySA+, GICSP, GSEC, Security+ CE, CND, SSCP, CASP+ CE, CCNP Security, CISA, CISSP (or Associate), GCED, GCIH, CCSP) or applicable STEM based degree.  Knowledge of DISA tool set helpful but not necessary.</t>
    </r>
  </si>
  <si>
    <r>
      <rPr>
        <b/>
        <sz val="11"/>
        <color rgb="FF000000"/>
        <rFont val="Calibri"/>
        <family val="2"/>
        <scheme val="minor"/>
      </rPr>
      <t>25-6489, Length 1 Year:</t>
    </r>
    <r>
      <rPr>
        <sz val="11"/>
        <color indexed="8"/>
        <rFont val="Calibri"/>
        <family val="2"/>
        <scheme val="minor"/>
      </rPr>
      <t xml:space="preserve">
As the Special Security Representative (SSR), the incumbent supervises the daily operations of the cognizant SCIF, administering the SCI security program and ensuring comprehensive SCI oversight. This includes maintaining strict compliance with all applicable SCI directives, regulations, manuals, and guidelines to effectively discharge SSR duties and responsibilities. A critical aspect of the role involves the meticulous accounting, control, transmission, transport, packaging, and safeguarding of SCI, as well as ensuring its proper destruction. The SSR is responsible for controlling access to SCI, disseminating it only to authorized personnel with a verified need-to-know, and serving as the official channel for certifying and receiving SCI visitor clearances, managing these processes through a maintained DISS account. The SSR also implements comprehensive security measures encompassing personnel, information, physical, and technical domains, including TEMPEST and TSCM procedures. This includes providing guidance and assistance for processing SCI position and eligibility requests, conducting pre-screenings, nomination interviews, and security briefings, and ensuring the proper execution of all aspects of the SCI Personnel Security Program, including the collection of NDAs and NDSs. Furthermore, the SSR provides security indoctrination to new personnel, emphasizing unauthorized disclosure awareness, manages annual self-assessments, reports and investigates security incidents, interfaces with relevant offices to maintain secure communication channels, maintains a JWICS account for documentation and support, and ensures facility accreditation. They also report any derogatory information received on SCI-indoctrinated personnel to the SSO and maintain a liaison with non-SCI security officials, while assisting the SSO with other related duties as required.
</t>
    </r>
    <r>
      <rPr>
        <b/>
        <sz val="11"/>
        <color rgb="FF000000"/>
        <rFont val="Calibri"/>
        <family val="2"/>
        <scheme val="minor"/>
      </rPr>
      <t>Qualifications</t>
    </r>
    <r>
      <rPr>
        <sz val="11"/>
        <color indexed="8"/>
        <rFont val="Calibri"/>
        <family val="2"/>
        <scheme val="minor"/>
      </rPr>
      <t>:  Candidate should have a background in security and/or intelligence, an understanding of SCI security regulations, and the ability to effectively enforce security policies within a sensitive environment. A current Top Secret/SCI clearance is a mandatory requirement.</t>
    </r>
  </si>
  <si>
    <r>
      <rPr>
        <b/>
        <sz val="11"/>
        <color rgb="FF000000"/>
        <rFont val="Calibri"/>
        <family val="2"/>
        <scheme val="minor"/>
      </rPr>
      <t>25-6486, Length 1 year:</t>
    </r>
    <r>
      <rPr>
        <sz val="11"/>
        <color indexed="8"/>
        <rFont val="Calibri"/>
        <family val="2"/>
        <scheme val="minor"/>
      </rPr>
      <t xml:space="preserve">
Candidate will assess and inspect industrial spaces that support a dynamic research and development facility. While chemical and environmental hazards do exist in the workplace, exposure is limited through standard operating procedures and use of PPE. Candidate must be able to walk up and down stairs, carry up to 40 lbs., duck, climb, and crawl through tight spaces. Responsibilities: 1. Serve as a Collateral Duty Safety Officer: Field general safety matters within the Command. This includes overseeing various safety programs prescribed by the Navy Safety Manual (OPNAVINST 5100.23H). For example: blood borne pathogens, traffic/driving safety, recreational off duty sports, fire protection, and heat stress control. 2. Incident Investigations: Support investigations of near misses, unsafe unhealthful events, and employee mishaps. Writing reports and prescribing short term or long-term corrective actions. Ensuring compliance with OPNAVINST 5102 Mishap Reporting Manual. Gathering training content from Navy Safety Command and reporting out on the RMI implementation plans. 3. Inspections: Evaluate the effectiveness of Carderock safety policies, plans, programs, and procedures. Conduct regular safety inspections, evaluations and to assess compliance and program effectiveness. 4. Data Analysis and Awareness: Help maintain injury/illness mishap data, analyze reports, and recommend actions to improve safety programs. Promoting safety awareness through effective data trending, monthly briefs and other communication methods is also part of your role. Monitor medical surveillance trends, coordinate with Branch Occupational Health Clinics and update process flow charts when necessary. 5.Representation and Training: Serving as the Safety Office representative, participate in safety councils, committees, and working groups established by the Command. You also plan, develop, participate in, and evaluate employee safety training. Tailoring generic CNIC content to meet the specific needs of the Carderock workforce.
</t>
    </r>
    <r>
      <rPr>
        <b/>
        <sz val="11"/>
        <color rgb="FF000000"/>
        <rFont val="Calibri"/>
        <family val="2"/>
        <scheme val="minor"/>
      </rPr>
      <t>Qualifications</t>
    </r>
    <r>
      <rPr>
        <sz val="11"/>
        <color indexed="8"/>
        <rFont val="Calibri"/>
        <family val="2"/>
        <scheme val="minor"/>
      </rPr>
      <t>:  Experience Filing and Records Management: Develop a filing plan aligned with DoN records management policies and practices. Overseeing various safety programs prescribed by the Navy Safety Manual (OPNAVINST 5100.23H). Incident Investigations: Support investigations of near misses, unsafe unhealthful events, and employee mishaps. Data Analysis and Awareness. Representation and Training: Serving as the Safety Office representative.</t>
    </r>
  </si>
  <si>
    <r>
      <rPr>
        <b/>
        <sz val="11"/>
        <color rgb="FF000000"/>
        <rFont val="Calibri"/>
        <family val="2"/>
        <scheme val="minor"/>
      </rPr>
      <t>25-6480, Length 1 Year:</t>
    </r>
    <r>
      <rPr>
        <sz val="11"/>
        <color indexed="8"/>
        <rFont val="Calibri"/>
        <family val="2"/>
        <scheme val="minor"/>
      </rPr>
      <t xml:space="preserve">
The detailee will be responsible for serving as the T2 Agreements Manager, supporting the Office of Research and Technology Applications (ORTA) representative / Technology Transfer Officer (TTO) in developing agreements and providing oversight aid to the Technology Transfer Program. The deputy TTO will assist in brokering connections with people essential for effective transfer of technology and help forge person-to-person relationships inside and outside the laboratory, thus helping develop and promote the key partnerships necessary for technology transfer.
Key agreements overseen by the TTO include: Cooperative Research and Development Agreements (CRADAs), Partnership Intermediary Agreements (PIAs), Educational Partnership Agreements (EPAs), Patent Licensing Agreements (PLAs), Memorandums of Understanding or Agreement (MOUs/MOAs) and, Trademarks.
</t>
    </r>
    <r>
      <rPr>
        <b/>
        <sz val="11"/>
        <color rgb="FF000000"/>
        <rFont val="Calibri"/>
        <family val="2"/>
        <scheme val="minor"/>
      </rPr>
      <t>Qualifications</t>
    </r>
    <r>
      <rPr>
        <sz val="11"/>
        <color indexed="8"/>
        <rFont val="Calibri"/>
        <family val="2"/>
        <scheme val="minor"/>
      </rPr>
      <t>: - Provide active assistance in the development of various Agreements (CRADAs, EPAs, and PIAs) with subject matter experts and the NSWCCD Legal Office.
- Assist in the development of T2 reports and metrics.
- Develop tools to aid in the creation and issuance of Agreement and autonomously generate of process metrics.
- Represent the Technology Transfer Officer, Code 00T, and NSWCCD at external engagement opportunities.
- Provide additional support to the Division's Technology Transfer Office</t>
    </r>
  </si>
  <si>
    <r>
      <rPr>
        <b/>
        <sz val="11"/>
        <color rgb="FF000000"/>
        <rFont val="Calibri"/>
        <family val="2"/>
        <scheme val="minor"/>
      </rPr>
      <t xml:space="preserve">25-6454, Length 1 Year: </t>
    </r>
    <r>
      <rPr>
        <sz val="11"/>
        <color indexed="8"/>
        <rFont val="Calibri"/>
        <family val="2"/>
        <scheme val="minor"/>
      </rPr>
      <t xml:space="preserve"> Serve as an Unit Supply Specialist (92Y/A)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Utilize Government Purchase Card (GPC) to execute material and service acquisitions. Conduct periodic inventories of expendable, durable, and non-expendable equipment. Produce and maintain hand receipts for unit-owned equipment and supplies. Validate Petroleum, Oil, and Lubricant (POL) acquisition requests. Conduct vehicle dispatching procedures. Correspond with outside entities to include both government and non-governmental organizations. Assist with preparation and validation of deployment transportation documents. Assist with other mission-enabling unit activities to include ammunition transportation and performing site visits to training locations to establish and meet the needs of the RSAF transportation, lodging and life sustainment requirements. This opportunity is for a 2 year tour with an optional extension after the 1st year.
Preferred qualifications / prior appointments or experience: Government Purchase Card holder, HAZMAT certifier, GCSS-Army Supply role.</t>
    </r>
  </si>
  <si>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</si>
  <si>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25-6033</t>
  </si>
  <si>
    <t>DFAS-IND-JFL-Military Pay Operations</t>
  </si>
  <si>
    <t>Military Pay Technician</t>
  </si>
  <si>
    <t>25-6493</t>
  </si>
  <si>
    <t>25-6494</t>
  </si>
  <si>
    <t>Motor Transport Operator</t>
  </si>
  <si>
    <t>25-6500</t>
  </si>
  <si>
    <t>DCSA - Mid Atlantic Region</t>
  </si>
  <si>
    <t>Alexandria</t>
  </si>
  <si>
    <t>25-6501</t>
  </si>
  <si>
    <t>Integration Analyst</t>
  </si>
  <si>
    <t>25-6503</t>
  </si>
  <si>
    <t>AH-64D Maintenance Test Pilot</t>
  </si>
  <si>
    <t>W2:W3:W4</t>
  </si>
  <si>
    <t>25-6506</t>
  </si>
  <si>
    <t>Construction Manager</t>
  </si>
  <si>
    <t>E6:E7:E8:E9</t>
  </si>
  <si>
    <t>25-6507</t>
  </si>
  <si>
    <t>Norfolk Site Manager</t>
  </si>
  <si>
    <t>25-6509</t>
  </si>
  <si>
    <t>DLA - ASOC</t>
  </si>
  <si>
    <t>Current Operations Battle Captain NCOIC</t>
  </si>
  <si>
    <r>
      <rPr>
        <b/>
        <sz val="11"/>
        <color rgb="FF000000"/>
        <rFont val="Calibri"/>
        <family val="2"/>
        <scheme val="minor"/>
      </rPr>
      <t xml:space="preserve">25-6507, Length 1 Year.   
</t>
    </r>
    <r>
      <rPr>
        <sz val="11"/>
        <color rgb="FF000000"/>
        <rFont val="Calibri"/>
        <family val="2"/>
        <scheme val="minor"/>
      </rPr>
      <t>Candidate will be responsible to provide C102 with onsite programmatic support for Norfolk, Va. PFI will be temporary (365 days, starting as soon as possible) as we support surge facility requirements to include completion of BJ50 Lounge renovation as well as draw down compiled facility backlog list and continue support of onsite requirements. Individual will assume responsibility as Building Monitor/manager and address all “localized” corporate operations functions/needs/requirements for NSWCPD personnel in BJ50 and W130. More specifically, representative will develop localized contacts with internal NSWCPD employees and staff, all supporting agencies to include NAVFAC and Naval Station Norfolk Installation, various contractors, and any/all neighboring commands. Qualifications: Candidate must be an Engineer (Mechanical/Electrical/Civil).</t>
    </r>
  </si>
  <si>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</si>
  <si>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25-6033,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</si>
  <si>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25-6493, Legnth 1 year:</t>
    </r>
    <r>
      <rPr>
        <sz val="11"/>
        <color indexed="8"/>
        <rFont val="Calibri"/>
        <family val="2"/>
        <scheme val="minor"/>
      </rPr>
      <t xml:space="preserve">
***Applicants must email the following documents to leanne.felvus-webb.mil@mail.mil for consideration***
Professional Resume
Military Bio
Last three evaluations (if applicable) 
Soldier Talent Profile
Support Tobyhanna’s mission by inspecting, servicing, repairing, and maintaining wheeled vehicles, material handling equipment and light-duty equipment across the depot. This includes diagnostic troubleshooting, replacing components, and ensuring operational readiness of mission-essential equipment. The 91B will work directly with maintenance teams supporting installation operations and depot logistics.
</t>
    </r>
    <r>
      <rPr>
        <b/>
        <sz val="11"/>
        <color rgb="FF000000"/>
        <rFont val="Calibri"/>
        <family val="2"/>
        <scheme val="minor"/>
      </rPr>
      <t>Qualifications</t>
    </r>
    <r>
      <rPr>
        <sz val="11"/>
        <color indexed="8"/>
        <rFont val="Calibri"/>
        <family val="2"/>
        <scheme val="minor"/>
      </rPr>
      <t>:  MOS 91 Series 
• Must be a current or former 91B (Wheeled Vehicle Mechanic) with verifiable experience.
• Working knowledge of troubleshooting techniques and Army maintenance procedures.
• Experience with military vehicle platforms such as HMMWV, LMTV/MTV, and FMTV is preferred.
• Ability to work independently or as part of a team in a depot-level maintenance environment.
• Must meet height/weight and physical readiness standards if currently serving.</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</si>
  <si>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</si>
  <si>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25-6506, Length 1 Year:</t>
    </r>
    <r>
      <rPr>
        <sz val="11"/>
        <color indexed="8"/>
        <rFont val="Calibri"/>
        <family val="2"/>
        <scheme val="minor"/>
      </rPr>
      <t xml:space="preserve">
The Construction Manager is responsible for the comprehensive oversight &amp; direction of all phases of diverse construction projects, ensuring successful completion that aligns with time, budget, &amp; quality objectives. This role entails the development &amp; implementation of detailed project plans, schedules, &amp; budgets, coupled with rigorous monitoring of project progress to proactively identify &amp; mitigate potential risks thru effective project mgmt. strategies. Daily onsite supervision is required to ensure adherence to safety regulations, building codes, &amp; quality standards, including the acquisition of necessary permits &amp; the performance of thorough inspections. Financial mgmt. is a core responsibility, encompassing the preparation &amp; mgmt. of project budgets, stringent cost control, precise expense tracking, &amp; overall financial accountability. The Construction Manager will foster strong collaborative relationships with architects, engineers, subcontractors, suppliers, &amp; other stakeholders to facilitate seamless project execution, overseeing procurement processes &amp; managing subcontractor relationships. Leadership &amp; team development are crucial, requiring the ability to motivate &amp; guide construction professionals while cultivating a collaborative work environment. Maintaining robust client relationships thru clear communication of project progress &amp; proactive issue resolution is essential. This position also necessitates the meticulous preparation of detailed project documentation, including progress reports, change orders, quality control programs, &amp; final project reports. The Construction Manager is ultimately accountable for delivering projects to the highest standards, within established timelines &amp; budgets, while maintaining transparent &amp; effective communication with all stakeholders.
***This position has multiple duty locations, Las Cruces, NM; Mayport, VA; Norfolk, VA; Oxnard, CA; San Diego, CA; Seal Beach, CA
</t>
    </r>
    <r>
      <rPr>
        <b/>
        <sz val="11"/>
        <color rgb="FF000000"/>
        <rFont val="Calibri"/>
        <family val="2"/>
        <scheme val="minor"/>
      </rPr>
      <t>Qualifications</t>
    </r>
    <r>
      <rPr>
        <sz val="11"/>
        <color indexed="8"/>
        <rFont val="Calibri"/>
        <family val="2"/>
        <scheme val="minor"/>
      </rPr>
      <t>:  AEng. or related degree &amp; construction experience as Manager. 5+ years in construction management. Project management (budgeting, scheduling, resources). Proficient in construction software &amp; MS Office. Knowledge of construction principles, codes, safety. Strong organizational, problem-solving, leadership, communication skills. Ability to meet deadlines. Secret Clearance.</t>
    </r>
  </si>
  <si>
    <t>CA, VA, NM</t>
  </si>
  <si>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</si>
  <si>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</si>
  <si>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25-6494,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Soldier Talent Profile
Serve in a vital support role transporting personnel, supplies, equipment and depot materials across the installation. The 88M will be responsible for operating a variety of military and commercial vehicles, including cargo trucks and material handling equipment, supporting Tobyhanna’s daily logistics and distribution operations.
</t>
    </r>
    <r>
      <rPr>
        <b/>
        <sz val="11"/>
        <color rgb="FF000000"/>
        <rFont val="Calibri"/>
        <family val="2"/>
        <scheme val="minor"/>
      </rPr>
      <t>Qualifications</t>
    </r>
    <r>
      <rPr>
        <sz val="11"/>
        <color indexed="8"/>
        <rFont val="Calibri"/>
        <family val="2"/>
        <scheme val="minor"/>
      </rPr>
      <t>:  MOS 88M
• Must be a current or former 88M (Motor Transport Operator) with relevant MOS experience.
• Familiarity with military convoy operations and safe vehicle operation procedures.
• Valid military or civilian driver’s license with endorsements to operate commercial vehicles.
• Understanding of load planning, safety protocols, and material accountability procedures.
• Must meet physical standards and be able to lift/load cargo when necessary.</t>
    </r>
  </si>
  <si>
    <t>25-6510</t>
  </si>
  <si>
    <t>Business Integration Coordinator</t>
  </si>
  <si>
    <r>
      <rPr>
        <b/>
        <sz val="11"/>
        <color rgb="FF000000"/>
        <rFont val="Calibri"/>
        <family val="2"/>
        <scheme val="minor"/>
      </rPr>
      <t xml:space="preserve">25-6510, Length 1 Year: </t>
    </r>
    <r>
      <rPr>
        <sz val="11"/>
        <color indexed="8"/>
        <rFont val="Calibri"/>
        <family val="2"/>
        <scheme val="minor"/>
      </rPr>
      <t>Seeking well motivated leader to perform as the Business Integration Coordinator. Member shall be an O-4 who holds and is able to maintain an active clearance of SECRET or higher. Tour length is a minimum of 1 year, with a potential of follow-on extensions. The member will serve as the Agency Synchronization Operations Center (ASOC) lead for planning and execution of the Desk Officer program. Provide day-to-day leadership, coordination and oversight within the ASOC for assigned Desk Officers who represent all facets of DLA Major Subordinate Commands (MSCs). Coordinate, integrate, synchronize, and identify priorities for planning for DLA's supply chains in support of Combatant Command priorities and operations, to provide seamless logistics and material process management oversight and execution. Qualifications: Candidate must hold an active SECRET clearance, and be eligible to obtain and maintain a TS/SCI. Member must be proficient in MS Office products. Ideal applicant will have experienced logistics background and/or military planning experience.</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</si>
  <si>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</si>
  <si>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Secret Security Clearance
Applications must provide the following documents:
· Military Bio
· Professional Resume
· Last three evaluations</t>
    </r>
  </si>
  <si>
    <t>25-6074</t>
  </si>
  <si>
    <t>Aircraft Powertrain Repairer (15D)</t>
  </si>
  <si>
    <t>25-6213</t>
  </si>
  <si>
    <t>Aircraft Powerplant Repairer (15B)</t>
  </si>
  <si>
    <t>25-6240</t>
  </si>
  <si>
    <t>Signal Operations Support NCO</t>
  </si>
  <si>
    <t>E6</t>
  </si>
  <si>
    <t>25-6242</t>
  </si>
  <si>
    <t>Information Technology NCO</t>
  </si>
  <si>
    <t>Ruckman Tabitha N</t>
  </si>
  <si>
    <t>25-6511</t>
  </si>
  <si>
    <t>DLA Energy</t>
  </si>
  <si>
    <t>DLA Energy ASOC LNO</t>
  </si>
  <si>
    <t xml:space="preserve">Spencer, Megan H. </t>
  </si>
  <si>
    <t>25-6512</t>
  </si>
  <si>
    <t>USACE - Rock Island District (MVR)</t>
  </si>
  <si>
    <t>Davenport</t>
  </si>
  <si>
    <t>IA</t>
  </si>
  <si>
    <t>25-6514</t>
  </si>
  <si>
    <t>Radiation Safety Program Manager (RSPM)</t>
  </si>
  <si>
    <t>E7:E8:E9:O1:O2:O3:O4</t>
  </si>
  <si>
    <t>25-6515</t>
  </si>
  <si>
    <t>O2:O3:W2:W3:W4</t>
  </si>
  <si>
    <t>25-6516</t>
  </si>
  <si>
    <t>Little Creek</t>
  </si>
  <si>
    <t>25-6517</t>
  </si>
  <si>
    <t>OPSEC Specialist</t>
  </si>
  <si>
    <t>25-6518</t>
  </si>
  <si>
    <t>Budget Analyst</t>
  </si>
  <si>
    <t>West Point</t>
  </si>
  <si>
    <t>NY</t>
  </si>
  <si>
    <t>25-6527</t>
  </si>
  <si>
    <t>Financial Systems Analyst/Developer</t>
  </si>
  <si>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Qualifications:  Must have experience in construction and preferably quality verification.</t>
    </r>
  </si>
  <si>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</si>
  <si>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</si>
  <si>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r>
      <rPr>
        <b/>
        <sz val="11"/>
        <color rgb="FF000000"/>
        <rFont val="Calibri"/>
        <family val="2"/>
        <scheme val="minor"/>
      </rPr>
      <t>25-6516, Length 1 Year:</t>
    </r>
    <r>
      <rPr>
        <sz val="11"/>
        <color indexed="8"/>
        <rFont val="Calibri"/>
        <family val="2"/>
        <scheme val="minor"/>
      </rPr>
      <t xml:space="preserve">
Serve serve as the Special Security Representative (SSR) at  NSWCCD’s Combatant Craft Division (CCD)
SCIF Management: Maintaining SCIF accreditation, including physical and TEMPEST security measures, conducting self-inspections, managing ATOs, FFCs, waivers, alarm testing, and associated documentation. This includes
oversight of new SCIF construction and modifications, ensuring compliance with concept, construction, and accreditation procedures. The SSR also serves as the SCI key custodian.
Personnel Security: Assisting the NSWCCD SSO team manage all facets of the SCI personnel security program, from nominations and access validations to investigative requests, waivers, and security briefings. This includes
conducting indoctrination and debriefings, managing clearance processing (via DISS or other methods), maintaining records, reviewing derogatory information, and taking appropriate action. The SSR provides guidance and
oversight for SCI position and eligibility requests, and ensures compliance with Non-Disclosure Agreements (NDAs) and Non-Disclosure Statements (NDSs). They also manage access for SCI visitors.
Material Accountability and Control: Ensuring the proper handling, accountability, control, transmission, transport, packaging, and safeguarding of all SCI material. This includes managing the required random search program for personnel and material entering/leaving the SCIF, and the proper destruction of SCI material.
Security Education and Training: Developing and delivering a continuing SCI security and Intelligence Oversight (IO) education, training, and awareness program. This ensures all SCI-indoctrinated personnel are knowledgeable of
SCI protection requirements, IO responsibilities, and reporting procedures. The SSR also responds to Regional SSO tasking for annual SCI training, self-inspection findings, and other related tasks.
Incident Reporting and Investigation: Reporting and investigating all unauthorized disclosures of classified intelligence information.
IT Security Liaison: Collaborating with ONI Hopper and similar offices to ensure compliance with SCI-level IT requirements and maintain a functional and secure working environment. This includes responsibilities related to
SCI communications and COMSEC. 
Inspections Support: Conducting and overseeing self-inspections of the Little Creek SCIF and assisting with formal inspections conducted by the Defense Intelligence Agency (DIA) and Regional Security Support Officers
(RSSOs).
Qualifications:  Prior experience working at the SCI level and performing security duties is also desired. The Special Security Representative (SSR) requires comprehensive management the Sensitive Compartmented Information (SCI)
security program for the NSWCCD CCD Little Creek SCI Facility (SCIF). Responsibilities encompass all aspects of SCI security, including personnel, physical, industrial, and information security, as well as SCI communications and COMSEC. TS/SCI Required.</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</si>
  <si>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</si>
  <si>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</si>
  <si>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</si>
  <si>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</si>
  <si>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</si>
  <si>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</si>
  <si>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</si>
  <si>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</si>
  <si>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</si>
  <si>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</si>
  <si>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</si>
  <si>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</si>
  <si>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</si>
  <si>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</si>
  <si>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25-6511, Legnth 1 Year:</t>
    </r>
    <r>
      <rPr>
        <sz val="11"/>
        <color indexed="8"/>
        <rFont val="Calibri"/>
        <family val="2"/>
        <scheme val="minor"/>
      </rPr>
      <t xml:space="preserve">
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t>
    </r>
    <r>
      <rPr>
        <b/>
        <sz val="11"/>
        <color rgb="FF000000"/>
        <rFont val="Calibri"/>
        <family val="2"/>
        <scheme val="minor"/>
      </rPr>
      <t>Qualifications</t>
    </r>
    <r>
      <rPr>
        <sz val="11"/>
        <color indexed="8"/>
        <rFont val="Calibri"/>
        <family val="2"/>
        <scheme val="minor"/>
      </rPr>
      <t>:  Secret Clearance required, Desired:  Advanced Petroleum Course, Desired:  Assignments in Petroleum units; Petroleum and Water Officer Course (R8)</t>
    </r>
  </si>
  <si>
    <r>
      <rPr>
        <b/>
        <sz val="11"/>
        <color rgb="FF000000"/>
        <rFont val="Calibri"/>
        <family val="2"/>
        <scheme val="minor"/>
      </rPr>
      <t>25-6517, Length 1 YEAR:</t>
    </r>
    <r>
      <rPr>
        <sz val="11"/>
        <color indexed="8"/>
        <rFont val="Calibri"/>
        <family val="2"/>
        <scheme val="minor"/>
      </rPr>
      <t xml:space="preserve">
Act as the OPSEC program manager by developing, implementing, and managing the OPSEC program in accordance with applicable regulations and directives. 
Operational Security (OPSEC) Responsibilities: 
- Conducts OPSEC assessments and identify potential vulnerabilities. 
- Develops and implements OPSEC countermeasures to mitigate identified vulnerabilities. 
- Provides OPSEC training and awareness education to personnel. 
- Assists in the development and review of OPSEC plans and procedures. 
- Monitors and analyzes potential OPSEC threats and vulnerabilities. 
- Assists in investigating OPSEC incidents and preparing reports. 
- Reviews correspondence, manuscripts, contracts, pamphlets, images and other products for distribution in accordance with Controlled Unclassified Information (CUI) requirements for public release. 
- Lead quarterly working group by sitting the agenda and capturing notes for minutes.
- May be assigned to work in other Security programs as needed.
</t>
    </r>
    <r>
      <rPr>
        <b/>
        <sz val="11"/>
        <color rgb="FF000000"/>
        <rFont val="Calibri"/>
        <family val="2"/>
        <scheme val="minor"/>
      </rPr>
      <t>Qualifications</t>
    </r>
    <r>
      <rPr>
        <sz val="11"/>
        <color indexed="8"/>
        <rFont val="Calibri"/>
        <family val="2"/>
        <scheme val="minor"/>
      </rPr>
      <t>:  Security Clearance: TS. 
Minimum of 2 years experience in OPSEC Security. Other Security program areas like INFOSEC, PHYSEC, and etc. are useful.</t>
    </r>
  </si>
  <si>
    <r>
      <rPr>
        <b/>
        <sz val="11"/>
        <color rgb="FF000000"/>
        <rFont val="Calibri"/>
        <family val="2"/>
        <scheme val="minor"/>
      </rPr>
      <t>25-6518, Length 1 year:</t>
    </r>
    <r>
      <rPr>
        <sz val="11"/>
        <color indexed="8"/>
        <rFont val="Calibri"/>
        <family val="2"/>
        <scheme val="minor"/>
      </rPr>
      <t xml:space="preserve">
• Budget Analyst in the Corporate Budget Branch within the Budget Division of the Comptroller Department who is responsible for supporting NSWCCD budget formulation and budget execution.
• Responsible for a portion of the development of executive-level briefings.
• Works toward becoming a technical expert for SAP and Navy ERP or in feeder systems and contacts the Navy ERP Business Office (NEBO) to relay concerns about duplicate files, missing files, dropped records, batched files, etc.
• Assists senior budget analysts with instruction of Division employees in Controlling (CO), Funds Management (FM), Sales &amp; Distribution (SD), and Financial (FI) Modules within Navy ERP
• Receives and assists with the interpretation of policies, instructions and procedures of NWCF with regard to budget formulation and execution from higher headquarters organizations; assists with dissemination and implementation as appropriate.
• Plans special projects and assists with planning, and organizing complex special projects affecting Budget formulation and execution related areas. This work involves researching sensitive issues, analyzing and presenting results for administrative strategies or changes in procedures or operations.
• Develops operating procedures and assists with development of complex operating procedures, methods and office policies
and serves as the point of contact for them.
• Works in conjunction or concurrently with internal to NSWCCD support and technical codes and activities external to NSWCCD professional and administrative staff. This may include: maintaining financial and budgetary records; reviewing and analyzing aged data and recommending write offs to management where appropriate.
• Develops and maintains Code 01 Budget with assistance from senior analyst.
</t>
    </r>
    <r>
      <rPr>
        <b/>
        <sz val="11"/>
        <color rgb="FF000000"/>
        <rFont val="Calibri"/>
        <family val="2"/>
        <scheme val="minor"/>
      </rPr>
      <t>Qualifications</t>
    </r>
    <r>
      <rPr>
        <sz val="11"/>
        <color indexed="8"/>
        <rFont val="Calibri"/>
        <family val="2"/>
        <scheme val="minor"/>
      </rPr>
      <t>:  Good understanding of the Federal budget process including WCF specific processes to support budget formulation, execution and accounting. Conducts data analysis of budget execution and accounting data, integrates various data sets into coherent documents. Reconciling Navy ERP funding document records; identifying and correcting imbalances between different ERP Modules; ensuring all billing transactions are processed in accordance with applicable policy and procedures.</t>
    </r>
  </si>
  <si>
    <r>
      <rPr>
        <b/>
        <sz val="11"/>
        <color rgb="FF000000"/>
        <rFont val="Calibri"/>
        <family val="2"/>
        <scheme val="minor"/>
      </rPr>
      <t>25-6514, Length 1 Year:</t>
    </r>
    <r>
      <rPr>
        <sz val="11"/>
        <color indexed="8"/>
        <rFont val="Calibri"/>
        <family val="2"/>
        <scheme val="minor"/>
      </rPr>
      <t xml:space="preserve">
Serves as the consultant and technical authority as the Radiation Safety Program Manager (RSPM) and Senior Health Physicist Consultant (SHPC) for DLA leadership. Provide program management, planning, organizing, directing, evaluating, and consulting on the Radiological Hygiene, Radiation Health Protection Programs and Radiation Safety Programs for the Defense Logistics Agency HQ and its field commands. Under general administrative direction, with wide latitude for independent judgment, serves as the senior technical authority for DLA on all radiological protection and health physics issues, develops agency-wide and inter-service policies, programs, strategies, and goals. Prevention of unexpected costs from fines, exposure damage claims, etc. to DLA operations being halted due to an NRC NUREG-1575, Multi-Agency Radiation Survey and Site Investigation Manual (MARSSIM). Serves as needed as a CBRNE Vulnerability Assessment Team member to conduct risk analysis determine shortfalls and critical vulnerabilities for DLA installations and facilities. Provide health physics technical advice and support to the DLA Safety and Occupational Health Managers and the DLA Radiation Safety Officers. Work to ensure CBRNE force health protection issues are considered and included in the SOH program and that medical surveillance and preparedness is conducted at DLA installations. Duties can be expanded to provide consultations to DLA operations and strategic planning, as well as Industrial Hygiene and Force Health Protection effort support.
</t>
    </r>
    <r>
      <rPr>
        <b/>
        <sz val="11"/>
        <color rgb="FF000000"/>
        <rFont val="Calibri"/>
        <family val="2"/>
        <scheme val="minor"/>
      </rPr>
      <t>Qualifications</t>
    </r>
    <r>
      <rPr>
        <sz val="11"/>
        <color indexed="8"/>
        <rFont val="Calibri"/>
        <family val="2"/>
        <scheme val="minor"/>
      </rPr>
      <t>:  AFSC: 43E3G, 4B071, 43E3X, 43E2X
MOS: 72A67C, 72D, 68S
Active Top Secret Clearance. Minimum of four years experience with BS or MS in Health Physics, Radiological Health, Radiological Hygiene, Radiation Safety or Physics.</t>
    </r>
  </si>
  <si>
    <r>
      <rPr>
        <b/>
        <sz val="11"/>
        <color rgb="FF000000"/>
        <rFont val="Calibri"/>
        <family val="2"/>
        <scheme val="minor"/>
      </rPr>
      <t>25-6527, Length 1-3 years</t>
    </r>
    <r>
      <rPr>
        <sz val="11"/>
        <color indexed="8"/>
        <rFont val="Calibri"/>
        <family val="2"/>
        <scheme val="minor"/>
      </rPr>
      <t xml:space="preserve">
1) Create Tableau dashboards related to comptroller systems and financial information/metrics
2) Experience using Power Apps to develop tools
3) Extensive experience creating and managing SharePoint
4) Experience using Power Automate flow creations
5) Experience with process improvement thorough creating and executing automated tools
6) Experience utilizing UiPath for robotic process automation (BOTS)
7) Experience working with Financial Data to create metrics/monthly reporting
</t>
    </r>
    <r>
      <rPr>
        <b/>
        <sz val="11"/>
        <color rgb="FF000000"/>
        <rFont val="Calibri"/>
        <family val="2"/>
        <scheme val="minor"/>
      </rPr>
      <t>Qualifications</t>
    </r>
    <r>
      <rPr>
        <sz val="11"/>
        <color indexed="8"/>
        <rFont val="Calibri"/>
        <family val="2"/>
        <scheme val="minor"/>
      </rPr>
      <t>:  Power Platform Developer skilled in Power Apps, Power Automate, and SharePoint. Able to design solutions that improve business processes and efficiency for the Comptroller Department. Experience with UiPath and Tableau is a plus. Secret Clearance required; applicants must submit a military bio and professional resume.</t>
    </r>
  </si>
  <si>
    <t>PA, MD, VA, DC</t>
  </si>
  <si>
    <t>VA, MD, DC</t>
  </si>
  <si>
    <t>dfas.indianapolis-in.zh.mbx.pfi@mail.mil</t>
  </si>
  <si>
    <t>Equipment Mechanic - Forklift Operator</t>
  </si>
  <si>
    <t>DFAS-IND-JBD-Facilities</t>
  </si>
  <si>
    <t>PA Specialist/Protocol Officer/Multimedia Specialist</t>
  </si>
  <si>
    <t>Quality Assurance Supervisor &amp; Zone Manager</t>
  </si>
  <si>
    <t>25-6203</t>
  </si>
  <si>
    <t>Plans and Operations Officer</t>
  </si>
  <si>
    <t>25-6528</t>
  </si>
  <si>
    <t>Naval Base Ventura County</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</si>
  <si>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</si>
  <si>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</si>
  <si>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</si>
  <si>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25-6530</t>
  </si>
  <si>
    <t>INST PILOT/Aviation Safety Officer</t>
  </si>
  <si>
    <t>25-6531</t>
  </si>
  <si>
    <t>Aviation Backshops Supervisor</t>
  </si>
  <si>
    <t>25-6532</t>
  </si>
  <si>
    <t>Travel &amp; Escorting Coordinator</t>
  </si>
  <si>
    <t>25-6534</t>
  </si>
  <si>
    <t>Information System Security Engineer</t>
  </si>
  <si>
    <t>E6:E7:E8:E9:O1:O2:W1:W2:W3</t>
  </si>
  <si>
    <t>25-6535</t>
  </si>
  <si>
    <t>NMCI Support</t>
  </si>
  <si>
    <t>E6:E7:E8:E9:O1:O2:W1:W2:W3:W4</t>
  </si>
  <si>
    <t>25-6539</t>
  </si>
  <si>
    <t>25-6542</t>
  </si>
  <si>
    <t>Future Operations Branch Chief</t>
  </si>
  <si>
    <t>25-6542, Length 1 Year:
Seeking well motivated leader to perform as the Business Integration Coordinator. Member shall be an O-5 who holds and is able to maintain an active clearance of SECRET or higher. Tour length is a minimum of 1 year, with a potential of follow-on extensions. Serve as the Future Operations Branch Chief within the Agency Synchronization Operations Center, J3.  Supervise Defense Logistics Agency's planning capabilities with a focus on near-to-midterm operational requirements for deliberate and crisis action planning. Assist in the development of policy, guidance, and oversight for logistics and materiel process management and incorporate command and control capabilities for operations.
Prepare written correspondence for GO/FO and OSD level engagements to inform leaders or communicate strategic and operational ideas and perspectives.  Develop and publish orders to communicate instructions to the agency for coordination and execution of an operation. Serve as an advisor and subject matter expert on strategic, operational, and contingency planning efforts in support of the Joint Force, Inter-agencies, Partners, and Allies. Maintain access to all civilian personnel management and performance evaluations systems while in a supervisory position.
Qualifications:  Candidate must hold an active SECRET clearance, and be eligible to obtain and maintain a TS/SCI. Member must be proficient in MS Office products. Ideal applicant will have experienced logistics background and/or military planning experience.</t>
  </si>
  <si>
    <t>Change Recruiter from Cousineau to Tallent</t>
  </si>
  <si>
    <t>Click HERE to apply</t>
  </si>
  <si>
    <t>Update Job Description</t>
  </si>
  <si>
    <r>
      <rPr>
        <b/>
        <sz val="11"/>
        <color rgb="FF000000"/>
        <rFont val="Calibri"/>
        <family val="2"/>
        <scheme val="minor"/>
      </rPr>
      <t xml:space="preserve">25-6534, Length 1 Year: </t>
    </r>
    <r>
      <rPr>
        <sz val="11"/>
        <color indexed="8"/>
        <rFont val="Calibri"/>
        <family val="2"/>
        <scheme val="minor"/>
      </rPr>
      <t xml:space="preserve">
This position will act as a Information System Security Engineer (ISSE) for Naval Undersea Warfare Center, Keyport.   
The Information System Security Engineer (ISSE) is responsible for designing, implementing, and maintaining secure information systems. This role involves translating security requirements into technical designs and configurations, ensuring systems are built and operated securely from the outset. The ISSE conducts vulnerability assessments, penetration testing, and security audits to identify and mitigate risks.
Key responsibilities include:
Developing and implementing security architectures and engineering plans.
Selecting and integrating security tools and technologies.
Performing vulnerability assessments and penetration testing.
Developing and maintaining security documentation, including system security plans (SSPs).
Collaborating with system administrators, developers, and other stakeholders to ensure security is integrated throughout the system lifecycle.
Responding to security incidents and providing technical expertise for incident resolution.
Ensuring compliance with relevant security standards and regulations, such as NIST, ISO, and FedRAMP.
Staying abreast of emerging security threats and technologies.
The ideal candidate will have a strong understanding of security principles, network architecture, operating systems, and security tools. Experience with cloud security, virtualization, and containerization technologies is highly desirable. Excellent communication, problem-solving, and analytical skills are essential.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t>
    </r>
  </si>
  <si>
    <r>
      <rPr>
        <b/>
        <sz val="11"/>
        <color rgb="FF000000"/>
        <rFont val="Calibri"/>
        <family val="2"/>
        <scheme val="minor"/>
      </rPr>
      <t>25-6535, Length 1 Year:</t>
    </r>
    <r>
      <rPr>
        <sz val="11"/>
        <color indexed="8"/>
        <rFont val="Calibri"/>
        <family val="2"/>
        <scheme val="minor"/>
      </rPr>
      <t xml:space="preserve">
We are seeking a dedicated NMCI Point of Contact (POC) to support NMCI product and service delivery to Naval Undersea Warfare Center (NUWC) Keyport customers. This position serves as a primary liaison for NMCI-related issues, working closely with the NMCI ACTR to ensure seamless operations and excellent customer service.
Responsibilities:
Serve as a point of contact for NUWC Keyport NMCI users, addressing inquiries and resolving technical issues.
Work closely with the NMCI ACTR to manage NMCI asset inventory, accounts and software.
Provide Tier 1 technical support for hardware, software, and network connectivity problems.
Respond promptly to user inquiries via phone, email, and ticketing system, providing timely and effective solutions.
Assist with account management tasks, user access requests, and account creation.
Follow established procedures for incident management and problem resolution, ensuring timely and efficient issue resolution.
Document all support activities thoroughly in the assigned ticketing system, maintaining accurate records.
Escalate complex technical issues to higher-level support teams as needed, ensuring appropriate escalation and resolution.
Maintain a high level of customer satisfaction through professional, courteous, and efficient support.
Adhere strictly to NMCI security policies and procedures, ensuring the security of the network and data.
This position requires a secret (T-3) level clearance.
Qualifications:  Must possess at least a secret clearance with a favorable T3 investigation.</t>
    </r>
  </si>
  <si>
    <r>
      <rPr>
        <b/>
        <sz val="11"/>
        <color rgb="FF000000"/>
        <rFont val="Calibri"/>
        <family val="2"/>
        <scheme val="minor"/>
      </rPr>
      <t>25-6532, Length 1 year:</t>
    </r>
    <r>
      <rPr>
        <sz val="11"/>
        <color indexed="8"/>
        <rFont val="Calibri"/>
        <family val="2"/>
        <scheme val="minor"/>
      </rPr>
      <t xml:space="preserve">
Performs all duties of escort, by monitoring and escorting of uncleared personnel into controlled access areas (CAA) or other locations within division facilities and grounds. This person will be responsible for escorting of all non-cleared personnel, janitorial/maintenance crews, and contractors performing work in secure areas of the division or other locations as directed by the supervisor or task manager to ensure that secure areas remain uncompromisable. The incumbent will be in charge of escorting workers during the HVAC Renovation project for the building. He/She may be called upon in support of VIP visits performing various duties to include, but not limited to Security Desk, PHS&amp;T,
Administrative support, escorting VIPs, security oversight, classified material destruction, baggage control, and/or
other duties as required.
-SME on Defense Travel System (DTS) and Travel questions. Inputs and assists with travel orders for the branch.
Handle/Help all OCONUS Orders. Be able to efficiently communicate with all travelers and communicate with
managers and Travel office.
</t>
    </r>
    <r>
      <rPr>
        <b/>
        <sz val="11"/>
        <color rgb="FF000000"/>
        <rFont val="Calibri"/>
        <family val="2"/>
        <scheme val="minor"/>
      </rPr>
      <t>Qualifications</t>
    </r>
    <r>
      <rPr>
        <sz val="11"/>
        <color indexed="8"/>
        <rFont val="Calibri"/>
        <family val="2"/>
        <scheme val="minor"/>
      </rPr>
      <t>:  Have and maintain a Secret clearance.</t>
    </r>
  </si>
  <si>
    <r>
      <rPr>
        <b/>
        <sz val="11"/>
        <color rgb="FF000000"/>
        <rFont val="Calibri"/>
        <family val="2"/>
        <scheme val="minor"/>
      </rPr>
      <t>25-6530, Length 1 Year:</t>
    </r>
    <r>
      <rPr>
        <sz val="11"/>
        <color indexed="8"/>
        <rFont val="Calibri"/>
        <family val="2"/>
        <scheme val="minor"/>
      </rPr>
      <t xml:space="preserve">
152HB
Must be qualified as an AH-64D Pilot and able to obtain U.S. Army Combat Readiness Center Unit Safety Officer
Course graduate by U.S. Army standards. Experience working with Foreign Military Sales training programs and
Battalion or higher Safety Officer experience preferred. Determines needs, develops, and advises programs and
action plans for the Commander and staff in all aspects of safety. Conducts research, develops, and presents near
term, short range, and long range safety training plans and guidance in accordance with AR 385-10, AR 385-63, AR 95-1, ATP 3-04.3, ATP 3-04.11, TC 3-04.45, and pertinent Singapore Air Force regulations. Writes and issues various types of orders as well as enforces OSHA, NFPA Fre and Life Safety standards and codes to meet safety
requirements of Singapore Air Force, DA, NGB, MACOMs and Higher Headquarters. Will ensure proper
communications between the United States Flight Training Detachment (USAFTD) and the Republic of Singapore Air Force (RSAF) to provide quality and streamlined aviation output. Also serves as a subject matter expert and primary liaison to RSAF personnel on US Federal, State, and OSHA Regulations. Conducts aviator and mechanic safety training and evaluations. Coordinates, develops, and writes unit SOP's pertaining to procedures between RSAF and USAFTD. Performs other duties as assigned.</t>
    </r>
  </si>
  <si>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</si>
  <si>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25-6203, Length 1 Year:</t>
    </r>
    <r>
      <rPr>
        <sz val="11"/>
        <color indexed="8"/>
        <rFont val="Calibri"/>
        <family val="2"/>
        <scheme val="minor"/>
      </rPr>
      <t xml:space="preserve">
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theatres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Qualifications:  Secret Clearance required, Desired:  Advanced Petroleum Course, Desired:  Assignments in Petroleum units; Petroleum and Water Officer-course (R8)</t>
    </r>
  </si>
  <si>
    <r>
      <rPr>
        <b/>
        <sz val="11"/>
        <color rgb="FF000000"/>
        <rFont val="Calibri"/>
        <family val="2"/>
        <scheme val="minor"/>
      </rPr>
      <t>25-6528, Length 1 year:</t>
    </r>
    <r>
      <rPr>
        <sz val="11"/>
        <color indexed="8"/>
        <rFont val="Calibri"/>
        <family val="2"/>
        <scheme val="minor"/>
      </rPr>
      <t xml:space="preserve">
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Qualifications:  Security clearance: Secret
Sensitivity Required: Non-Critical Sensitive</t>
    </r>
  </si>
  <si>
    <r>
      <rPr>
        <b/>
        <sz val="11"/>
        <color rgb="FF000000"/>
        <rFont val="Calibri"/>
        <family val="2"/>
        <scheme val="minor"/>
      </rPr>
      <t>25-6539, Length 1 year:</t>
    </r>
    <r>
      <rPr>
        <sz val="11"/>
        <color indexed="8"/>
        <rFont val="Calibri"/>
        <family val="2"/>
        <scheme val="minor"/>
      </rPr>
      <t xml:space="preserve">
Opportunity as an HR Specialist in NSWCCD's Workforce Development Branch. This role will support key programs including Mandatory Training, Individual Development Plan (IDP), Meet the Fleet, and becoming a purchase card holder for training payments.
1. Manage the Mandatory Training program to include communication, running reports, providing credit for courses in waypoints, and troubleshooting any mandatory training issues.
2. Manage the Individual Development Program (IDP) to include communication, running reports, and troubleshooting any IDP issues. 
3. Manage the meet the fleet program by coordinating various meet the fleet trips and executing the communication needed for each trip. The coordination includes writing memos, processing charter bus requests, and coordinating with the stakeholders at Norfolk Naval Station. 
4. Approve training requests in ERP and process training payments for department 60. This includes executing POs/PRs creations in ERP, modification of POs/PRs, and executing purchase card reconciliations actions. 
5. Process book reimbursement submissions for technical department.
Qualifications:  The ideal candidate possesses exceptional organizational, collaboration, and communication skills, coupled with a strong desire to expand their skillset.</t>
    </r>
  </si>
  <si>
    <r>
      <rPr>
        <b/>
        <sz val="11"/>
        <color rgb="FF000000"/>
        <rFont val="Calibri"/>
        <family val="2"/>
        <scheme val="minor"/>
      </rPr>
      <t>25-6259, Length 420 days:</t>
    </r>
    <r>
      <rPr>
        <sz val="11"/>
        <color indexed="8"/>
        <rFont val="Calibri"/>
        <family val="2"/>
        <scheme val="minor"/>
      </rPr>
      <t xml:space="preserve">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r>
  </si>
  <si>
    <r>
      <rPr>
        <b/>
        <sz val="11"/>
        <color rgb="FF000000"/>
        <rFont val="Calibri"/>
        <family val="2"/>
        <scheme val="minor"/>
      </rPr>
      <t>25-6530, Length 1 Year:</t>
    </r>
    <r>
      <rPr>
        <sz val="11"/>
        <color indexed="8"/>
        <rFont val="Calibri"/>
        <family val="2"/>
        <scheme val="minor"/>
      </rPr>
      <t xml:space="preserve">
152HB
Must be qualified as an AH-64D Pilot and able to obtain U.S. Army Combat Readiness Center Unit Safety Officer
Course graduate by U.S. Army standards. Experience working with Foreign Military Sales training programs and
Battalion or higher Safety Officer experience preferred. Determines needs, develops, and advises programs and
action plans for the Commander and staff in all aspects of safety. Conducts research, develops, and presents near
term, short range, and long range safety training plans and guidance in accordance with AR 385-10, AR 385-63, AR
95-1, ATP 3-04.3, ATP 3-04.11, TC 3-04.45, and pertinent Singapore Air Force regulations. Writes and issues various
types of orders as well as enforces OSHA, NFPA Fre and Life Safety standards and codes to meet safety
requirements of Singapore Air Force, DA, NGB, MACOMs and Higher Headquarters. Will ensure proper
communications between the United States Flight Training Detachment (USAFTD) and the Republic of Singapore Air
Force (RSAF) to provide quality and streamlined aviation output. Also serves as a subject matter expert and primary
liaison to RSAF personnel on US Federal, State, and OSHA Regulations. Conducts aviator and mechanic safety
training and evaluations. Coordinates, develops, and writes unit SOP's pertaining to procedures between RSAF and
USAFTD. Performs other duties as assigned.</t>
    </r>
  </si>
  <si>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</si>
  <si>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25-6542, Length 1 Year:</t>
    </r>
    <r>
      <rPr>
        <sz val="11"/>
        <color indexed="8"/>
        <rFont val="Calibri"/>
        <family val="2"/>
        <scheme val="minor"/>
      </rPr>
      <t xml:space="preserve">
Seeking well motivated leader to perform as the Business Integration Coordinator. Member shall be an O-5 who holds and is able to maintain an active clearance of SECRET or higher. Tour length is a minimum of 1 year, with a potential of follow-on extensions. Serve as the Future Operations Branch Chief within the Agency Synchronization Operations Center, J3.  Supervise Defense Logistics Agency's planning capabilities with a focus on near-to-midterm operational requirements for deliberate and crisis action planning. Assist in the development of policy, guidance, and oversight for logistics and materiel process management and incorporate command and control capabilities for operations.
Prepare written correspondence for GO/FO and OSD level engagements to inform leaders or communicate strategic and operational ideas and perspectives.  Develop and publish orders to communicate instructions to the agency for coordination and execution of an operation. Serve as an advisor and subject matter expert on strategic, operational, and contingency planning efforts in support of the Joint Force, Inter-agencies, Partners, and Allies. Maintain access to all civilian personnel management and performance evaluations systems while in a supervisory position.
</t>
    </r>
    <r>
      <rPr>
        <b/>
        <sz val="11"/>
        <color rgb="FF000000"/>
        <rFont val="Calibri"/>
        <family val="2"/>
        <scheme val="minor"/>
      </rPr>
      <t>Qualifications</t>
    </r>
    <r>
      <rPr>
        <sz val="11"/>
        <color indexed="8"/>
        <rFont val="Calibri"/>
        <family val="2"/>
        <scheme val="minor"/>
      </rPr>
      <t>:  Candidate must hold an active SECRET clearance, and be eligible to obtain and maintain a TS/SCI. Member must be proficient in MS Office products. Ideal applicant will have experienced logistics background and/or military planning experience.</t>
    </r>
  </si>
  <si>
    <r>
      <rPr>
        <b/>
        <sz val="11"/>
        <color rgb="FF000000"/>
        <rFont val="Calibri"/>
        <family val="2"/>
        <scheme val="minor"/>
      </rPr>
      <t>25-6539, Length 1 year:</t>
    </r>
    <r>
      <rPr>
        <sz val="11"/>
        <color indexed="8"/>
        <rFont val="Calibri"/>
        <family val="2"/>
        <scheme val="minor"/>
      </rPr>
      <t xml:space="preserve">
Opportunity as an HR Specialist in NSWCCD's Workforce Development Branch. This role will support key programs including Mandatory Training, Individual Development Plan (IDP), Meet the Fleet, and becoming a purchase card holder for training payments.
1. Manage the Mandatory Training program to include communication, running reports, providing credit for courses in waypoints, and troubleshooting any mandatory training issues.
2. Manage the Individual Development Program (IDP) to include communication, running reports, and troubleshooting any IDP issues. 
3. Manage the meet the fleet program by coordinating various meet the fleet trips and executing the communication needed for each trip. The coordination includes writing memos, processing charter bus requests, and coordinating with the stakeholders at Norfolk Naval Station. 
4. Approve training requests in ERP and process training payments for department 60. This includes executing POs/PRs creations in ERP, modification of POs/PRs, and executing purchase card reconciliations actions. 
5. Process book reimbursement submissions for technical department.
</t>
    </r>
    <r>
      <rPr>
        <b/>
        <sz val="11"/>
        <color rgb="FF000000"/>
        <rFont val="Calibri"/>
        <family val="2"/>
        <scheme val="minor"/>
      </rPr>
      <t>Qualifications</t>
    </r>
    <r>
      <rPr>
        <sz val="11"/>
        <color indexed="8"/>
        <rFont val="Calibri"/>
        <family val="2"/>
        <scheme val="minor"/>
      </rPr>
      <t>:  The ideal candidate possesses exceptional organizational, collaboration, and communication skills, coupled with a strong desire to expand their skillset.</t>
    </r>
  </si>
  <si>
    <r>
      <rPr>
        <b/>
        <sz val="11"/>
        <color rgb="FF000000"/>
        <rFont val="Calibri"/>
        <family val="2"/>
        <scheme val="minor"/>
      </rPr>
      <t>25-6532, Length 1 year:</t>
    </r>
    <r>
      <rPr>
        <sz val="11"/>
        <color indexed="8"/>
        <rFont val="Calibri"/>
        <family val="2"/>
        <scheme val="minor"/>
      </rPr>
      <t xml:space="preserve">
Performs all duties of escort, by monitoring and escorting of uncleared personnel into controlled access areas (CAA)
or other locations within division facilities and grounds. This person will be responsible for escorting of all non-cleared
personnel, janitorial/maintenance crews, and contractors performing work in secure areas of the division or other
locations as directed by the supervisor or task manager to ensure that secure areas remain uncompromisable. The
incumbent will be in charge of escorting workers during the HVAC Renovation project for the building. He/She may be
called upon in support of VIP visits performing various duties to include, but not limited to Security Desk, PHS&amp;T,
Administrative support, escorting VIPs, security oversight, classified material destruction, baggage control, and/or
other duties as required.
-SME on Defense Travel System (DTS) and Travel questions. Inputs and assists with travel orders for the branch.
Handle/Help all OCONUS Orders. Be able to efficiently communicate with all travelers and communicate with
managers and Travel office.
Qualifications:  Have and maintain a Secret clearance.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</si>
</sst>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1"/>
      <color theme="1"/>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cellStyleXfs>
  <cellXfs count="91">
    <xf numFmtId="0" fontId="0" fillId="0" borderId="0" xfId="0"/>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vertical="center" wrapText="1"/>
    </xf>
    <xf numFmtId="0" fontId="10" fillId="0" borderId="0" xfId="0" applyFont="1" applyAlignment="1">
      <alignment horizontal="left" vertical="center" wrapText="1" indent="1"/>
    </xf>
    <xf numFmtId="0" fontId="11" fillId="0" borderId="0" xfId="0" applyFont="1"/>
    <xf numFmtId="0" fontId="9" fillId="4" borderId="0" xfId="0" applyFont="1" applyFill="1" applyAlignment="1">
      <alignment vertical="center" wrapText="1"/>
    </xf>
    <xf numFmtId="0" fontId="12" fillId="4" borderId="0" xfId="0" applyFont="1" applyFill="1" applyAlignment="1">
      <alignment vertical="center" wrapText="1"/>
    </xf>
    <xf numFmtId="0" fontId="13" fillId="0" borderId="0" xfId="0" applyFont="1" applyAlignment="1">
      <alignment horizontal="center" vertical="top"/>
    </xf>
    <xf numFmtId="0" fontId="15" fillId="0" borderId="1" xfId="0" applyFont="1" applyBorder="1" applyAlignment="1">
      <alignment vertical="top" wrapText="1"/>
    </xf>
    <xf numFmtId="0" fontId="15" fillId="0" borderId="0" xfId="0" applyFont="1" applyAlignment="1">
      <alignment vertical="top" wrapText="1"/>
    </xf>
    <xf numFmtId="0" fontId="3" fillId="2" borderId="1" xfId="0" applyFont="1" applyFill="1" applyBorder="1" applyAlignment="1">
      <alignment horizontal="center" vertical="top" wrapText="1"/>
    </xf>
    <xf numFmtId="0" fontId="15"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6"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3" fillId="6" borderId="0" xfId="0" applyFont="1" applyFill="1"/>
    <xf numFmtId="0" fontId="0" fillId="6" borderId="0" xfId="0" applyFill="1"/>
    <xf numFmtId="0" fontId="0" fillId="6" borderId="0" xfId="0" applyFill="1" applyAlignment="1">
      <alignment horizontal="left" vertical="top"/>
    </xf>
    <xf numFmtId="0" fontId="3" fillId="5" borderId="0" xfId="0" applyFont="1" applyFill="1" applyAlignment="1">
      <alignment horizontal="left" vertical="top" wrapText="1"/>
    </xf>
    <xf numFmtId="0" fontId="3"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6" fillId="2" borderId="0" xfId="0" applyFont="1" applyFill="1" applyAlignment="1">
      <alignment horizontal="left" vertical="top"/>
    </xf>
    <xf numFmtId="0" fontId="17" fillId="2" borderId="0" xfId="0" applyFont="1" applyFill="1" applyAlignment="1">
      <alignment horizontal="left" vertical="top" wrapText="1"/>
    </xf>
    <xf numFmtId="0" fontId="16" fillId="2" borderId="0" xfId="0" applyFont="1" applyFill="1" applyAlignment="1">
      <alignment vertical="top" wrapText="1"/>
    </xf>
    <xf numFmtId="0" fontId="16"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3" fillId="7" borderId="0" xfId="0" applyFont="1" applyFill="1" applyAlignment="1">
      <alignment horizontal="center" vertical="center"/>
    </xf>
    <xf numFmtId="0" fontId="0" fillId="7" borderId="0" xfId="0" applyFill="1"/>
    <xf numFmtId="0" fontId="3" fillId="7" borderId="0" xfId="0" applyFont="1" applyFill="1"/>
    <xf numFmtId="0" fontId="16" fillId="0" borderId="0" xfId="0" applyFont="1" applyFill="1" applyAlignment="1">
      <alignment horizontal="left" vertical="top"/>
    </xf>
    <xf numFmtId="0" fontId="17" fillId="0" borderId="0" xfId="0" applyFont="1" applyFill="1" applyAlignment="1">
      <alignment horizontal="left" vertical="top" wrapText="1"/>
    </xf>
    <xf numFmtId="0" fontId="16" fillId="0" borderId="0" xfId="0" applyFont="1" applyFill="1" applyAlignment="1">
      <alignment vertical="top" wrapText="1"/>
    </xf>
    <xf numFmtId="0" fontId="16" fillId="0" borderId="0" xfId="0" applyFont="1" applyFill="1" applyAlignment="1">
      <alignment vertical="top"/>
    </xf>
    <xf numFmtId="0" fontId="0" fillId="0" borderId="0" xfId="0" applyFill="1" applyAlignment="1">
      <alignment horizontal="left" vertical="top"/>
    </xf>
    <xf numFmtId="0" fontId="4" fillId="3" borderId="1" xfId="1" applyFill="1" applyBorder="1" applyAlignment="1">
      <alignment horizontal="center"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8"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3" fillId="0" borderId="0" xfId="0" applyFont="1"/>
    <xf numFmtId="0" fontId="1" fillId="0" borderId="1" xfId="0" applyFont="1" applyFill="1" applyBorder="1" applyAlignment="1">
      <alignment horizontal="left" vertical="top" wrapText="1"/>
    </xf>
    <xf numFmtId="0" fontId="0" fillId="0" borderId="1" xfId="0" applyBorder="1" applyAlignment="1">
      <alignment horizontal="center" vertical="top" wrapText="1"/>
    </xf>
    <xf numFmtId="0" fontId="3" fillId="0" borderId="1" xfId="0" applyFont="1" applyBorder="1" applyAlignment="1">
      <alignment horizontal="left" vertical="top"/>
    </xf>
    <xf numFmtId="0" fontId="0" fillId="0" borderId="1" xfId="0" applyBorder="1" applyAlignment="1">
      <alignment horizontal="left" vertical="top"/>
    </xf>
    <xf numFmtId="0" fontId="3" fillId="3" borderId="1" xfId="0" applyFont="1" applyFill="1" applyBorder="1" applyAlignment="1">
      <alignment vertical="top"/>
    </xf>
    <xf numFmtId="0" fontId="3" fillId="0" borderId="1" xfId="0" applyFont="1" applyBorder="1" applyAlignment="1">
      <alignment horizontal="center" vertical="top"/>
    </xf>
    <xf numFmtId="0" fontId="8" fillId="0" borderId="1" xfId="0" applyFont="1" applyBorder="1" applyAlignment="1">
      <alignment horizontal="left" vertical="top" wrapText="1"/>
    </xf>
    <xf numFmtId="0" fontId="0" fillId="0" borderId="1" xfId="0" applyBorder="1" applyAlignment="1">
      <alignment horizontal="center" vertical="top"/>
    </xf>
    <xf numFmtId="0" fontId="3" fillId="0" borderId="0" xfId="0" applyFont="1" applyAlignment="1">
      <alignment horizontal="center"/>
    </xf>
    <xf numFmtId="0" fontId="0" fillId="0" borderId="0" xfId="0" applyFont="1" applyAlignment="1">
      <alignment horizontal="center"/>
    </xf>
    <xf numFmtId="0" fontId="4" fillId="0" borderId="0" xfId="1" applyAlignment="1">
      <alignment horizontal="center" vertical="top" wrapText="1"/>
    </xf>
    <xf numFmtId="0" fontId="3" fillId="0" borderId="2" xfId="0" applyFont="1" applyBorder="1" applyAlignment="1">
      <alignment vertical="top" wrapText="1"/>
    </xf>
    <xf numFmtId="0" fontId="0" fillId="0" borderId="2" xfId="0" applyBorder="1" applyAlignment="1">
      <alignment vertical="top" wrapText="1"/>
    </xf>
    <xf numFmtId="0" fontId="15" fillId="0" borderId="2" xfId="0" applyFont="1" applyBorder="1" applyAlignment="1">
      <alignment vertical="top" wrapText="1"/>
    </xf>
    <xf numFmtId="0" fontId="0" fillId="0" borderId="2" xfId="0" applyBorder="1" applyAlignment="1">
      <alignment horizontal="left" vertical="top" wrapText="1"/>
    </xf>
    <xf numFmtId="0" fontId="3" fillId="0" borderId="2" xfId="0" applyFont="1" applyBorder="1" applyAlignment="1">
      <alignment horizontal="center" vertical="top" wrapText="1"/>
    </xf>
    <xf numFmtId="0" fontId="0" fillId="0" borderId="2" xfId="0" applyFont="1" applyBorder="1" applyAlignment="1">
      <alignment horizontal="center" vertical="top" wrapText="1"/>
    </xf>
    <xf numFmtId="0" fontId="0" fillId="0" borderId="2" xfId="0" applyFont="1" applyFill="1" applyBorder="1" applyAlignment="1">
      <alignment horizontal="left" vertical="top" wrapText="1"/>
    </xf>
    <xf numFmtId="0" fontId="4" fillId="0" borderId="1" xfId="1" applyBorder="1" applyAlignment="1">
      <alignment horizontal="center" vertical="top" wrapText="1"/>
    </xf>
    <xf numFmtId="0" fontId="4" fillId="0" borderId="0" xfId="1" applyBorder="1" applyAlignment="1">
      <alignment horizontal="center" vertical="top" wrapText="1"/>
    </xf>
    <xf numFmtId="0" fontId="3" fillId="6" borderId="0" xfId="0" applyFont="1" applyFill="1" applyAlignment="1">
      <alignment horizontal="left" vertical="top"/>
    </xf>
  </cellXfs>
  <cellStyles count="2">
    <cellStyle name="Hyperlink" xfId="1" builtinId="8"/>
    <cellStyle name="Normal" xfId="0" builtinId="0"/>
  </cellStyles>
  <dxfs count="31">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mailto:leanne.felvus-webb.mil@mail.mil;%20dfas.indianapolis-in.zh.mbx.pfi@mail.mil?subject=Applicant%20for%20AMCOM-CCAD%20Position%2025-6477&amp;body=Please%20find%20my%20resume%20and%20bio%20attached%20for%20conside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7734375" defaultRowHeight="15.6"/>
  <cols>
    <col min="1" max="1" width="138.21875" style="11" customWidth="1"/>
    <col min="2" max="16384" width="8.77734375" style="11"/>
  </cols>
  <sheetData>
    <row r="1" spans="1:1" ht="23.4">
      <c r="A1" s="14" t="s">
        <v>81</v>
      </c>
    </row>
    <row r="2" spans="1:1">
      <c r="A2" s="13" t="s">
        <v>92</v>
      </c>
    </row>
    <row r="3" spans="1:1" ht="75">
      <c r="A3" s="9" t="s">
        <v>93</v>
      </c>
    </row>
    <row r="4" spans="1:1">
      <c r="A4" s="9"/>
    </row>
    <row r="5" spans="1:1">
      <c r="A5" s="12" t="s">
        <v>94</v>
      </c>
    </row>
    <row r="6" spans="1:1" ht="60">
      <c r="A6" s="10" t="s">
        <v>101</v>
      </c>
    </row>
    <row r="7" spans="1:1">
      <c r="A7" s="10" t="s">
        <v>95</v>
      </c>
    </row>
    <row r="8" spans="1:1">
      <c r="A8" s="10" t="s">
        <v>96</v>
      </c>
    </row>
    <row r="9" spans="1:1">
      <c r="A9" s="10" t="s">
        <v>97</v>
      </c>
    </row>
    <row r="10" spans="1:1">
      <c r="A10" s="10" t="s">
        <v>100</v>
      </c>
    </row>
    <row r="12" spans="1:1">
      <c r="A12" s="12" t="s">
        <v>98</v>
      </c>
    </row>
    <row r="13" spans="1:1" ht="30">
      <c r="A13" s="10" t="s">
        <v>99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89"/>
  <sheetViews>
    <sheetView tabSelected="1" zoomScale="70" zoomScaleNormal="70" zoomScaleSheetLayoutView="40" zoomScalePageLayoutView="50" workbookViewId="0">
      <pane ySplit="1" topLeftCell="A2" activePane="bottomLeft" state="frozen"/>
      <selection pane="bottomLeft" activeCell="J1" sqref="J1"/>
    </sheetView>
  </sheetViews>
  <sheetFormatPr defaultColWidth="9.21875" defaultRowHeight="54.6" customHeight="1"/>
  <cols>
    <col min="1" max="1" width="14.21875" style="2" customWidth="1"/>
    <col min="2" max="2" width="31" style="26" customWidth="1"/>
    <col min="3" max="3" width="23.77734375" style="26" customWidth="1"/>
    <col min="4" max="4" width="33.21875" style="16" customWidth="1"/>
    <col min="5" max="5" width="104.21875" style="27" customWidth="1"/>
    <col min="6" max="6" width="13.5546875" style="26" customWidth="1"/>
    <col min="7" max="7" width="21" style="26" customWidth="1"/>
    <col min="8" max="8" width="16.77734375" style="26" customWidth="1"/>
    <col min="9" max="9" width="14.5546875" style="4" customWidth="1"/>
    <col min="10" max="10" width="23.109375" style="61" customWidth="1"/>
    <col min="11" max="11" width="17.21875" style="21" customWidth="1"/>
    <col min="12" max="12" width="21" style="66" customWidth="1"/>
    <col min="13" max="16384" width="9.21875" style="26"/>
  </cols>
  <sheetData>
    <row r="1" spans="1:12" s="23" customFormat="1" ht="53.55" customHeight="1">
      <c r="A1" s="17" t="s">
        <v>23</v>
      </c>
      <c r="B1" s="22" t="s">
        <v>24</v>
      </c>
      <c r="C1" s="22" t="s">
        <v>25</v>
      </c>
      <c r="D1" s="18" t="s">
        <v>26</v>
      </c>
      <c r="E1" s="17" t="s">
        <v>22</v>
      </c>
      <c r="F1" s="22" t="s">
        <v>19</v>
      </c>
      <c r="G1" s="22" t="s">
        <v>20</v>
      </c>
      <c r="H1" s="22" t="s">
        <v>21</v>
      </c>
      <c r="I1" s="17" t="s">
        <v>77</v>
      </c>
      <c r="J1" s="58" t="s">
        <v>78</v>
      </c>
      <c r="K1" s="19" t="s">
        <v>29</v>
      </c>
      <c r="L1" s="62" t="s">
        <v>82</v>
      </c>
    </row>
    <row r="2" spans="1:12" ht="54.6" customHeight="1">
      <c r="A2" s="1" t="s">
        <v>383</v>
      </c>
      <c r="B2" s="24" t="s">
        <v>0</v>
      </c>
      <c r="C2" s="24" t="s">
        <v>310</v>
      </c>
      <c r="D2" s="15" t="s">
        <v>384</v>
      </c>
      <c r="E2" s="24" t="s">
        <v>394</v>
      </c>
      <c r="F2" s="25" t="s">
        <v>17</v>
      </c>
      <c r="G2" s="24" t="s">
        <v>72</v>
      </c>
      <c r="H2" s="24" t="s">
        <v>385</v>
      </c>
      <c r="I2" s="3" t="s">
        <v>386</v>
      </c>
      <c r="J2" s="59" t="s">
        <v>4</v>
      </c>
      <c r="K2" s="80" t="str">
        <f>HYPERLINK("mailto:"&amp;VLOOKUP(L2,'CONCAT Codes'!$A$14:$G$25,5,FALSE)&amp;"?subject="&amp;_xlfn.CONCAT(C2," - APPLICANT for ",A2)&amp;"&amp;cc="&amp;'CONCAT Codes'!$A$32&amp;"&amp;body="&amp;D2&amp;"%0A%0APlease see my resume and bio for the above tour.","Click HERE to apply")</f>
        <v>Click HERE to apply</v>
      </c>
      <c r="L2" s="63" t="s">
        <v>108</v>
      </c>
    </row>
    <row r="3" spans="1:12" ht="54.6" customHeight="1">
      <c r="A3" s="1" t="s">
        <v>114</v>
      </c>
      <c r="B3" s="24" t="s">
        <v>18</v>
      </c>
      <c r="C3" s="24" t="s">
        <v>33</v>
      </c>
      <c r="D3" s="15" t="s">
        <v>115</v>
      </c>
      <c r="E3" s="25" t="s">
        <v>272</v>
      </c>
      <c r="F3" s="24" t="s">
        <v>17</v>
      </c>
      <c r="G3" s="24" t="s">
        <v>32</v>
      </c>
      <c r="H3" s="24" t="s">
        <v>34</v>
      </c>
      <c r="I3" s="3" t="s">
        <v>35</v>
      </c>
      <c r="J3" s="59" t="s">
        <v>4</v>
      </c>
      <c r="K3" s="80" t="str">
        <f>HYPERLINK("mailto:"&amp;VLOOKUP(L3,'CONCAT Codes'!$A$14:$G$25,5,FALSE)&amp;"?subject="&amp;_xlfn.CONCAT(C3," - APPLICANT for ",A3)&amp;"&amp;cc="&amp;'CONCAT Codes'!$A$32&amp;"&amp;body="&amp;D3&amp;"%0A%0APlease see my resume and bio for the above tour.","Click HERE to apply")</f>
        <v>Click HERE to apply</v>
      </c>
      <c r="L3" s="64" t="s">
        <v>84</v>
      </c>
    </row>
    <row r="4" spans="1:12" ht="54.6" customHeight="1">
      <c r="A4" s="1" t="s">
        <v>116</v>
      </c>
      <c r="B4" s="24" t="s">
        <v>18</v>
      </c>
      <c r="C4" s="24" t="s">
        <v>33</v>
      </c>
      <c r="D4" s="15" t="s">
        <v>117</v>
      </c>
      <c r="E4" s="25" t="s">
        <v>370</v>
      </c>
      <c r="F4" s="24" t="s">
        <v>17</v>
      </c>
      <c r="G4" s="24" t="s">
        <v>31</v>
      </c>
      <c r="H4" s="24" t="s">
        <v>34</v>
      </c>
      <c r="I4" s="3" t="s">
        <v>35</v>
      </c>
      <c r="J4" s="59" t="s">
        <v>4</v>
      </c>
      <c r="K4" s="80" t="str">
        <f>HYPERLINK("mailto:"&amp;VLOOKUP(L4,'CONCAT Codes'!$A$14:$G$25,5,FALSE)&amp;"?subject="&amp;_xlfn.CONCAT(C4," - APPLICANT for ",A4)&amp;"&amp;cc="&amp;'CONCAT Codes'!$A$32&amp;"&amp;body="&amp;D4&amp;"%0A%0APlease see my resume and bio for the above tour.","Click HERE to apply")</f>
        <v>Click HERE to apply</v>
      </c>
      <c r="L4" s="64" t="s">
        <v>84</v>
      </c>
    </row>
    <row r="5" spans="1:12" ht="54.6" customHeight="1">
      <c r="A5" s="1" t="s">
        <v>217</v>
      </c>
      <c r="B5" s="24" t="s">
        <v>89</v>
      </c>
      <c r="C5" s="24" t="s">
        <v>90</v>
      </c>
      <c r="D5" s="15" t="s">
        <v>218</v>
      </c>
      <c r="E5" s="25" t="s">
        <v>220</v>
      </c>
      <c r="F5" s="24" t="s">
        <v>1</v>
      </c>
      <c r="G5" s="24" t="s">
        <v>62</v>
      </c>
      <c r="H5" s="24" t="s">
        <v>214</v>
      </c>
      <c r="I5" s="3" t="s">
        <v>35</v>
      </c>
      <c r="J5" s="59" t="s">
        <v>4</v>
      </c>
      <c r="K5" s="80" t="str">
        <f>HYPERLINK("mailto:"&amp;VLOOKUP(L5,'CONCAT Codes'!$A$14:$G$25,5,FALSE)&amp;"?subject="&amp;_xlfn.CONCAT(C5," - APPLICANT for ",A5)&amp;"&amp;cc="&amp;'CONCAT Codes'!$A$32&amp;"&amp;body="&amp;D5&amp;"%0A%0APlease see my resume and bio for the above tour.","Click HERE to apply")</f>
        <v>Click HERE to apply</v>
      </c>
      <c r="L5" s="64" t="s">
        <v>86</v>
      </c>
    </row>
    <row r="6" spans="1:12" ht="54.6" customHeight="1">
      <c r="A6" s="1" t="s">
        <v>351</v>
      </c>
      <c r="B6" s="24" t="s">
        <v>89</v>
      </c>
      <c r="C6" s="24" t="s">
        <v>90</v>
      </c>
      <c r="D6" s="15" t="s">
        <v>352</v>
      </c>
      <c r="E6" s="25" t="s">
        <v>354</v>
      </c>
      <c r="F6" s="24" t="s">
        <v>1</v>
      </c>
      <c r="G6" s="24" t="s">
        <v>32</v>
      </c>
      <c r="H6" s="24" t="s">
        <v>214</v>
      </c>
      <c r="I6" s="3" t="s">
        <v>35</v>
      </c>
      <c r="J6" s="59" t="s">
        <v>4</v>
      </c>
      <c r="K6" s="80" t="str">
        <f>HYPERLINK("mailto:"&amp;VLOOKUP(L6,'CONCAT Codes'!$A$14:$G$25,5,FALSE)&amp;"?subject="&amp;_xlfn.CONCAT(C6," - APPLICANT for ",A6)&amp;"&amp;cc="&amp;'CONCAT Codes'!$A$32&amp;"&amp;body="&amp;D6&amp;"%0A%0APlease see my resume and bio for the above tour.","Click HERE to apply")</f>
        <v>Click HERE to apply</v>
      </c>
      <c r="L6" s="64" t="s">
        <v>86</v>
      </c>
    </row>
    <row r="7" spans="1:12" ht="54.6" customHeight="1">
      <c r="A7" s="1" t="s">
        <v>632</v>
      </c>
      <c r="B7" s="24" t="s">
        <v>89</v>
      </c>
      <c r="C7" s="24" t="s">
        <v>90</v>
      </c>
      <c r="D7" s="15" t="s">
        <v>633</v>
      </c>
      <c r="E7" s="25" t="s">
        <v>670</v>
      </c>
      <c r="F7" s="24" t="s">
        <v>1</v>
      </c>
      <c r="G7" s="24" t="s">
        <v>31</v>
      </c>
      <c r="H7" s="24" t="s">
        <v>214</v>
      </c>
      <c r="I7" s="3" t="s">
        <v>35</v>
      </c>
      <c r="J7" s="59" t="s">
        <v>4</v>
      </c>
      <c r="K7" s="80" t="str">
        <f>HYPERLINK("mailto:"&amp;VLOOKUP(L7,'CONCAT Codes'!$A$14:$G$25,5,FALSE)&amp;"?subject="&amp;_xlfn.CONCAT(C7," - APPLICANT for ",A7)&amp;"&amp;cc="&amp;'CONCAT Codes'!$A$32&amp;"&amp;body="&amp;D7&amp;"%0A%0APlease see my resume and bio for the above tour.","Click HERE to apply")</f>
        <v>Click HERE to apply</v>
      </c>
      <c r="L7" s="64" t="s">
        <v>86</v>
      </c>
    </row>
    <row r="8" spans="1:12" ht="54.6" customHeight="1">
      <c r="A8" s="72" t="s">
        <v>700</v>
      </c>
      <c r="B8" s="73" t="s">
        <v>89</v>
      </c>
      <c r="C8" s="73" t="s">
        <v>90</v>
      </c>
      <c r="D8" s="72" t="s">
        <v>701</v>
      </c>
      <c r="E8" s="25" t="s">
        <v>827</v>
      </c>
      <c r="F8" s="73" t="s">
        <v>1</v>
      </c>
      <c r="G8" s="73" t="s">
        <v>821</v>
      </c>
      <c r="H8" s="73" t="s">
        <v>214</v>
      </c>
      <c r="I8" s="75" t="s">
        <v>35</v>
      </c>
      <c r="J8" s="77" t="s">
        <v>4</v>
      </c>
      <c r="K8" s="80" t="str">
        <f>HYPERLINK("mailto:"&amp;VLOOKUP(L8,'CONCAT Codes'!$A$14:$G$25,5,FALSE)&amp;"?subject="&amp;_xlfn.CONCAT(C8," - APPLICANT for ",A8)&amp;"&amp;cc="&amp;'CONCAT Codes'!$A$32&amp;"&amp;body="&amp;D8&amp;"%0A%0APlease see my resume and bio for the above tour.","Click HERE to apply")</f>
        <v>Click HERE to apply</v>
      </c>
      <c r="L8" s="73" t="s">
        <v>86</v>
      </c>
    </row>
    <row r="9" spans="1:12" ht="54.6" customHeight="1">
      <c r="A9" s="1" t="s">
        <v>762</v>
      </c>
      <c r="B9" s="24" t="s">
        <v>89</v>
      </c>
      <c r="C9" s="24" t="s">
        <v>90</v>
      </c>
      <c r="D9" s="15" t="s">
        <v>763</v>
      </c>
      <c r="E9" s="25" t="s">
        <v>826</v>
      </c>
      <c r="F9" s="24" t="s">
        <v>1</v>
      </c>
      <c r="G9" s="24" t="s">
        <v>204</v>
      </c>
      <c r="H9" s="24" t="s">
        <v>214</v>
      </c>
      <c r="I9" s="3" t="s">
        <v>35</v>
      </c>
      <c r="J9" s="59" t="s">
        <v>4</v>
      </c>
      <c r="K9" s="80" t="str">
        <f>HYPERLINK("mailto:"&amp;VLOOKUP(L9,'CONCAT Codes'!$A$14:$G$25,5,FALSE)&amp;"?subject="&amp;_xlfn.CONCAT(C9," - APPLICANT for ",A9)&amp;"&amp;cc="&amp;'CONCAT Codes'!$A$32&amp;"&amp;body="&amp;D9&amp;"%0A%0APlease see my resume and bio for the above tour.","Click HERE to apply")</f>
        <v>Click HERE to apply</v>
      </c>
      <c r="L9" s="64" t="s">
        <v>86</v>
      </c>
    </row>
    <row r="10" spans="1:12" ht="54.6" customHeight="1">
      <c r="A10" s="1" t="s">
        <v>839</v>
      </c>
      <c r="B10" s="24" t="s">
        <v>89</v>
      </c>
      <c r="C10" s="24" t="s">
        <v>90</v>
      </c>
      <c r="D10" s="15" t="s">
        <v>840</v>
      </c>
      <c r="E10" s="76" t="s">
        <v>857</v>
      </c>
      <c r="F10" s="24" t="s">
        <v>1</v>
      </c>
      <c r="G10" s="24" t="s">
        <v>841</v>
      </c>
      <c r="H10" s="24" t="s">
        <v>214</v>
      </c>
      <c r="I10" s="3" t="s">
        <v>35</v>
      </c>
      <c r="J10" s="59" t="s">
        <v>4</v>
      </c>
      <c r="K10" s="80" t="str">
        <f>HYPERLINK("mailto:"&amp;VLOOKUP(L10,'CONCAT Codes'!$A$14:$G$25,5,FALSE)&amp;"?subject="&amp;_xlfn.CONCAT(C10," - APPLICANT for ",A10)&amp;"&amp;cc="&amp;'CONCAT Codes'!$A$32&amp;"&amp;body="&amp;D10&amp;"%0A%0APlease see my resume and bio for the above tour.","Click HERE to apply")</f>
        <v>Click HERE to apply</v>
      </c>
      <c r="L10" s="64" t="s">
        <v>86</v>
      </c>
    </row>
    <row r="11" spans="1:12" ht="54.6" customHeight="1">
      <c r="A11" s="24" t="s">
        <v>865</v>
      </c>
      <c r="B11" s="24" t="s">
        <v>89</v>
      </c>
      <c r="C11" s="24" t="s">
        <v>90</v>
      </c>
      <c r="D11" s="1" t="s">
        <v>866</v>
      </c>
      <c r="E11" s="24" t="s">
        <v>899</v>
      </c>
      <c r="F11" s="25" t="s">
        <v>1</v>
      </c>
      <c r="G11" s="25" t="s">
        <v>32</v>
      </c>
      <c r="H11" s="25" t="s">
        <v>214</v>
      </c>
      <c r="I11" s="3" t="s">
        <v>35</v>
      </c>
      <c r="J11" s="71" t="s">
        <v>4</v>
      </c>
      <c r="K11" s="80" t="str">
        <f>HYPERLINK("mailto:"&amp;VLOOKUP(L11,'CONCAT Codes'!$A$14:$G$25,5,FALSE)&amp;"?subject="&amp;_xlfn.CONCAT(C11," - APPLICANT for ",A11)&amp;"&amp;cc="&amp;'CONCAT Codes'!$A$32&amp;"&amp;body="&amp;D11&amp;"%0A%0APlease see my resume and bio for the above tour.","Click HERE to apply")</f>
        <v>Click HERE to apply</v>
      </c>
      <c r="L11" s="25" t="s">
        <v>86</v>
      </c>
    </row>
    <row r="12" spans="1:12" ht="54.6" customHeight="1">
      <c r="A12" s="24" t="s">
        <v>867</v>
      </c>
      <c r="B12" s="24" t="s">
        <v>89</v>
      </c>
      <c r="C12" s="24" t="s">
        <v>90</v>
      </c>
      <c r="D12" s="1" t="s">
        <v>868</v>
      </c>
      <c r="E12" s="24" t="s">
        <v>915</v>
      </c>
      <c r="F12" s="25" t="s">
        <v>1</v>
      </c>
      <c r="G12" s="25" t="s">
        <v>396</v>
      </c>
      <c r="H12" s="25" t="s">
        <v>214</v>
      </c>
      <c r="I12" s="3" t="s">
        <v>35</v>
      </c>
      <c r="J12" s="71" t="s">
        <v>4</v>
      </c>
      <c r="K12" s="80" t="str">
        <f>HYPERLINK("mailto:"&amp;VLOOKUP(L12,'CONCAT Codes'!$A$14:$G$25,5,FALSE)&amp;"?subject="&amp;_xlfn.CONCAT(C12," - APPLICANT for ",A12)&amp;"&amp;cc="&amp;'CONCAT Codes'!$A$32&amp;"&amp;body="&amp;D12&amp;"%0A%0APlease see my resume and bio for the above tour.","Click HERE to apply")</f>
        <v>Click HERE to apply</v>
      </c>
      <c r="L12" s="25" t="s">
        <v>86</v>
      </c>
    </row>
    <row r="13" spans="1:12" ht="54.6" customHeight="1">
      <c r="A13" s="24" t="s">
        <v>886</v>
      </c>
      <c r="B13" s="24" t="s">
        <v>89</v>
      </c>
      <c r="C13" s="24" t="s">
        <v>90</v>
      </c>
      <c r="D13" s="1" t="s">
        <v>726</v>
      </c>
      <c r="E13" s="24" t="s">
        <v>900</v>
      </c>
      <c r="F13" s="25" t="s">
        <v>1</v>
      </c>
      <c r="G13" s="25" t="s">
        <v>887</v>
      </c>
      <c r="H13" s="25" t="s">
        <v>214</v>
      </c>
      <c r="I13" s="3" t="s">
        <v>35</v>
      </c>
      <c r="J13" s="71" t="s">
        <v>4</v>
      </c>
      <c r="K13" s="80" t="str">
        <f>HYPERLINK("mailto:"&amp;VLOOKUP(L13,'CONCAT Codes'!$A$14:$G$25,5,FALSE)&amp;"?subject="&amp;_xlfn.CONCAT(C13," - APPLICANT for ",A13)&amp;"&amp;cc="&amp;'CONCAT Codes'!$A$32&amp;"&amp;body="&amp;D13&amp;"%0A%0APlease see my resume and bio for the above tour.","Click HERE to apply")</f>
        <v>Click HERE to apply</v>
      </c>
      <c r="L13" s="25" t="s">
        <v>86</v>
      </c>
    </row>
    <row r="14" spans="1:12" ht="54.6" customHeight="1">
      <c r="A14" s="1" t="s">
        <v>935</v>
      </c>
      <c r="B14" s="24" t="s">
        <v>89</v>
      </c>
      <c r="C14" s="24" t="s">
        <v>90</v>
      </c>
      <c r="D14" s="15" t="s">
        <v>936</v>
      </c>
      <c r="E14" s="25" t="s">
        <v>957</v>
      </c>
      <c r="F14" s="24" t="s">
        <v>1</v>
      </c>
      <c r="G14" s="24" t="s">
        <v>62</v>
      </c>
      <c r="H14" s="24" t="s">
        <v>214</v>
      </c>
      <c r="I14" s="3" t="s">
        <v>35</v>
      </c>
      <c r="J14" s="59" t="s">
        <v>4</v>
      </c>
      <c r="K14" s="89" t="str">
        <f>HYPERLINK("mailto:"&amp;VLOOKUP(L14,'CONCAT Codes'!$A$14:$G$25,5,FALSE)&amp;"?subject="&amp;_xlfn.CONCAT(C14," - APPLICANT for ",A14)&amp;"&amp;cc="&amp;'CONCAT Codes'!$A$32&amp;"&amp;body="&amp;D14&amp;"%0A%0APlease see my resume and bio for the above tour.","Click HERE to apply")</f>
        <v>Click HERE to apply</v>
      </c>
      <c r="L14" s="64" t="s">
        <v>86</v>
      </c>
    </row>
    <row r="15" spans="1:12" ht="54.6" customHeight="1">
      <c r="A15" s="1" t="s">
        <v>937</v>
      </c>
      <c r="B15" s="24" t="s">
        <v>89</v>
      </c>
      <c r="C15" s="24" t="s">
        <v>90</v>
      </c>
      <c r="D15" s="15" t="s">
        <v>938</v>
      </c>
      <c r="E15" s="25" t="s">
        <v>958</v>
      </c>
      <c r="F15" s="24" t="s">
        <v>1</v>
      </c>
      <c r="G15" s="24" t="s">
        <v>261</v>
      </c>
      <c r="H15" s="24" t="s">
        <v>214</v>
      </c>
      <c r="I15" s="3" t="s">
        <v>35</v>
      </c>
      <c r="J15" s="59" t="s">
        <v>4</v>
      </c>
      <c r="K15" s="89" t="str">
        <f>HYPERLINK("mailto:"&amp;VLOOKUP(L15,'CONCAT Codes'!$A$14:$G$25,5,FALSE)&amp;"?subject="&amp;_xlfn.CONCAT(C15," - APPLICANT for ",A15)&amp;"&amp;cc="&amp;'CONCAT Codes'!$A$32&amp;"&amp;body="&amp;D15&amp;"%0A%0APlease see my resume and bio for the above tour.","Click HERE to apply")</f>
        <v>Click HERE to apply</v>
      </c>
      <c r="L15" s="64" t="s">
        <v>86</v>
      </c>
    </row>
    <row r="16" spans="1:12" ht="54.6" customHeight="1">
      <c r="A16" s="1" t="s">
        <v>306</v>
      </c>
      <c r="B16" s="24" t="s">
        <v>9</v>
      </c>
      <c r="C16" s="24" t="s">
        <v>57</v>
      </c>
      <c r="D16" s="15" t="s">
        <v>58</v>
      </c>
      <c r="E16" s="25" t="s">
        <v>311</v>
      </c>
      <c r="F16" s="24" t="s">
        <v>28</v>
      </c>
      <c r="G16" s="24" t="s">
        <v>65</v>
      </c>
      <c r="H16" s="24" t="s">
        <v>10</v>
      </c>
      <c r="I16" s="3" t="s">
        <v>8</v>
      </c>
      <c r="J16" s="59" t="s">
        <v>4</v>
      </c>
      <c r="K16" s="80" t="str">
        <f>HYPERLINK("mailto:"&amp;VLOOKUP(L16,'CONCAT Codes'!$A$14:$G$25,5,FALSE)&amp;"?subject="&amp;_xlfn.CONCAT(C16," - APPLICANT for ",A16)&amp;"&amp;cc="&amp;'CONCAT Codes'!$A$32&amp;"&amp;body="&amp;D16&amp;"%0A%0APlease see my resume and bio for the above tour.","Click HERE to apply")</f>
        <v>Click HERE to apply</v>
      </c>
      <c r="L16" s="64" t="s">
        <v>118</v>
      </c>
    </row>
    <row r="17" spans="1:14" ht="54.6" customHeight="1">
      <c r="A17" s="1" t="s">
        <v>321</v>
      </c>
      <c r="B17" s="24" t="s">
        <v>9</v>
      </c>
      <c r="C17" s="24" t="s">
        <v>57</v>
      </c>
      <c r="D17" s="15" t="s">
        <v>322</v>
      </c>
      <c r="E17" s="25" t="s">
        <v>589</v>
      </c>
      <c r="F17" s="24" t="s">
        <v>28</v>
      </c>
      <c r="G17" s="24" t="s">
        <v>45</v>
      </c>
      <c r="H17" s="24" t="s">
        <v>10</v>
      </c>
      <c r="I17" s="3" t="s">
        <v>8</v>
      </c>
      <c r="J17" s="59" t="s">
        <v>4</v>
      </c>
      <c r="K17" s="80" t="str">
        <f>HYPERLINK("mailto:"&amp;VLOOKUP(L17,'CONCAT Codes'!$A$14:$G$25,5,FALSE)&amp;"?subject="&amp;_xlfn.CONCAT(C17," - APPLICANT for ",A17)&amp;"&amp;cc="&amp;'CONCAT Codes'!$A$32&amp;"&amp;body="&amp;D17&amp;"%0A%0APlease see my resume and bio for the above tour.","Click HERE to apply")</f>
        <v>Click HERE to apply</v>
      </c>
      <c r="L17" s="64" t="s">
        <v>118</v>
      </c>
    </row>
    <row r="18" spans="1:14" ht="54.6" customHeight="1">
      <c r="A18" s="1" t="s">
        <v>444</v>
      </c>
      <c r="B18" s="24" t="s">
        <v>42</v>
      </c>
      <c r="C18" s="24" t="s">
        <v>445</v>
      </c>
      <c r="D18" s="15" t="s">
        <v>446</v>
      </c>
      <c r="E18" s="25" t="s">
        <v>453</v>
      </c>
      <c r="F18" s="24" t="s">
        <v>1</v>
      </c>
      <c r="G18" s="24" t="s">
        <v>353</v>
      </c>
      <c r="H18" s="24" t="s">
        <v>447</v>
      </c>
      <c r="I18" s="3" t="s">
        <v>8</v>
      </c>
      <c r="J18" s="59" t="s">
        <v>4</v>
      </c>
      <c r="K18" s="80" t="str">
        <f>HYPERLINK("mailto:"&amp;VLOOKUP(L18,'CONCAT Codes'!$A$14:$G$25,5,FALSE)&amp;"?subject="&amp;_xlfn.CONCAT(C18," - APPLICANT for ",A18)&amp;"&amp;cc="&amp;'CONCAT Codes'!$A$32&amp;"&amp;body="&amp;D18&amp;"%0A%0APlease see my resume and bio for the above tour.","Click HERE to apply")</f>
        <v>Click HERE to apply</v>
      </c>
      <c r="L18" s="64" t="s">
        <v>108</v>
      </c>
    </row>
    <row r="19" spans="1:14" ht="53.55" customHeight="1">
      <c r="A19" s="1" t="s">
        <v>501</v>
      </c>
      <c r="B19" s="24" t="s">
        <v>42</v>
      </c>
      <c r="C19" s="24" t="s">
        <v>445</v>
      </c>
      <c r="D19" s="15" t="s">
        <v>502</v>
      </c>
      <c r="E19" s="25" t="s">
        <v>521</v>
      </c>
      <c r="F19" s="24" t="s">
        <v>1</v>
      </c>
      <c r="G19" s="24" t="s">
        <v>353</v>
      </c>
      <c r="H19" s="24" t="s">
        <v>447</v>
      </c>
      <c r="I19" s="3" t="s">
        <v>8</v>
      </c>
      <c r="J19" s="59" t="s">
        <v>4</v>
      </c>
      <c r="K19" s="80" t="str">
        <f>HYPERLINK("mailto:"&amp;VLOOKUP(L19,'CONCAT Codes'!$A$14:$G$25,5,FALSE)&amp;"?subject="&amp;_xlfn.CONCAT(C19," - APPLICANT for ",A19)&amp;"&amp;cc="&amp;'CONCAT Codes'!$A$32&amp;"&amp;body="&amp;D19&amp;"%0A%0APlease see my resume and bio for the above tour.","Click HERE to apply")</f>
        <v>Click HERE to apply</v>
      </c>
      <c r="L19" s="64" t="s">
        <v>108</v>
      </c>
    </row>
    <row r="20" spans="1:14" ht="54.6" customHeight="1">
      <c r="A20" s="1" t="s">
        <v>503</v>
      </c>
      <c r="B20" s="24" t="s">
        <v>42</v>
      </c>
      <c r="C20" s="24" t="s">
        <v>445</v>
      </c>
      <c r="D20" s="15" t="s">
        <v>504</v>
      </c>
      <c r="E20" s="25" t="s">
        <v>525</v>
      </c>
      <c r="F20" s="24" t="s">
        <v>1</v>
      </c>
      <c r="G20" s="24" t="s">
        <v>505</v>
      </c>
      <c r="H20" s="24" t="s">
        <v>447</v>
      </c>
      <c r="I20" s="3" t="s">
        <v>8</v>
      </c>
      <c r="J20" s="59" t="s">
        <v>4</v>
      </c>
      <c r="K20" s="80" t="str">
        <f>HYPERLINK("mailto:"&amp;VLOOKUP(L20,'CONCAT Codes'!$A$14:$G$25,5,FALSE)&amp;"?subject="&amp;_xlfn.CONCAT(C20," - APPLICANT for ",A20)&amp;"&amp;cc="&amp;'CONCAT Codes'!$A$32&amp;"&amp;body="&amp;D20&amp;"%0A%0APlease see my resume and bio for the above tour.","Click HERE to apply")</f>
        <v>Click HERE to apply</v>
      </c>
      <c r="L20" s="64" t="s">
        <v>108</v>
      </c>
    </row>
    <row r="21" spans="1:14" ht="54.6" customHeight="1">
      <c r="A21" s="1" t="s">
        <v>796</v>
      </c>
      <c r="B21" s="24" t="s">
        <v>42</v>
      </c>
      <c r="C21" s="24" t="s">
        <v>797</v>
      </c>
      <c r="D21" s="15" t="s">
        <v>798</v>
      </c>
      <c r="E21" s="25" t="s">
        <v>810</v>
      </c>
      <c r="F21" s="24" t="s">
        <v>1</v>
      </c>
      <c r="G21" s="24" t="s">
        <v>799</v>
      </c>
      <c r="H21" s="24" t="s">
        <v>800</v>
      </c>
      <c r="I21" s="3" t="s">
        <v>8</v>
      </c>
      <c r="J21" s="59" t="s">
        <v>4</v>
      </c>
      <c r="K21" s="80" t="str">
        <f>HYPERLINK("mailto:"&amp;VLOOKUP(L21,'CONCAT Codes'!$A$14:$G$25,5,FALSE)&amp;"?subject="&amp;_xlfn.CONCAT(C21," - APPLICANT for ",A21)&amp;"&amp;cc="&amp;'CONCAT Codes'!$A$32&amp;"&amp;body="&amp;D21&amp;"%0A%0APlease see my resume and bio for the above tour.","Click HERE to apply")</f>
        <v>Click HERE to apply</v>
      </c>
      <c r="L21" s="64" t="s">
        <v>108</v>
      </c>
    </row>
    <row r="22" spans="1:14" ht="54.6" customHeight="1">
      <c r="A22" s="1" t="s">
        <v>801</v>
      </c>
      <c r="B22" s="24" t="s">
        <v>42</v>
      </c>
      <c r="C22" s="24" t="s">
        <v>797</v>
      </c>
      <c r="D22" s="15" t="s">
        <v>802</v>
      </c>
      <c r="E22" s="25" t="s">
        <v>811</v>
      </c>
      <c r="F22" s="24" t="s">
        <v>1</v>
      </c>
      <c r="G22" s="24" t="s">
        <v>228</v>
      </c>
      <c r="H22" s="24" t="s">
        <v>800</v>
      </c>
      <c r="I22" s="3" t="s">
        <v>8</v>
      </c>
      <c r="J22" s="59" t="s">
        <v>4</v>
      </c>
      <c r="K22" s="80" t="str">
        <f>HYPERLINK("mailto:"&amp;VLOOKUP(L22,'CONCAT Codes'!$A$14:$G$25,5,FALSE)&amp;"?subject="&amp;_xlfn.CONCAT(C22," - APPLICANT for ",A22)&amp;"&amp;cc="&amp;'CONCAT Codes'!$A$32&amp;"&amp;body="&amp;D22&amp;"%0A%0APlease see my resume and bio for the above tour.","Click HERE to apply")</f>
        <v>Click HERE to apply</v>
      </c>
      <c r="L22" s="64" t="s">
        <v>108</v>
      </c>
    </row>
    <row r="23" spans="1:14" ht="54.6" customHeight="1">
      <c r="A23" s="1" t="s">
        <v>770</v>
      </c>
      <c r="B23" s="24" t="s">
        <v>2</v>
      </c>
      <c r="C23" s="24" t="s">
        <v>748</v>
      </c>
      <c r="D23" s="15" t="s">
        <v>265</v>
      </c>
      <c r="E23" s="25" t="s">
        <v>792</v>
      </c>
      <c r="F23" s="24" t="s">
        <v>28</v>
      </c>
      <c r="G23" s="24" t="s">
        <v>64</v>
      </c>
      <c r="H23" s="24" t="s">
        <v>106</v>
      </c>
      <c r="I23" s="3" t="s">
        <v>8</v>
      </c>
      <c r="J23" s="59" t="s">
        <v>4</v>
      </c>
      <c r="K23" s="80" t="str">
        <f>HYPERLINK("mailto:"&amp;VLOOKUP(L23,'CONCAT Codes'!$A$14:$G$25,5,FALSE)&amp;"?subject="&amp;_xlfn.CONCAT(C23," - APPLICANT for ",A23)&amp;"&amp;cc="&amp;'CONCAT Codes'!$A$32&amp;"&amp;body="&amp;D23&amp;"%0A%0APlease see my resume and bio for the above tour.","Click HERE to apply")</f>
        <v>Click HERE to apply</v>
      </c>
      <c r="L23" s="64" t="s">
        <v>83</v>
      </c>
    </row>
    <row r="24" spans="1:14" ht="54.6" customHeight="1">
      <c r="A24" s="1" t="s">
        <v>930</v>
      </c>
      <c r="B24" s="24" t="s">
        <v>2</v>
      </c>
      <c r="C24" s="24" t="s">
        <v>748</v>
      </c>
      <c r="D24" s="15" t="s">
        <v>207</v>
      </c>
      <c r="E24" s="25" t="s">
        <v>960</v>
      </c>
      <c r="F24" s="24" t="s">
        <v>28</v>
      </c>
      <c r="G24" s="24" t="s">
        <v>65</v>
      </c>
      <c r="H24" s="24" t="s">
        <v>931</v>
      </c>
      <c r="I24" s="3" t="s">
        <v>8</v>
      </c>
      <c r="J24" s="59" t="s">
        <v>4</v>
      </c>
      <c r="K24" s="89" t="str">
        <f>HYPERLINK("mailto:"&amp;VLOOKUP(L24,'CONCAT Codes'!$A$14:$G$25,5,FALSE)&amp;"?subject="&amp;_xlfn.CONCAT(C24," - APPLICANT for ",A24)&amp;"&amp;cc="&amp;'CONCAT Codes'!$A$32&amp;"&amp;body="&amp;D24&amp;"%0A%0APlease see my resume and bio for the above tour.","Click HERE to apply")</f>
        <v>Click HERE to apply</v>
      </c>
      <c r="L24" s="64" t="s">
        <v>83</v>
      </c>
      <c r="N24" s="27"/>
    </row>
    <row r="25" spans="1:14" ht="54.6" customHeight="1">
      <c r="A25" s="1" t="s">
        <v>842</v>
      </c>
      <c r="B25" s="24" t="s">
        <v>2</v>
      </c>
      <c r="C25" s="24" t="s">
        <v>748</v>
      </c>
      <c r="D25" s="15" t="s">
        <v>843</v>
      </c>
      <c r="E25" s="25" t="s">
        <v>855</v>
      </c>
      <c r="F25" s="24" t="s">
        <v>28</v>
      </c>
      <c r="G25" s="24" t="s">
        <v>844</v>
      </c>
      <c r="H25" s="24" t="s">
        <v>320</v>
      </c>
      <c r="I25" s="3" t="s">
        <v>856</v>
      </c>
      <c r="J25" s="59" t="s">
        <v>4</v>
      </c>
      <c r="K25" s="80" t="str">
        <f>HYPERLINK("mailto:"&amp;VLOOKUP(L25,'CONCAT Codes'!$A$14:$G$25,5,FALSE)&amp;"?subject="&amp;_xlfn.CONCAT(C25," - APPLICANT for ",A25)&amp;"&amp;cc="&amp;'CONCAT Codes'!$A$32&amp;"&amp;body="&amp;D25&amp;"%0A%0APlease see my resume and bio for the above tour.","Click HERE to apply")</f>
        <v>Click HERE to apply</v>
      </c>
      <c r="L25" s="64" t="s">
        <v>83</v>
      </c>
    </row>
    <row r="26" spans="1:14" ht="54.6" customHeight="1">
      <c r="A26" s="1" t="s">
        <v>360</v>
      </c>
      <c r="B26" s="24" t="s">
        <v>361</v>
      </c>
      <c r="C26" s="24" t="s">
        <v>362</v>
      </c>
      <c r="D26" s="15" t="s">
        <v>363</v>
      </c>
      <c r="E26" s="25" t="s">
        <v>365</v>
      </c>
      <c r="F26" s="24" t="s">
        <v>17</v>
      </c>
      <c r="G26" s="24" t="s">
        <v>91</v>
      </c>
      <c r="H26" s="24" t="s">
        <v>364</v>
      </c>
      <c r="I26" s="3" t="s">
        <v>12</v>
      </c>
      <c r="J26" s="59" t="s">
        <v>4</v>
      </c>
      <c r="K26" s="80" t="str">
        <f>HYPERLINK("mailto:"&amp;VLOOKUP(L26,'CONCAT Codes'!$A$14:$G$25,5,FALSE)&amp;"?subject="&amp;_xlfn.CONCAT(C26," - APPLICANT for ",A26)&amp;"&amp;cc="&amp;'CONCAT Codes'!$A$32&amp;"&amp;body="&amp;D26&amp;"%0A%0APlease see my resume and bio for the above tour.","Click HERE to apply")</f>
        <v>Click HERE to apply</v>
      </c>
      <c r="L26" s="64" t="s">
        <v>118</v>
      </c>
    </row>
    <row r="27" spans="1:14" ht="54.6" customHeight="1">
      <c r="A27" s="1" t="s">
        <v>459</v>
      </c>
      <c r="B27" s="24" t="s">
        <v>42</v>
      </c>
      <c r="C27" s="24" t="s">
        <v>460</v>
      </c>
      <c r="D27" s="15" t="s">
        <v>461</v>
      </c>
      <c r="E27" s="25" t="s">
        <v>476</v>
      </c>
      <c r="F27" s="24" t="s">
        <v>1</v>
      </c>
      <c r="G27" s="24" t="s">
        <v>45</v>
      </c>
      <c r="H27" s="24" t="s">
        <v>462</v>
      </c>
      <c r="I27" s="3" t="s">
        <v>12</v>
      </c>
      <c r="J27" s="59" t="s">
        <v>4</v>
      </c>
      <c r="K27" s="80" t="str">
        <f>HYPERLINK("mailto:"&amp;VLOOKUP(L27,'CONCAT Codes'!$A$14:$G$25,5,FALSE)&amp;"?subject="&amp;_xlfn.CONCAT(C27," - APPLICANT for ",A27)&amp;"&amp;cc="&amp;'CONCAT Codes'!$A$32&amp;"&amp;body="&amp;D27&amp;"%0A%0APlease see my resume and bio for the above tour.","Click HERE to apply")</f>
        <v>Click HERE to apply</v>
      </c>
      <c r="L27" s="64" t="s">
        <v>108</v>
      </c>
    </row>
    <row r="28" spans="1:14" ht="54.6" customHeight="1">
      <c r="A28" s="1" t="s">
        <v>486</v>
      </c>
      <c r="B28" s="24" t="s">
        <v>42</v>
      </c>
      <c r="C28" s="24" t="s">
        <v>460</v>
      </c>
      <c r="D28" s="15" t="s">
        <v>484</v>
      </c>
      <c r="E28" s="25" t="s">
        <v>494</v>
      </c>
      <c r="F28" s="24" t="s">
        <v>1</v>
      </c>
      <c r="G28" s="24" t="s">
        <v>487</v>
      </c>
      <c r="H28" s="24" t="s">
        <v>483</v>
      </c>
      <c r="I28" s="3" t="s">
        <v>12</v>
      </c>
      <c r="J28" s="59" t="s">
        <v>4</v>
      </c>
      <c r="K28" s="80" t="str">
        <f>HYPERLINK("mailto:"&amp;VLOOKUP(L28,'CONCAT Codes'!$A$14:$G$25,5,FALSE)&amp;"?subject="&amp;_xlfn.CONCAT(C28," - APPLICANT for ",A28)&amp;"&amp;cc="&amp;'CONCAT Codes'!$A$32&amp;"&amp;body="&amp;D28&amp;"%0A%0APlease see my resume and bio for the above tour.","Click HERE to apply")</f>
        <v>Click HERE to apply</v>
      </c>
      <c r="L28" s="64" t="s">
        <v>108</v>
      </c>
    </row>
    <row r="29" spans="1:14" ht="54.6" customHeight="1">
      <c r="A29" s="1" t="s">
        <v>488</v>
      </c>
      <c r="B29" s="24" t="s">
        <v>42</v>
      </c>
      <c r="C29" s="24" t="s">
        <v>460</v>
      </c>
      <c r="D29" s="15" t="s">
        <v>484</v>
      </c>
      <c r="E29" s="25" t="s">
        <v>495</v>
      </c>
      <c r="F29" s="24" t="s">
        <v>1</v>
      </c>
      <c r="G29" s="24" t="s">
        <v>485</v>
      </c>
      <c r="H29" s="24" t="s">
        <v>483</v>
      </c>
      <c r="I29" s="3" t="s">
        <v>12</v>
      </c>
      <c r="J29" s="59" t="s">
        <v>4</v>
      </c>
      <c r="K29" s="80" t="str">
        <f>HYPERLINK("mailto:"&amp;VLOOKUP(L29,'CONCAT Codes'!$A$14:$G$25,5,FALSE)&amp;"?subject="&amp;_xlfn.CONCAT(C29," - APPLICANT for ",A29)&amp;"&amp;cc="&amp;'CONCAT Codes'!$A$32&amp;"&amp;body="&amp;D29&amp;"%0A%0APlease see my resume and bio for the above tour.","Click HERE to apply")</f>
        <v>Click HERE to apply</v>
      </c>
      <c r="L29" s="64" t="s">
        <v>108</v>
      </c>
    </row>
    <row r="30" spans="1:14" ht="54.6" customHeight="1">
      <c r="A30" s="1" t="s">
        <v>489</v>
      </c>
      <c r="B30" s="24" t="s">
        <v>42</v>
      </c>
      <c r="C30" s="24" t="s">
        <v>460</v>
      </c>
      <c r="D30" s="15" t="s">
        <v>490</v>
      </c>
      <c r="E30" s="25" t="s">
        <v>498</v>
      </c>
      <c r="F30" s="24" t="s">
        <v>1</v>
      </c>
      <c r="G30" s="24" t="s">
        <v>485</v>
      </c>
      <c r="H30" s="24" t="s">
        <v>483</v>
      </c>
      <c r="I30" s="3" t="s">
        <v>12</v>
      </c>
      <c r="J30" s="59" t="s">
        <v>4</v>
      </c>
      <c r="K30" s="80" t="str">
        <f>HYPERLINK("mailto:"&amp;VLOOKUP(L30,'CONCAT Codes'!$A$14:$G$25,5,FALSE)&amp;"?subject="&amp;_xlfn.CONCAT(C30," - APPLICANT for ",A30)&amp;"&amp;cc="&amp;'CONCAT Codes'!$A$32&amp;"&amp;body="&amp;D30&amp;"%0A%0APlease see my resume and bio for the above tour.","Click HERE to apply")</f>
        <v>Click HERE to apply</v>
      </c>
      <c r="L30" s="64" t="s">
        <v>108</v>
      </c>
    </row>
    <row r="31" spans="1:14" ht="54.6" customHeight="1">
      <c r="A31" s="1" t="s">
        <v>491</v>
      </c>
      <c r="B31" s="24" t="s">
        <v>42</v>
      </c>
      <c r="C31" s="24" t="s">
        <v>460</v>
      </c>
      <c r="D31" s="15" t="s">
        <v>484</v>
      </c>
      <c r="E31" s="25" t="s">
        <v>497</v>
      </c>
      <c r="F31" s="24" t="s">
        <v>1</v>
      </c>
      <c r="G31" s="24" t="s">
        <v>485</v>
      </c>
      <c r="H31" s="24" t="s">
        <v>483</v>
      </c>
      <c r="I31" s="3" t="s">
        <v>12</v>
      </c>
      <c r="J31" s="59" t="s">
        <v>4</v>
      </c>
      <c r="K31" s="80" t="str">
        <f>HYPERLINK("mailto:"&amp;VLOOKUP(L31,'CONCAT Codes'!$A$14:$G$25,5,FALSE)&amp;"?subject="&amp;_xlfn.CONCAT(C31," - APPLICANT for ",A31)&amp;"&amp;cc="&amp;'CONCAT Codes'!$A$32&amp;"&amp;body="&amp;D31&amp;"%0A%0APlease see my resume and bio for the above tour.","Click HERE to apply")</f>
        <v>Click HERE to apply</v>
      </c>
      <c r="L31" s="64" t="s">
        <v>108</v>
      </c>
    </row>
    <row r="32" spans="1:14" ht="54.6" customHeight="1">
      <c r="A32" s="1" t="s">
        <v>492</v>
      </c>
      <c r="B32" s="24" t="s">
        <v>42</v>
      </c>
      <c r="C32" s="24" t="s">
        <v>460</v>
      </c>
      <c r="D32" s="15" t="s">
        <v>484</v>
      </c>
      <c r="E32" s="25" t="s">
        <v>496</v>
      </c>
      <c r="F32" s="24" t="s">
        <v>1</v>
      </c>
      <c r="G32" s="24" t="s">
        <v>485</v>
      </c>
      <c r="H32" s="24" t="s">
        <v>483</v>
      </c>
      <c r="I32" s="3" t="s">
        <v>12</v>
      </c>
      <c r="J32" s="59" t="s">
        <v>4</v>
      </c>
      <c r="K32" s="80" t="str">
        <f>HYPERLINK("mailto:"&amp;VLOOKUP(L32,'CONCAT Codes'!$A$14:$G$25,5,FALSE)&amp;"?subject="&amp;_xlfn.CONCAT(C32," - APPLICANT for ",A32)&amp;"&amp;cc="&amp;'CONCAT Codes'!$A$32&amp;"&amp;body="&amp;D32&amp;"%0A%0APlease see my resume and bio for the above tour.","Click HERE to apply")</f>
        <v>Click HERE to apply</v>
      </c>
      <c r="L32" s="64" t="s">
        <v>108</v>
      </c>
    </row>
    <row r="33" spans="1:16" ht="54.6" customHeight="1">
      <c r="A33" s="1" t="s">
        <v>349</v>
      </c>
      <c r="B33" s="24" t="s">
        <v>2</v>
      </c>
      <c r="C33" s="24" t="s">
        <v>30</v>
      </c>
      <c r="D33" s="15" t="s">
        <v>350</v>
      </c>
      <c r="E33" s="25" t="s">
        <v>355</v>
      </c>
      <c r="F33" s="24" t="s">
        <v>28</v>
      </c>
      <c r="G33" s="24" t="s">
        <v>65</v>
      </c>
      <c r="H33" s="24" t="s">
        <v>27</v>
      </c>
      <c r="I33" s="3" t="s">
        <v>12</v>
      </c>
      <c r="J33" s="59" t="s">
        <v>4</v>
      </c>
      <c r="K33" s="80" t="str">
        <f>HYPERLINK("mailto:"&amp;VLOOKUP(L33,'CONCAT Codes'!$A$14:$G$25,5,FALSE)&amp;"?subject="&amp;_xlfn.CONCAT(C33," - APPLICANT for ",A33)&amp;"&amp;cc="&amp;'CONCAT Codes'!$A$32&amp;"&amp;body="&amp;D33&amp;"%0A%0APlease see my resume and bio for the above tour.","Click HERE to apply")</f>
        <v>Click HERE to apply</v>
      </c>
      <c r="L33" s="64" t="s">
        <v>83</v>
      </c>
    </row>
    <row r="34" spans="1:16" ht="54.6" customHeight="1">
      <c r="A34" s="1" t="s">
        <v>448</v>
      </c>
      <c r="B34" s="24" t="s">
        <v>2</v>
      </c>
      <c r="C34" s="24" t="s">
        <v>30</v>
      </c>
      <c r="D34" s="15" t="s">
        <v>449</v>
      </c>
      <c r="E34" s="25" t="s">
        <v>452</v>
      </c>
      <c r="F34" s="24" t="s">
        <v>17</v>
      </c>
      <c r="G34" s="24" t="s">
        <v>212</v>
      </c>
      <c r="H34" s="24" t="s">
        <v>27</v>
      </c>
      <c r="I34" s="3" t="s">
        <v>12</v>
      </c>
      <c r="J34" s="59" t="s">
        <v>4</v>
      </c>
      <c r="K34" s="80" t="str">
        <f>HYPERLINK("mailto:"&amp;VLOOKUP(L34,'CONCAT Codes'!$A$14:$G$25,5,FALSE)&amp;"?subject="&amp;_xlfn.CONCAT(C34," - APPLICANT for ",A34)&amp;"&amp;cc="&amp;'CONCAT Codes'!$A$32&amp;"&amp;body="&amp;D34&amp;"%0A%0APlease see my resume and bio for the above tour.","Click HERE to apply")</f>
        <v>Click HERE to apply</v>
      </c>
      <c r="L34" s="64" t="s">
        <v>83</v>
      </c>
      <c r="P34" s="27"/>
    </row>
    <row r="35" spans="1:16" s="27" customFormat="1" ht="54.6" customHeight="1">
      <c r="A35" s="1" t="s">
        <v>599</v>
      </c>
      <c r="B35" s="24" t="s">
        <v>2</v>
      </c>
      <c r="C35" s="24" t="s">
        <v>30</v>
      </c>
      <c r="D35" s="15" t="s">
        <v>600</v>
      </c>
      <c r="E35" s="25" t="s">
        <v>609</v>
      </c>
      <c r="F35" s="24" t="s">
        <v>28</v>
      </c>
      <c r="G35" s="24" t="s">
        <v>601</v>
      </c>
      <c r="H35" s="24" t="s">
        <v>27</v>
      </c>
      <c r="I35" s="3" t="s">
        <v>12</v>
      </c>
      <c r="J35" s="59" t="s">
        <v>4</v>
      </c>
      <c r="K35" s="80" t="str">
        <f>HYPERLINK("mailto:"&amp;VLOOKUP(L35,'CONCAT Codes'!$A$14:$G$25,5,FALSE)&amp;"?subject="&amp;_xlfn.CONCAT(C35," - APPLICANT for ",A35)&amp;"&amp;cc="&amp;'CONCAT Codes'!$A$32&amp;"&amp;body="&amp;D35&amp;"%0A%0APlease see my resume and bio for the above tour.","Click HERE to apply")</f>
        <v>Click HERE to apply</v>
      </c>
      <c r="L35" s="64" t="s">
        <v>83</v>
      </c>
      <c r="M35" s="26"/>
      <c r="N35" s="26"/>
      <c r="O35" s="26"/>
      <c r="P35" s="26"/>
    </row>
    <row r="36" spans="1:16" ht="54.6" customHeight="1">
      <c r="A36" s="1" t="s">
        <v>817</v>
      </c>
      <c r="B36" s="24" t="s">
        <v>2</v>
      </c>
      <c r="C36" s="24" t="s">
        <v>30</v>
      </c>
      <c r="D36" s="15" t="s">
        <v>818</v>
      </c>
      <c r="E36" s="25" t="s">
        <v>823</v>
      </c>
      <c r="F36" s="24" t="s">
        <v>28</v>
      </c>
      <c r="G36" s="24" t="s">
        <v>31</v>
      </c>
      <c r="H36" s="24" t="s">
        <v>27</v>
      </c>
      <c r="I36" s="3" t="s">
        <v>12</v>
      </c>
      <c r="J36" s="59" t="s">
        <v>4</v>
      </c>
      <c r="K36" s="80" t="str">
        <f>HYPERLINK("mailto:"&amp;VLOOKUP(L36,'CONCAT Codes'!$A$14:$G$25,5,FALSE)&amp;"?subject="&amp;_xlfn.CONCAT(C36," - APPLICANT for ",A36)&amp;"&amp;cc="&amp;'CONCAT Codes'!$A$32&amp;"&amp;body="&amp;D36&amp;"%0A%0APlease see my resume and bio for the above tour.","Click HERE to apply")</f>
        <v>Click HERE to apply</v>
      </c>
      <c r="L36" s="64" t="s">
        <v>83</v>
      </c>
    </row>
    <row r="37" spans="1:16" ht="54.6" customHeight="1">
      <c r="A37" s="1" t="s">
        <v>819</v>
      </c>
      <c r="B37" s="24" t="s">
        <v>2</v>
      </c>
      <c r="C37" s="24" t="s">
        <v>30</v>
      </c>
      <c r="D37" s="15" t="s">
        <v>534</v>
      </c>
      <c r="E37" s="25" t="s">
        <v>822</v>
      </c>
      <c r="F37" s="24" t="s">
        <v>1</v>
      </c>
      <c r="G37" s="24" t="s">
        <v>820</v>
      </c>
      <c r="H37" s="24" t="s">
        <v>27</v>
      </c>
      <c r="I37" s="3" t="s">
        <v>12</v>
      </c>
      <c r="J37" s="59" t="s">
        <v>4</v>
      </c>
      <c r="K37" s="80" t="str">
        <f>HYPERLINK("mailto:"&amp;VLOOKUP(L37,'CONCAT Codes'!$A$14:$G$25,5,FALSE)&amp;"?subject="&amp;_xlfn.CONCAT(C37," - APPLICANT for ",A37)&amp;"&amp;cc="&amp;'CONCAT Codes'!$A$32&amp;"&amp;body="&amp;D37&amp;"%0A%0APlease see my resume and bio for the above tour.","Click HERE to apply")</f>
        <v>Click HERE to apply</v>
      </c>
      <c r="L37" s="64" t="s">
        <v>83</v>
      </c>
    </row>
    <row r="38" spans="1:16" ht="54.6" customHeight="1">
      <c r="A38" s="1" t="s">
        <v>237</v>
      </c>
      <c r="B38" s="24" t="s">
        <v>18</v>
      </c>
      <c r="C38" s="24" t="s">
        <v>238</v>
      </c>
      <c r="D38" s="15" t="s">
        <v>239</v>
      </c>
      <c r="E38" s="25" t="s">
        <v>248</v>
      </c>
      <c r="F38" s="24" t="s">
        <v>17</v>
      </c>
      <c r="G38" s="24" t="s">
        <v>240</v>
      </c>
      <c r="H38" s="24" t="s">
        <v>233</v>
      </c>
      <c r="I38" s="3" t="s">
        <v>233</v>
      </c>
      <c r="J38" s="59" t="s">
        <v>4</v>
      </c>
      <c r="K38" s="80" t="str">
        <f>HYPERLINK("mailto:"&amp;VLOOKUP(L38,'CONCAT Codes'!$A$14:$G$25,5,FALSE)&amp;"?subject="&amp;_xlfn.CONCAT(C38," - APPLICANT for ",A38)&amp;"&amp;cc="&amp;'CONCAT Codes'!$A$32&amp;"&amp;body="&amp;D38&amp;"%0A%0APlease see my resume and bio for the above tour.","Click HERE to apply")</f>
        <v>Click HERE to apply</v>
      </c>
      <c r="L38" s="64" t="s">
        <v>84</v>
      </c>
    </row>
    <row r="39" spans="1:16" ht="54.6" customHeight="1">
      <c r="A39" s="1" t="s">
        <v>241</v>
      </c>
      <c r="B39" s="24" t="s">
        <v>18</v>
      </c>
      <c r="C39" s="24" t="s">
        <v>242</v>
      </c>
      <c r="D39" s="15" t="s">
        <v>243</v>
      </c>
      <c r="E39" s="25" t="s">
        <v>249</v>
      </c>
      <c r="F39" s="24" t="s">
        <v>17</v>
      </c>
      <c r="G39" s="24" t="s">
        <v>65</v>
      </c>
      <c r="H39" s="24" t="s">
        <v>233</v>
      </c>
      <c r="I39" s="3" t="s">
        <v>233</v>
      </c>
      <c r="J39" s="59" t="s">
        <v>4</v>
      </c>
      <c r="K39" s="80" t="str">
        <f>HYPERLINK("mailto:"&amp;VLOOKUP(L39,'CONCAT Codes'!$A$14:$G$25,5,FALSE)&amp;"?subject="&amp;_xlfn.CONCAT(C39," - APPLICANT for ",A39)&amp;"&amp;cc="&amp;'CONCAT Codes'!$A$32&amp;"&amp;body="&amp;D39&amp;"%0A%0APlease see my resume and bio for the above tour.","Click HERE to apply")</f>
        <v>Click HERE to apply</v>
      </c>
      <c r="L39" s="64" t="s">
        <v>84</v>
      </c>
    </row>
    <row r="40" spans="1:16" ht="54.6" customHeight="1">
      <c r="A40" s="1" t="s">
        <v>229</v>
      </c>
      <c r="B40" s="24" t="s">
        <v>18</v>
      </c>
      <c r="C40" s="24" t="s">
        <v>230</v>
      </c>
      <c r="D40" s="15" t="s">
        <v>231</v>
      </c>
      <c r="E40" s="25" t="s">
        <v>247</v>
      </c>
      <c r="F40" s="24" t="s">
        <v>28</v>
      </c>
      <c r="G40" s="24" t="s">
        <v>232</v>
      </c>
      <c r="H40" s="24" t="s">
        <v>233</v>
      </c>
      <c r="I40" s="3" t="s">
        <v>233</v>
      </c>
      <c r="J40" s="59" t="s">
        <v>4</v>
      </c>
      <c r="K40" s="80" t="str">
        <f>HYPERLINK("mailto:"&amp;VLOOKUP(L40,'CONCAT Codes'!$A$14:$G$25,5,FALSE)&amp;"?subject="&amp;_xlfn.CONCAT(C40," - APPLICANT for ",A40)&amp;"&amp;cc="&amp;'CONCAT Codes'!$A$32&amp;"&amp;body="&amp;D40&amp;"%0A%0APlease see my resume and bio for the above tour.","Click HERE to apply")</f>
        <v>Click HERE to apply</v>
      </c>
      <c r="L40" s="64" t="s">
        <v>84</v>
      </c>
    </row>
    <row r="41" spans="1:16" ht="54.6" customHeight="1">
      <c r="A41" s="1" t="s">
        <v>234</v>
      </c>
      <c r="B41" s="24" t="s">
        <v>18</v>
      </c>
      <c r="C41" s="24" t="s">
        <v>235</v>
      </c>
      <c r="D41" s="15" t="s">
        <v>236</v>
      </c>
      <c r="E41" s="25" t="s">
        <v>250</v>
      </c>
      <c r="F41" s="24" t="s">
        <v>17</v>
      </c>
      <c r="G41" s="24" t="s">
        <v>61</v>
      </c>
      <c r="H41" s="24" t="s">
        <v>233</v>
      </c>
      <c r="I41" s="3" t="s">
        <v>233</v>
      </c>
      <c r="J41" s="59" t="s">
        <v>4</v>
      </c>
      <c r="K41" s="80" t="str">
        <f>HYPERLINK("mailto:"&amp;VLOOKUP(L41,'CONCAT Codes'!$A$14:$G$25,5,FALSE)&amp;"?subject="&amp;_xlfn.CONCAT(C41," - APPLICANT for ",A41)&amp;"&amp;cc="&amp;'CONCAT Codes'!$A$32&amp;"&amp;body="&amp;D41&amp;"%0A%0APlease see my resume and bio for the above tour.","Click HERE to apply")</f>
        <v>Click HERE to apply</v>
      </c>
      <c r="L41" s="64" t="s">
        <v>84</v>
      </c>
    </row>
    <row r="42" spans="1:16" ht="54.6" customHeight="1">
      <c r="A42" s="1" t="s">
        <v>244</v>
      </c>
      <c r="B42" s="24" t="s">
        <v>18</v>
      </c>
      <c r="C42" s="24" t="s">
        <v>245</v>
      </c>
      <c r="D42" s="15" t="s">
        <v>246</v>
      </c>
      <c r="E42" s="25" t="s">
        <v>251</v>
      </c>
      <c r="F42" s="24" t="s">
        <v>17</v>
      </c>
      <c r="G42" s="24" t="s">
        <v>228</v>
      </c>
      <c r="H42" s="24" t="s">
        <v>233</v>
      </c>
      <c r="I42" s="3" t="s">
        <v>233</v>
      </c>
      <c r="J42" s="59" t="s">
        <v>4</v>
      </c>
      <c r="K42" s="80" t="str">
        <f>HYPERLINK("mailto:"&amp;VLOOKUP(L42,'CONCAT Codes'!$A$14:$G$25,5,FALSE)&amp;"?subject="&amp;_xlfn.CONCAT(C42," - APPLICANT for ",A42)&amp;"&amp;cc="&amp;'CONCAT Codes'!$A$32&amp;"&amp;body="&amp;D42&amp;"%0A%0APlease see my resume and bio for the above tour.","Click HERE to apply")</f>
        <v>Click HERE to apply</v>
      </c>
      <c r="L42" s="64" t="s">
        <v>84</v>
      </c>
    </row>
    <row r="43" spans="1:16" ht="54.6" customHeight="1">
      <c r="A43" s="52" t="s">
        <v>224</v>
      </c>
      <c r="B43" s="24" t="s">
        <v>18</v>
      </c>
      <c r="C43" s="24" t="s">
        <v>225</v>
      </c>
      <c r="D43" s="15" t="s">
        <v>226</v>
      </c>
      <c r="E43" s="25" t="s">
        <v>259</v>
      </c>
      <c r="F43" s="24" t="s">
        <v>28</v>
      </c>
      <c r="G43" s="24" t="s">
        <v>227</v>
      </c>
      <c r="H43" s="24" t="s">
        <v>233</v>
      </c>
      <c r="I43" s="3" t="s">
        <v>233</v>
      </c>
      <c r="J43" s="59" t="s">
        <v>4</v>
      </c>
      <c r="K43" s="80" t="str">
        <f>HYPERLINK("mailto:"&amp;VLOOKUP(L43,'CONCAT Codes'!$A$14:$G$25,5,FALSE)&amp;"?subject="&amp;_xlfn.CONCAT(C43," - APPLICANT for ",A43)&amp;"&amp;cc="&amp;'CONCAT Codes'!$A$32&amp;"&amp;body="&amp;D43&amp;"%0A%0APlease see my resume and bio for the above tour.","Click HERE to apply")</f>
        <v>Click HERE to apply</v>
      </c>
      <c r="L43" s="64" t="s">
        <v>84</v>
      </c>
    </row>
    <row r="44" spans="1:16" ht="54.6" customHeight="1">
      <c r="A44" s="24" t="s">
        <v>879</v>
      </c>
      <c r="B44" s="24" t="s">
        <v>42</v>
      </c>
      <c r="C44" s="24" t="s">
        <v>880</v>
      </c>
      <c r="D44" s="1" t="s">
        <v>564</v>
      </c>
      <c r="E44" s="24" t="s">
        <v>898</v>
      </c>
      <c r="F44" s="25" t="s">
        <v>1</v>
      </c>
      <c r="G44" s="25" t="s">
        <v>71</v>
      </c>
      <c r="H44" s="25" t="s">
        <v>881</v>
      </c>
      <c r="I44" s="3" t="s">
        <v>882</v>
      </c>
      <c r="J44" s="71" t="s">
        <v>4</v>
      </c>
      <c r="K44" s="80" t="str">
        <f>HYPERLINK("mailto:"&amp;VLOOKUP(L44,'CONCAT Codes'!$A$14:$G$25,5,FALSE)&amp;"?subject="&amp;_xlfn.CONCAT(C44," - APPLICANT for ",A44)&amp;"&amp;cc="&amp;'CONCAT Codes'!$A$32&amp;"&amp;body="&amp;D44&amp;"%0A%0APlease see my resume and bio for the above tour.","Click HERE to apply")</f>
        <v>Click HERE to apply</v>
      </c>
      <c r="L44" s="25" t="s">
        <v>874</v>
      </c>
    </row>
    <row r="45" spans="1:16" ht="54.6" customHeight="1">
      <c r="A45" s="1" t="s">
        <v>764</v>
      </c>
      <c r="B45" s="24" t="s">
        <v>9</v>
      </c>
      <c r="C45" s="24" t="s">
        <v>765</v>
      </c>
      <c r="D45" s="15" t="s">
        <v>766</v>
      </c>
      <c r="E45" s="25" t="s">
        <v>784</v>
      </c>
      <c r="F45" s="24" t="s">
        <v>28</v>
      </c>
      <c r="G45" s="24" t="s">
        <v>408</v>
      </c>
      <c r="H45" s="24" t="s">
        <v>221</v>
      </c>
      <c r="I45" s="3" t="s">
        <v>222</v>
      </c>
      <c r="J45" s="59" t="s">
        <v>4</v>
      </c>
      <c r="K45" s="80" t="str">
        <f>HYPERLINK("mailto:"&amp;VLOOKUP(L45,'CONCAT Codes'!$A$14:$G$25,5,FALSE)&amp;"?subject="&amp;_xlfn.CONCAT(C45," - APPLICANT for ",A45)&amp;"&amp;cc="&amp;'CONCAT Codes'!$A$32&amp;"&amp;body="&amp;D45&amp;"%0A%0APlease see my resume and bio for the above tour.","Click HERE to apply")</f>
        <v>Click HERE to apply</v>
      </c>
      <c r="L45" s="64" t="s">
        <v>118</v>
      </c>
    </row>
    <row r="46" spans="1:16" ht="54.6" customHeight="1">
      <c r="A46" s="24" t="s">
        <v>869</v>
      </c>
      <c r="B46" s="24" t="s">
        <v>9</v>
      </c>
      <c r="C46" s="24" t="s">
        <v>428</v>
      </c>
      <c r="D46" s="1" t="s">
        <v>870</v>
      </c>
      <c r="E46" s="24" t="s">
        <v>913</v>
      </c>
      <c r="F46" s="25" t="s">
        <v>28</v>
      </c>
      <c r="G46" s="25" t="s">
        <v>871</v>
      </c>
      <c r="H46" s="25" t="s">
        <v>221</v>
      </c>
      <c r="I46" s="3" t="s">
        <v>222</v>
      </c>
      <c r="J46" s="71" t="s">
        <v>4</v>
      </c>
      <c r="K46" s="80" t="str">
        <f>HYPERLINK("mailto:"&amp;VLOOKUP(L46,'CONCAT Codes'!$A$14:$G$25,5,FALSE)&amp;"?subject="&amp;_xlfn.CONCAT(C46," - APPLICANT for ",A46)&amp;"&amp;cc="&amp;'CONCAT Codes'!$A$32&amp;"&amp;body="&amp;D46&amp;"%0A%0APlease see my resume and bio for the above tour.","Click HERE to apply")</f>
        <v>Click HERE to apply</v>
      </c>
      <c r="L46" s="25" t="s">
        <v>118</v>
      </c>
    </row>
    <row r="47" spans="1:16" ht="54.6" customHeight="1">
      <c r="A47" s="24" t="s">
        <v>872</v>
      </c>
      <c r="B47" s="24" t="s">
        <v>9</v>
      </c>
      <c r="C47" s="24" t="s">
        <v>428</v>
      </c>
      <c r="D47" s="1" t="s">
        <v>873</v>
      </c>
      <c r="E47" s="24" t="s">
        <v>914</v>
      </c>
      <c r="F47" s="25" t="s">
        <v>28</v>
      </c>
      <c r="G47" s="25" t="s">
        <v>396</v>
      </c>
      <c r="H47" s="25" t="s">
        <v>221</v>
      </c>
      <c r="I47" s="3" t="s">
        <v>222</v>
      </c>
      <c r="J47" s="71" t="s">
        <v>4</v>
      </c>
      <c r="K47" s="80" t="str">
        <f>HYPERLINK("mailto:"&amp;VLOOKUP(L47,'CONCAT Codes'!$A$14:$G$25,5,FALSE)&amp;"?subject="&amp;_xlfn.CONCAT(C47," - APPLICANT for ",A47)&amp;"&amp;cc="&amp;'CONCAT Codes'!$A$32&amp;"&amp;body="&amp;D47&amp;"%0A%0APlease see my resume and bio for the above tour.","Click HERE to apply")</f>
        <v>Click HERE to apply</v>
      </c>
      <c r="L47" s="25" t="s">
        <v>118</v>
      </c>
    </row>
    <row r="48" spans="1:16" ht="54.6" customHeight="1">
      <c r="A48" s="1" t="s">
        <v>570</v>
      </c>
      <c r="B48" s="24" t="s">
        <v>368</v>
      </c>
      <c r="C48" s="24" t="s">
        <v>925</v>
      </c>
      <c r="D48" s="15" t="s">
        <v>571</v>
      </c>
      <c r="E48" s="25" t="s">
        <v>587</v>
      </c>
      <c r="F48" s="24" t="s">
        <v>28</v>
      </c>
      <c r="G48" s="24" t="s">
        <v>31</v>
      </c>
      <c r="H48" s="24" t="s">
        <v>263</v>
      </c>
      <c r="I48" s="3" t="s">
        <v>3</v>
      </c>
      <c r="J48" s="59" t="s">
        <v>4</v>
      </c>
      <c r="K48" s="80" t="str">
        <f>HYPERLINK("mailto:"&amp;VLOOKUP(L48,'CONCAT Codes'!$A$14:$G$25,5,FALSE)&amp;"?subject="&amp;_xlfn.CONCAT(C48," - APPLICANT for ",A48)&amp;"&amp;cc="&amp;'CONCAT Codes'!$A$32&amp;"&amp;body="&amp;D48&amp;"%0A%0APlease see my resume and bio for the above tour.","Click HERE to apply")</f>
        <v>Click HERE to apply</v>
      </c>
      <c r="L48" s="64" t="s">
        <v>118</v>
      </c>
    </row>
    <row r="49" spans="1:14" ht="54.6" customHeight="1">
      <c r="A49" s="1" t="s">
        <v>767</v>
      </c>
      <c r="B49" s="24" t="s">
        <v>368</v>
      </c>
      <c r="C49" s="24" t="s">
        <v>768</v>
      </c>
      <c r="D49" s="15" t="s">
        <v>769</v>
      </c>
      <c r="E49" s="25" t="s">
        <v>783</v>
      </c>
      <c r="F49" s="24" t="s">
        <v>28</v>
      </c>
      <c r="G49" s="24" t="s">
        <v>32</v>
      </c>
      <c r="H49" s="24" t="s">
        <v>263</v>
      </c>
      <c r="I49" s="3" t="s">
        <v>3</v>
      </c>
      <c r="J49" s="59" t="s">
        <v>4</v>
      </c>
      <c r="K49" s="80" t="str">
        <f>HYPERLINK("mailto:"&amp;VLOOKUP(L49,'CONCAT Codes'!$A$14:$G$25,5,FALSE)&amp;"?subject="&amp;_xlfn.CONCAT(C49," - APPLICANT for ",A49)&amp;"&amp;cc="&amp;'CONCAT Codes'!$A$32&amp;"&amp;body="&amp;D49&amp;"%0A%0APlease see my resume and bio for the above tour.","Click HERE to apply")</f>
        <v>Click HERE to apply</v>
      </c>
      <c r="L49" s="64" t="s">
        <v>118</v>
      </c>
    </row>
    <row r="50" spans="1:14" ht="54.6" customHeight="1">
      <c r="A50" s="1" t="s">
        <v>828</v>
      </c>
      <c r="B50" s="24" t="s">
        <v>368</v>
      </c>
      <c r="C50" s="24" t="s">
        <v>829</v>
      </c>
      <c r="D50" s="15" t="s">
        <v>830</v>
      </c>
      <c r="E50" s="25" t="s">
        <v>852</v>
      </c>
      <c r="F50" s="24" t="s">
        <v>1</v>
      </c>
      <c r="G50" s="24" t="s">
        <v>396</v>
      </c>
      <c r="H50" s="24" t="s">
        <v>263</v>
      </c>
      <c r="I50" s="3" t="s">
        <v>3</v>
      </c>
      <c r="J50" s="59" t="s">
        <v>4</v>
      </c>
      <c r="K50" s="80" t="str">
        <f>HYPERLINK("mailto:"&amp;VLOOKUP(L50,'CONCAT Codes'!$A$14:$G$25,5,FALSE)&amp;"?subject="&amp;_xlfn.CONCAT(C50," - APPLICANT for ",A50)&amp;"&amp;cc="&amp;'CONCAT Codes'!$A$32&amp;"&amp;body="&amp;D50&amp;"%0A%0APlease see my resume and bio for the above tour.","Click HERE to apply")</f>
        <v>Click HERE to apply</v>
      </c>
      <c r="L50" s="64" t="s">
        <v>118</v>
      </c>
    </row>
    <row r="51" spans="1:14" ht="54.6" customHeight="1">
      <c r="A51" s="1" t="s">
        <v>573</v>
      </c>
      <c r="B51" s="24" t="s">
        <v>7</v>
      </c>
      <c r="C51" s="24" t="s">
        <v>572</v>
      </c>
      <c r="D51" s="15" t="s">
        <v>574</v>
      </c>
      <c r="E51" s="25" t="s">
        <v>590</v>
      </c>
      <c r="F51" s="24" t="s">
        <v>28</v>
      </c>
      <c r="G51" s="24" t="s">
        <v>32</v>
      </c>
      <c r="H51" s="24" t="s">
        <v>40</v>
      </c>
      <c r="I51" s="3" t="s">
        <v>3</v>
      </c>
      <c r="J51" s="59" t="s">
        <v>4</v>
      </c>
      <c r="K51" s="80" t="str">
        <f>HYPERLINK("mailto:"&amp;VLOOKUP(L51,'CONCAT Codes'!$A$14:$G$25,5,FALSE)&amp;"?subject="&amp;_xlfn.CONCAT(C51," - APPLICANT for ",A51)&amp;"&amp;cc="&amp;'CONCAT Codes'!$A$32&amp;"&amp;body="&amp;D51&amp;"%0A%0APlease see my resume and bio for the above tour.","Click HERE to apply")</f>
        <v>Click HERE to apply</v>
      </c>
      <c r="L51" s="64" t="s">
        <v>88</v>
      </c>
    </row>
    <row r="52" spans="1:14" ht="54.6" customHeight="1">
      <c r="A52" s="1" t="s">
        <v>575</v>
      </c>
      <c r="B52" s="24" t="s">
        <v>7</v>
      </c>
      <c r="C52" s="24" t="s">
        <v>572</v>
      </c>
      <c r="D52" s="15" t="s">
        <v>576</v>
      </c>
      <c r="E52" s="25" t="s">
        <v>591</v>
      </c>
      <c r="F52" s="24" t="s">
        <v>28</v>
      </c>
      <c r="G52" s="24" t="s">
        <v>577</v>
      </c>
      <c r="H52" s="24" t="s">
        <v>40</v>
      </c>
      <c r="I52" s="3" t="s">
        <v>3</v>
      </c>
      <c r="J52" s="59" t="s">
        <v>4</v>
      </c>
      <c r="K52" s="80" t="str">
        <f>HYPERLINK("mailto:"&amp;VLOOKUP(L52,'CONCAT Codes'!$A$14:$G$25,5,FALSE)&amp;"?subject="&amp;_xlfn.CONCAT(C52," - APPLICANT for ",A52)&amp;"&amp;cc="&amp;'CONCAT Codes'!$A$32&amp;"&amp;body="&amp;D52&amp;"%0A%0APlease see my resume and bio for the above tour.","Click HERE to apply")</f>
        <v>Click HERE to apply</v>
      </c>
      <c r="L52" s="64" t="s">
        <v>88</v>
      </c>
    </row>
    <row r="53" spans="1:14" ht="54.6" customHeight="1">
      <c r="A53" s="1" t="s">
        <v>578</v>
      </c>
      <c r="B53" s="24" t="s">
        <v>7</v>
      </c>
      <c r="C53" s="24" t="s">
        <v>572</v>
      </c>
      <c r="D53" s="15" t="s">
        <v>579</v>
      </c>
      <c r="E53" s="25" t="s">
        <v>592</v>
      </c>
      <c r="F53" s="24" t="s">
        <v>28</v>
      </c>
      <c r="G53" s="24" t="s">
        <v>580</v>
      </c>
      <c r="H53" s="24" t="s">
        <v>40</v>
      </c>
      <c r="I53" s="3" t="s">
        <v>3</v>
      </c>
      <c r="J53" s="59" t="s">
        <v>4</v>
      </c>
      <c r="K53" s="80" t="str">
        <f>HYPERLINK("mailto:"&amp;VLOOKUP(L53,'CONCAT Codes'!$A$14:$G$25,5,FALSE)&amp;"?subject="&amp;_xlfn.CONCAT(C53," - APPLICANT for ",A53)&amp;"&amp;cc="&amp;'CONCAT Codes'!$A$32&amp;"&amp;body="&amp;D53&amp;"%0A%0APlease see my resume and bio for the above tour.","Click HERE to apply")</f>
        <v>Click HERE to apply</v>
      </c>
      <c r="L53" s="64" t="s">
        <v>88</v>
      </c>
    </row>
    <row r="54" spans="1:14" ht="54.6" customHeight="1">
      <c r="A54" s="1" t="s">
        <v>597</v>
      </c>
      <c r="B54" s="24" t="s">
        <v>7</v>
      </c>
      <c r="C54" s="24" t="s">
        <v>572</v>
      </c>
      <c r="D54" s="15" t="s">
        <v>598</v>
      </c>
      <c r="E54" s="25" t="s">
        <v>612</v>
      </c>
      <c r="F54" s="24" t="s">
        <v>28</v>
      </c>
      <c r="G54" s="24" t="s">
        <v>577</v>
      </c>
      <c r="H54" s="24" t="s">
        <v>40</v>
      </c>
      <c r="I54" s="3" t="s">
        <v>3</v>
      </c>
      <c r="J54" s="59" t="s">
        <v>4</v>
      </c>
      <c r="K54" s="80" t="str">
        <f>HYPERLINK("mailto:"&amp;VLOOKUP(L54,'CONCAT Codes'!$A$14:$G$25,5,FALSE)&amp;"?subject="&amp;_xlfn.CONCAT(C54," - APPLICANT for ",A54)&amp;"&amp;cc="&amp;'CONCAT Codes'!$A$32&amp;"&amp;body="&amp;D54&amp;"%0A%0APlease see my resume and bio for the above tour.","Click HERE to apply")</f>
        <v>Click HERE to apply</v>
      </c>
      <c r="L54" s="64" t="s">
        <v>88</v>
      </c>
    </row>
    <row r="55" spans="1:14" ht="54.6" customHeight="1">
      <c r="A55" s="1" t="s">
        <v>645</v>
      </c>
      <c r="B55" s="24" t="s">
        <v>7</v>
      </c>
      <c r="C55" s="24" t="s">
        <v>572</v>
      </c>
      <c r="D55" s="15" t="s">
        <v>646</v>
      </c>
      <c r="E55" s="25" t="s">
        <v>657</v>
      </c>
      <c r="F55" s="24" t="s">
        <v>28</v>
      </c>
      <c r="G55" s="24" t="s">
        <v>647</v>
      </c>
      <c r="H55" s="24" t="s">
        <v>40</v>
      </c>
      <c r="I55" s="3" t="s">
        <v>3</v>
      </c>
      <c r="J55" s="59" t="s">
        <v>4</v>
      </c>
      <c r="K55" s="80" t="str">
        <f>HYPERLINK("mailto:"&amp;VLOOKUP(L55,'CONCAT Codes'!$A$14:$G$25,5,FALSE)&amp;"?subject="&amp;_xlfn.CONCAT(C55," - APPLICANT for ",A55)&amp;"&amp;cc="&amp;'CONCAT Codes'!$A$32&amp;"&amp;body="&amp;D55&amp;"%0A%0APlease see my resume and bio for the above tour.","Click HERE to apply")</f>
        <v>Click HERE to apply</v>
      </c>
      <c r="L55" s="64" t="s">
        <v>88</v>
      </c>
    </row>
    <row r="56" spans="1:14" ht="54.6" customHeight="1">
      <c r="A56" s="1" t="s">
        <v>648</v>
      </c>
      <c r="B56" s="24" t="s">
        <v>7</v>
      </c>
      <c r="C56" s="24" t="s">
        <v>572</v>
      </c>
      <c r="D56" s="15" t="s">
        <v>649</v>
      </c>
      <c r="E56" s="25" t="s">
        <v>658</v>
      </c>
      <c r="F56" s="24" t="s">
        <v>28</v>
      </c>
      <c r="G56" s="24" t="s">
        <v>32</v>
      </c>
      <c r="H56" s="24" t="s">
        <v>40</v>
      </c>
      <c r="I56" s="3" t="s">
        <v>3</v>
      </c>
      <c r="J56" s="59" t="s">
        <v>4</v>
      </c>
      <c r="K56" s="80" t="str">
        <f>HYPERLINK("mailto:"&amp;VLOOKUP(L56,'CONCAT Codes'!$A$14:$G$25,5,FALSE)&amp;"?subject="&amp;_xlfn.CONCAT(C56," - APPLICANT for ",A56)&amp;"&amp;cc="&amp;'CONCAT Codes'!$A$32&amp;"&amp;body="&amp;D56&amp;"%0A%0APlease see my resume and bio for the above tour.","Click HERE to apply")</f>
        <v>Click HERE to apply</v>
      </c>
      <c r="L56" s="64" t="s">
        <v>88</v>
      </c>
    </row>
    <row r="57" spans="1:14" ht="54.6" customHeight="1">
      <c r="A57" s="1" t="s">
        <v>650</v>
      </c>
      <c r="B57" s="24" t="s">
        <v>7</v>
      </c>
      <c r="C57" s="24" t="s">
        <v>572</v>
      </c>
      <c r="D57" s="15" t="s">
        <v>651</v>
      </c>
      <c r="E57" s="25" t="s">
        <v>659</v>
      </c>
      <c r="F57" s="24" t="s">
        <v>28</v>
      </c>
      <c r="G57" s="24" t="s">
        <v>32</v>
      </c>
      <c r="H57" s="24" t="s">
        <v>40</v>
      </c>
      <c r="I57" s="3" t="s">
        <v>3</v>
      </c>
      <c r="J57" s="59" t="s">
        <v>4</v>
      </c>
      <c r="K57" s="80" t="str">
        <f>HYPERLINK("mailto:"&amp;VLOOKUP(L57,'CONCAT Codes'!$A$14:$G$25,5,FALSE)&amp;"?subject="&amp;_xlfn.CONCAT(C57," - APPLICANT for ",A57)&amp;"&amp;cc="&amp;'CONCAT Codes'!$A$32&amp;"&amp;body="&amp;D57&amp;"%0A%0APlease see my resume and bio for the above tour.","Click HERE to apply")</f>
        <v>Click HERE to apply</v>
      </c>
      <c r="L57" s="64" t="s">
        <v>88</v>
      </c>
    </row>
    <row r="58" spans="1:14" ht="54.6" customHeight="1">
      <c r="A58" s="1" t="s">
        <v>652</v>
      </c>
      <c r="B58" s="24" t="s">
        <v>7</v>
      </c>
      <c r="C58" s="24" t="s">
        <v>572</v>
      </c>
      <c r="D58" s="15" t="s">
        <v>924</v>
      </c>
      <c r="E58" s="25" t="s">
        <v>660</v>
      </c>
      <c r="F58" s="24" t="s">
        <v>28</v>
      </c>
      <c r="G58" s="24" t="s">
        <v>32</v>
      </c>
      <c r="H58" s="24" t="s">
        <v>40</v>
      </c>
      <c r="I58" s="3" t="s">
        <v>3</v>
      </c>
      <c r="J58" s="59" t="s">
        <v>4</v>
      </c>
      <c r="K58" s="80" t="str">
        <f>HYPERLINK("mailto:"&amp;VLOOKUP(L58,'CONCAT Codes'!$A$14:$G$25,5,FALSE)&amp;"?subject="&amp;_xlfn.CONCAT(C58," - APPLICANT for ",A58)&amp;"&amp;cc="&amp;'CONCAT Codes'!$A$32&amp;"&amp;body="&amp;D58&amp;"%0A%0APlease see my resume and bio for the above tour.","Click HERE to apply")</f>
        <v>Click HERE to apply</v>
      </c>
      <c r="L58" s="64" t="s">
        <v>88</v>
      </c>
    </row>
    <row r="59" spans="1:14" ht="54.6" customHeight="1">
      <c r="A59" s="1" t="s">
        <v>653</v>
      </c>
      <c r="B59" s="24" t="s">
        <v>7</v>
      </c>
      <c r="C59" s="24" t="s">
        <v>572</v>
      </c>
      <c r="D59" s="15" t="s">
        <v>654</v>
      </c>
      <c r="E59" s="25" t="s">
        <v>661</v>
      </c>
      <c r="F59" s="24" t="s">
        <v>28</v>
      </c>
      <c r="G59" s="24" t="s">
        <v>32</v>
      </c>
      <c r="H59" s="24" t="s">
        <v>40</v>
      </c>
      <c r="I59" s="3" t="s">
        <v>3</v>
      </c>
      <c r="J59" s="59" t="s">
        <v>4</v>
      </c>
      <c r="K59" s="80" t="str">
        <f>HYPERLINK("mailto:"&amp;VLOOKUP(L59,'CONCAT Codes'!$A$14:$G$25,5,FALSE)&amp;"?subject="&amp;_xlfn.CONCAT(C59," - APPLICANT for ",A59)&amp;"&amp;cc="&amp;'CONCAT Codes'!$A$32&amp;"&amp;body="&amp;D59&amp;"%0A%0APlease see my resume and bio for the above tour.","Click HERE to apply")</f>
        <v>Click HERE to apply</v>
      </c>
      <c r="L59" s="64" t="s">
        <v>88</v>
      </c>
    </row>
    <row r="60" spans="1:14" ht="54.6" customHeight="1">
      <c r="A60" s="1" t="s">
        <v>655</v>
      </c>
      <c r="B60" s="24" t="s">
        <v>7</v>
      </c>
      <c r="C60" s="24" t="s">
        <v>572</v>
      </c>
      <c r="D60" s="15" t="s">
        <v>641</v>
      </c>
      <c r="E60" s="25" t="s">
        <v>662</v>
      </c>
      <c r="F60" s="24" t="s">
        <v>28</v>
      </c>
      <c r="G60" s="24" t="s">
        <v>647</v>
      </c>
      <c r="H60" s="24" t="s">
        <v>40</v>
      </c>
      <c r="I60" s="3" t="s">
        <v>3</v>
      </c>
      <c r="J60" s="59" t="s">
        <v>4</v>
      </c>
      <c r="K60" s="80" t="str">
        <f>HYPERLINK("mailto:"&amp;VLOOKUP(L60,'CONCAT Codes'!$A$14:$G$25,5,FALSE)&amp;"?subject="&amp;_xlfn.CONCAT(C60," - APPLICANT for ",A60)&amp;"&amp;cc="&amp;'CONCAT Codes'!$A$32&amp;"&amp;body="&amp;D60&amp;"%0A%0APlease see my resume and bio for the above tour.","Click HERE to apply")</f>
        <v>Click HERE to apply</v>
      </c>
      <c r="L60" s="64" t="s">
        <v>88</v>
      </c>
    </row>
    <row r="61" spans="1:14" ht="54.6" customHeight="1">
      <c r="A61" s="1" t="s">
        <v>720</v>
      </c>
      <c r="B61" s="24" t="s">
        <v>7</v>
      </c>
      <c r="C61" s="24" t="s">
        <v>572</v>
      </c>
      <c r="D61" s="15" t="s">
        <v>721</v>
      </c>
      <c r="E61" s="25" t="s">
        <v>743</v>
      </c>
      <c r="F61" s="24" t="s">
        <v>28</v>
      </c>
      <c r="G61" s="24" t="s">
        <v>722</v>
      </c>
      <c r="H61" s="24" t="s">
        <v>40</v>
      </c>
      <c r="I61" s="3" t="s">
        <v>3</v>
      </c>
      <c r="J61" s="59" t="s">
        <v>4</v>
      </c>
      <c r="K61" s="80" t="str">
        <f>HYPERLINK("mailto:"&amp;VLOOKUP(L61,'CONCAT Codes'!$A$14:$G$25,5,FALSE)&amp;"?subject="&amp;_xlfn.CONCAT(C61," - APPLICANT for ",A61)&amp;"&amp;cc="&amp;'CONCAT Codes'!$A$32&amp;"&amp;body="&amp;D61&amp;"%0A%0APlease see my resume and bio for the above tour.","Click HERE to apply")</f>
        <v>Click HERE to apply</v>
      </c>
      <c r="L61" s="64" t="s">
        <v>88</v>
      </c>
      <c r="N61" s="56"/>
    </row>
    <row r="62" spans="1:14" ht="54.6" customHeight="1">
      <c r="A62" s="1" t="s">
        <v>794</v>
      </c>
      <c r="B62" s="24" t="s">
        <v>7</v>
      </c>
      <c r="C62" s="24" t="s">
        <v>572</v>
      </c>
      <c r="D62" s="15" t="s">
        <v>795</v>
      </c>
      <c r="E62" s="25" t="s">
        <v>809</v>
      </c>
      <c r="F62" s="24" t="s">
        <v>28</v>
      </c>
      <c r="G62" s="24" t="s">
        <v>32</v>
      </c>
      <c r="H62" s="24" t="s">
        <v>40</v>
      </c>
      <c r="I62" s="3" t="s">
        <v>3</v>
      </c>
      <c r="J62" s="59" t="s">
        <v>4</v>
      </c>
      <c r="K62" s="80" t="str">
        <f>HYPERLINK("mailto:"&amp;VLOOKUP(L62,'CONCAT Codes'!$A$14:$G$25,5,FALSE)&amp;"?subject="&amp;_xlfn.CONCAT(C62," - APPLICANT for ",A62)&amp;"&amp;cc="&amp;'CONCAT Codes'!$A$32&amp;"&amp;body="&amp;D62&amp;"%0A%0APlease see my resume and bio for the above tour.","Click HERE to apply")</f>
        <v>Click HERE to apply</v>
      </c>
      <c r="L62" s="64" t="s">
        <v>88</v>
      </c>
      <c r="N62" s="56"/>
    </row>
    <row r="63" spans="1:14" ht="54.6" customHeight="1">
      <c r="A63" s="1" t="s">
        <v>287</v>
      </c>
      <c r="B63" s="24" t="s">
        <v>2</v>
      </c>
      <c r="C63" s="24" t="s">
        <v>41</v>
      </c>
      <c r="D63" s="15" t="s">
        <v>288</v>
      </c>
      <c r="E63" s="25" t="s">
        <v>296</v>
      </c>
      <c r="F63" s="24" t="s">
        <v>28</v>
      </c>
      <c r="G63" s="24" t="s">
        <v>289</v>
      </c>
      <c r="H63" s="24" t="s">
        <v>40</v>
      </c>
      <c r="I63" s="3" t="s">
        <v>3</v>
      </c>
      <c r="J63" s="59" t="s">
        <v>4</v>
      </c>
      <c r="K63" s="80" t="str">
        <f>HYPERLINK("mailto:"&amp;VLOOKUP(L63,'CONCAT Codes'!$A$14:$G$25,5,FALSE)&amp;"?subject="&amp;_xlfn.CONCAT(C63," - APPLICANT for ",A63)&amp;"&amp;cc="&amp;'CONCAT Codes'!$A$32&amp;"&amp;body="&amp;D63&amp;"%0A%0APlease see my resume and bio for the above tour.","Click HERE to apply")</f>
        <v>Click HERE to apply</v>
      </c>
      <c r="L63" s="64" t="s">
        <v>83</v>
      </c>
      <c r="N63" s="56"/>
    </row>
    <row r="64" spans="1:14" ht="54.6" customHeight="1">
      <c r="A64" s="1" t="s">
        <v>290</v>
      </c>
      <c r="B64" s="24" t="s">
        <v>2</v>
      </c>
      <c r="C64" s="24" t="s">
        <v>41</v>
      </c>
      <c r="D64" s="15" t="s">
        <v>291</v>
      </c>
      <c r="E64" s="25" t="s">
        <v>297</v>
      </c>
      <c r="F64" s="24" t="s">
        <v>28</v>
      </c>
      <c r="G64" s="24" t="s">
        <v>289</v>
      </c>
      <c r="H64" s="24" t="s">
        <v>40</v>
      </c>
      <c r="I64" s="3" t="s">
        <v>3</v>
      </c>
      <c r="J64" s="59" t="s">
        <v>4</v>
      </c>
      <c r="K64" s="80" t="str">
        <f>HYPERLINK("mailto:"&amp;VLOOKUP(L64,'CONCAT Codes'!$A$14:$G$25,5,FALSE)&amp;"?subject="&amp;_xlfn.CONCAT(C64," - APPLICANT for ",A64)&amp;"&amp;cc="&amp;'CONCAT Codes'!$A$32&amp;"&amp;body="&amp;D64&amp;"%0A%0APlease see my resume and bio for the above tour.","Click HERE to apply")</f>
        <v>Click HERE to apply</v>
      </c>
      <c r="L64" s="64" t="s">
        <v>83</v>
      </c>
      <c r="N64" s="56"/>
    </row>
    <row r="65" spans="1:14" ht="54.6" customHeight="1">
      <c r="A65" s="1" t="s">
        <v>335</v>
      </c>
      <c r="B65" s="24" t="s">
        <v>2</v>
      </c>
      <c r="C65" s="24" t="s">
        <v>41</v>
      </c>
      <c r="D65" s="1" t="s">
        <v>336</v>
      </c>
      <c r="E65" s="24" t="s">
        <v>344</v>
      </c>
      <c r="F65" s="24" t="s">
        <v>28</v>
      </c>
      <c r="G65" s="24" t="s">
        <v>36</v>
      </c>
      <c r="H65" s="24" t="s">
        <v>40</v>
      </c>
      <c r="I65" s="3" t="s">
        <v>3</v>
      </c>
      <c r="J65" s="59" t="s">
        <v>4</v>
      </c>
      <c r="K65" s="80" t="str">
        <f>HYPERLINK("mailto:"&amp;VLOOKUP(L65,'CONCAT Codes'!$A$14:$G$25,5,FALSE)&amp;"?subject="&amp;_xlfn.CONCAT(C65," - APPLICANT for ",A65)&amp;"&amp;cc="&amp;'CONCAT Codes'!$A$32&amp;"&amp;body="&amp;D65&amp;"%0A%0APlease see my resume and bio for the above tour.","Click HERE to apply")</f>
        <v>Click HERE to apply</v>
      </c>
      <c r="L65" s="63" t="s">
        <v>83</v>
      </c>
      <c r="N65" s="56"/>
    </row>
    <row r="66" spans="1:14" s="56" customFormat="1" ht="54.6" customHeight="1">
      <c r="A66" s="1" t="s">
        <v>454</v>
      </c>
      <c r="B66" s="24" t="s">
        <v>2</v>
      </c>
      <c r="C66" s="24" t="s">
        <v>41</v>
      </c>
      <c r="D66" s="15" t="s">
        <v>443</v>
      </c>
      <c r="E66" s="25" t="s">
        <v>478</v>
      </c>
      <c r="F66" s="24" t="s">
        <v>1</v>
      </c>
      <c r="G66" s="24" t="s">
        <v>32</v>
      </c>
      <c r="H66" s="24" t="s">
        <v>40</v>
      </c>
      <c r="I66" s="3" t="s">
        <v>3</v>
      </c>
      <c r="J66" s="59" t="s">
        <v>4</v>
      </c>
      <c r="K66" s="80" t="str">
        <f>HYPERLINK("mailto:"&amp;VLOOKUP(L66,'CONCAT Codes'!$A$14:$G$25,5,FALSE)&amp;"?subject="&amp;_xlfn.CONCAT(C66," - APPLICANT for ",A66)&amp;"&amp;cc="&amp;'CONCAT Codes'!$A$32&amp;"&amp;body="&amp;D66&amp;"%0A%0APlease see my resume and bio for the above tour.","Click HERE to apply")</f>
        <v>Click HERE to apply</v>
      </c>
      <c r="L66" s="64" t="s">
        <v>83</v>
      </c>
      <c r="M66" s="26"/>
    </row>
    <row r="67" spans="1:14" s="56" customFormat="1" ht="54.6" customHeight="1">
      <c r="A67" s="1" t="s">
        <v>508</v>
      </c>
      <c r="B67" s="24" t="s">
        <v>2</v>
      </c>
      <c r="C67" s="24" t="s">
        <v>41</v>
      </c>
      <c r="D67" s="15" t="s">
        <v>423</v>
      </c>
      <c r="E67" s="25" t="s">
        <v>522</v>
      </c>
      <c r="F67" s="24" t="s">
        <v>28</v>
      </c>
      <c r="G67" s="24" t="s">
        <v>509</v>
      </c>
      <c r="H67" s="24" t="s">
        <v>40</v>
      </c>
      <c r="I67" s="3" t="s">
        <v>3</v>
      </c>
      <c r="J67" s="59" t="s">
        <v>4</v>
      </c>
      <c r="K67" s="80" t="str">
        <f>HYPERLINK("mailto:"&amp;VLOOKUP(L67,'CONCAT Codes'!$A$14:$G$25,5,FALSE)&amp;"?subject="&amp;_xlfn.CONCAT(C67," - APPLICANT for ",A67)&amp;"&amp;cc="&amp;'CONCAT Codes'!$A$32&amp;"&amp;body="&amp;D67&amp;"%0A%0APlease see my resume and bio for the above tour.","Click HERE to apply")</f>
        <v>Click HERE to apply</v>
      </c>
      <c r="L67" s="64" t="s">
        <v>83</v>
      </c>
      <c r="M67" s="26"/>
    </row>
    <row r="68" spans="1:14" s="56" customFormat="1" ht="54.6" customHeight="1">
      <c r="A68" s="1" t="s">
        <v>604</v>
      </c>
      <c r="B68" s="24" t="s">
        <v>2</v>
      </c>
      <c r="C68" s="24" t="s">
        <v>41</v>
      </c>
      <c r="D68" s="15" t="s">
        <v>605</v>
      </c>
      <c r="E68" s="25" t="s">
        <v>608</v>
      </c>
      <c r="F68" s="24" t="s">
        <v>28</v>
      </c>
      <c r="G68" s="24" t="s">
        <v>36</v>
      </c>
      <c r="H68" s="24" t="s">
        <v>40</v>
      </c>
      <c r="I68" s="3" t="s">
        <v>3</v>
      </c>
      <c r="J68" s="59" t="s">
        <v>4</v>
      </c>
      <c r="K68" s="80" t="str">
        <f>HYPERLINK("mailto:"&amp;VLOOKUP(L68,'CONCAT Codes'!$A$14:$G$25,5,FALSE)&amp;"?subject="&amp;_xlfn.CONCAT(C68," - APPLICANT for ",A68)&amp;"&amp;cc="&amp;'CONCAT Codes'!$A$32&amp;"&amp;body="&amp;D68&amp;"%0A%0APlease see my resume and bio for the above tour.","Click HERE to apply")</f>
        <v>Click HERE to apply</v>
      </c>
      <c r="L68" s="64" t="s">
        <v>83</v>
      </c>
      <c r="M68" s="26"/>
      <c r="N68" s="26"/>
    </row>
    <row r="69" spans="1:14" s="56" customFormat="1" ht="54.6" customHeight="1">
      <c r="A69" s="1" t="s">
        <v>606</v>
      </c>
      <c r="B69" s="24" t="s">
        <v>2</v>
      </c>
      <c r="C69" s="24" t="s">
        <v>41</v>
      </c>
      <c r="D69" s="15" t="s">
        <v>607</v>
      </c>
      <c r="E69" s="25" t="s">
        <v>610</v>
      </c>
      <c r="F69" s="24" t="s">
        <v>28</v>
      </c>
      <c r="G69" s="24" t="s">
        <v>228</v>
      </c>
      <c r="H69" s="24" t="s">
        <v>40</v>
      </c>
      <c r="I69" s="3" t="s">
        <v>3</v>
      </c>
      <c r="J69" s="59" t="s">
        <v>4</v>
      </c>
      <c r="K69" s="80" t="str">
        <f>HYPERLINK("mailto:"&amp;VLOOKUP(L69,'CONCAT Codes'!$A$14:$G$25,5,FALSE)&amp;"?subject="&amp;_xlfn.CONCAT(C69," - APPLICANT for ",A69)&amp;"&amp;cc="&amp;'CONCAT Codes'!$A$32&amp;"&amp;body="&amp;D69&amp;"%0A%0APlease see my resume and bio for the above tour.","Click HERE to apply")</f>
        <v>Click HERE to apply</v>
      </c>
      <c r="L69" s="64" t="s">
        <v>83</v>
      </c>
      <c r="M69" s="26"/>
      <c r="N69" s="26"/>
    </row>
    <row r="70" spans="1:14" s="56" customFormat="1" ht="54.6" customHeight="1">
      <c r="A70" s="1" t="s">
        <v>634</v>
      </c>
      <c r="B70" s="24" t="s">
        <v>2</v>
      </c>
      <c r="C70" s="24" t="s">
        <v>41</v>
      </c>
      <c r="D70" s="15" t="s">
        <v>635</v>
      </c>
      <c r="E70" s="25" t="s">
        <v>671</v>
      </c>
      <c r="F70" s="24" t="s">
        <v>28</v>
      </c>
      <c r="G70" s="24" t="s">
        <v>62</v>
      </c>
      <c r="H70" s="24" t="s">
        <v>40</v>
      </c>
      <c r="I70" s="3" t="s">
        <v>3</v>
      </c>
      <c r="J70" s="59" t="s">
        <v>4</v>
      </c>
      <c r="K70" s="80" t="str">
        <f>HYPERLINK("mailto:"&amp;VLOOKUP(L70,'CONCAT Codes'!$A$14:$G$25,5,FALSE)&amp;"?subject="&amp;_xlfn.CONCAT(C70," - APPLICANT for ",A70)&amp;"&amp;cc="&amp;'CONCAT Codes'!$A$32&amp;"&amp;body="&amp;D70&amp;"%0A%0APlease see my resume and bio for the above tour.","Click HERE to apply")</f>
        <v>Click HERE to apply</v>
      </c>
      <c r="L70" s="64" t="s">
        <v>83</v>
      </c>
      <c r="M70" s="26"/>
      <c r="N70" s="26"/>
    </row>
    <row r="71" spans="1:14" s="56" customFormat="1" ht="54.6" customHeight="1">
      <c r="A71" s="72" t="s">
        <v>696</v>
      </c>
      <c r="B71" s="73" t="s">
        <v>2</v>
      </c>
      <c r="C71" s="73" t="s">
        <v>41</v>
      </c>
      <c r="D71" s="72" t="s">
        <v>697</v>
      </c>
      <c r="E71" s="25" t="s">
        <v>711</v>
      </c>
      <c r="F71" s="24" t="s">
        <v>28</v>
      </c>
      <c r="G71" s="73" t="s">
        <v>36</v>
      </c>
      <c r="H71" s="73" t="s">
        <v>40</v>
      </c>
      <c r="I71" s="75" t="s">
        <v>3</v>
      </c>
      <c r="J71" s="77" t="s">
        <v>4</v>
      </c>
      <c r="K71" s="80" t="str">
        <f>HYPERLINK("mailto:"&amp;VLOOKUP(L71,'CONCAT Codes'!$A$14:$G$25,5,FALSE)&amp;"?subject="&amp;_xlfn.CONCAT(C71," - APPLICANT for ",A71)&amp;"&amp;cc="&amp;'CONCAT Codes'!$A$32&amp;"&amp;body="&amp;D71&amp;"%0A%0APlease see my resume and bio for the above tour.","Click HERE to apply")</f>
        <v>Click HERE to apply</v>
      </c>
      <c r="L71" s="73" t="s">
        <v>83</v>
      </c>
      <c r="M71" s="26"/>
      <c r="N71" s="26"/>
    </row>
    <row r="72" spans="1:14" s="56" customFormat="1" ht="54.6" customHeight="1">
      <c r="A72" s="72" t="s">
        <v>698</v>
      </c>
      <c r="B72" s="73" t="s">
        <v>2</v>
      </c>
      <c r="C72" s="73" t="s">
        <v>41</v>
      </c>
      <c r="D72" s="72" t="s">
        <v>699</v>
      </c>
      <c r="E72" s="25" t="s">
        <v>712</v>
      </c>
      <c r="F72" s="73" t="s">
        <v>28</v>
      </c>
      <c r="G72" s="73" t="s">
        <v>32</v>
      </c>
      <c r="H72" s="73" t="s">
        <v>40</v>
      </c>
      <c r="I72" s="75" t="s">
        <v>3</v>
      </c>
      <c r="J72" s="77" t="s">
        <v>4</v>
      </c>
      <c r="K72" s="80" t="str">
        <f>HYPERLINK("mailto:"&amp;VLOOKUP(L72,'CONCAT Codes'!$A$14:$G$25,5,FALSE)&amp;"?subject="&amp;_xlfn.CONCAT(C72," - APPLICANT for ",A72)&amp;"&amp;cc="&amp;'CONCAT Codes'!$A$32&amp;"&amp;body="&amp;D72&amp;"%0A%0APlease see my resume and bio for the above tour.","Click HERE to apply")</f>
        <v>Click HERE to apply</v>
      </c>
      <c r="L72" s="73" t="s">
        <v>83</v>
      </c>
      <c r="M72" s="26"/>
      <c r="N72" s="26"/>
    </row>
    <row r="73" spans="1:14" ht="54.6" customHeight="1">
      <c r="A73" s="1" t="s">
        <v>732</v>
      </c>
      <c r="B73" s="24" t="s">
        <v>2</v>
      </c>
      <c r="C73" s="24" t="s">
        <v>41</v>
      </c>
      <c r="D73" s="15" t="s">
        <v>733</v>
      </c>
      <c r="E73" s="25" t="s">
        <v>739</v>
      </c>
      <c r="F73" s="24" t="s">
        <v>28</v>
      </c>
      <c r="G73" s="24" t="s">
        <v>61</v>
      </c>
      <c r="H73" s="24" t="s">
        <v>40</v>
      </c>
      <c r="I73" s="3" t="s">
        <v>3</v>
      </c>
      <c r="J73" s="59" t="s">
        <v>4</v>
      </c>
      <c r="K73" s="80" t="str">
        <f>HYPERLINK("mailto:"&amp;VLOOKUP(L73,'CONCAT Codes'!$A$14:$G$25,5,FALSE)&amp;"?subject="&amp;_xlfn.CONCAT(C73," - APPLICANT for ",A73)&amp;"&amp;cc="&amp;'CONCAT Codes'!$A$32&amp;"&amp;body="&amp;D73&amp;"%0A%0APlease see my resume and bio for the above tour.","Click HERE to apply")</f>
        <v>Click HERE to apply</v>
      </c>
      <c r="L73" s="64" t="s">
        <v>83</v>
      </c>
    </row>
    <row r="74" spans="1:14" ht="54.6" customHeight="1">
      <c r="A74" s="1" t="s">
        <v>939</v>
      </c>
      <c r="B74" s="24" t="s">
        <v>2</v>
      </c>
      <c r="C74" s="24" t="s">
        <v>41</v>
      </c>
      <c r="D74" s="15" t="s">
        <v>940</v>
      </c>
      <c r="E74" s="25" t="s">
        <v>956</v>
      </c>
      <c r="F74" s="24" t="s">
        <v>28</v>
      </c>
      <c r="G74" s="24" t="s">
        <v>36</v>
      </c>
      <c r="H74" s="24" t="s">
        <v>40</v>
      </c>
      <c r="I74" s="3" t="s">
        <v>3</v>
      </c>
      <c r="J74" s="59" t="s">
        <v>4</v>
      </c>
      <c r="K74" s="89" t="str">
        <f>HYPERLINK("mailto:"&amp;VLOOKUP(L74,'CONCAT Codes'!$A$14:$G$25,5,FALSE)&amp;"?subject="&amp;_xlfn.CONCAT(C74," - APPLICANT for ",A74)&amp;"&amp;cc="&amp;'CONCAT Codes'!$A$32&amp;"&amp;body="&amp;D74&amp;"%0A%0APlease see my resume and bio for the above tour.","Click HERE to apply")</f>
        <v>Click HERE to apply</v>
      </c>
      <c r="L74" s="64" t="s">
        <v>83</v>
      </c>
    </row>
    <row r="75" spans="1:14" ht="80.099999999999994" customHeight="1">
      <c r="A75" s="1" t="s">
        <v>399</v>
      </c>
      <c r="B75" s="24" t="s">
        <v>2</v>
      </c>
      <c r="C75" s="24" t="s">
        <v>293</v>
      </c>
      <c r="D75" s="15" t="s">
        <v>400</v>
      </c>
      <c r="E75" s="25" t="s">
        <v>406</v>
      </c>
      <c r="F75" s="24" t="s">
        <v>28</v>
      </c>
      <c r="G75" s="24" t="s">
        <v>32</v>
      </c>
      <c r="H75" s="24" t="s">
        <v>263</v>
      </c>
      <c r="I75" s="3" t="s">
        <v>3</v>
      </c>
      <c r="J75" s="59" t="s">
        <v>4</v>
      </c>
      <c r="K75" s="80" t="str">
        <f>HYPERLINK("mailto:"&amp;VLOOKUP(L75,'CONCAT Codes'!$A$14:$G$25,5,FALSE)&amp;"?subject="&amp;_xlfn.CONCAT(C75," - APPLICANT for ",A75)&amp;"&amp;cc="&amp;'CONCAT Codes'!$A$32&amp;"&amp;body="&amp;D75&amp;"%0A%0APlease see my resume and bio for the above tour.","Click HERE to apply")</f>
        <v>Click HERE to apply</v>
      </c>
      <c r="L75" s="64" t="s">
        <v>83</v>
      </c>
    </row>
    <row r="76" spans="1:14" ht="54.6" customHeight="1">
      <c r="A76" s="1" t="s">
        <v>337</v>
      </c>
      <c r="B76" s="24" t="s">
        <v>2</v>
      </c>
      <c r="C76" s="24" t="s">
        <v>293</v>
      </c>
      <c r="D76" s="1" t="s">
        <v>338</v>
      </c>
      <c r="E76" s="24" t="s">
        <v>345</v>
      </c>
      <c r="F76" s="24" t="s">
        <v>28</v>
      </c>
      <c r="G76" s="24" t="s">
        <v>339</v>
      </c>
      <c r="H76" s="24" t="s">
        <v>263</v>
      </c>
      <c r="I76" s="3" t="s">
        <v>3</v>
      </c>
      <c r="J76" s="59" t="s">
        <v>4</v>
      </c>
      <c r="K76" s="80" t="str">
        <f>HYPERLINK("mailto:"&amp;VLOOKUP(L76,'CONCAT Codes'!$A$14:$G$25,5,FALSE)&amp;"?subject="&amp;_xlfn.CONCAT(C76," - APPLICANT for ",A76)&amp;"&amp;cc="&amp;'CONCAT Codes'!$A$32&amp;"&amp;body="&amp;D76&amp;"%0A%0APlease see my resume and bio for the above tour.","Click HERE to apply")</f>
        <v>Click HERE to apply</v>
      </c>
      <c r="L76" s="63" t="s">
        <v>83</v>
      </c>
    </row>
    <row r="77" spans="1:14" ht="80.099999999999994" customHeight="1">
      <c r="A77" s="1" t="s">
        <v>470</v>
      </c>
      <c r="B77" s="24" t="s">
        <v>2</v>
      </c>
      <c r="C77" s="24" t="s">
        <v>293</v>
      </c>
      <c r="D77" s="15" t="s">
        <v>471</v>
      </c>
      <c r="E77" s="25" t="s">
        <v>479</v>
      </c>
      <c r="F77" s="24" t="s">
        <v>28</v>
      </c>
      <c r="G77" s="24" t="s">
        <v>71</v>
      </c>
      <c r="H77" s="24" t="s">
        <v>263</v>
      </c>
      <c r="I77" s="3" t="s">
        <v>3</v>
      </c>
      <c r="J77" s="59" t="s">
        <v>4</v>
      </c>
      <c r="K77" s="80" t="str">
        <f>HYPERLINK("mailto:"&amp;VLOOKUP(L77,'CONCAT Codes'!$A$14:$G$25,5,FALSE)&amp;"?subject="&amp;_xlfn.CONCAT(C77," - APPLICANT for ",A77)&amp;"&amp;cc="&amp;'CONCAT Codes'!$A$32&amp;"&amp;body="&amp;D77&amp;"%0A%0APlease see my resume and bio for the above tour.","Click HERE to apply")</f>
        <v>Click HERE to apply</v>
      </c>
      <c r="L77" s="64" t="s">
        <v>83</v>
      </c>
    </row>
    <row r="78" spans="1:14" ht="54.6" customHeight="1">
      <c r="A78" s="1" t="s">
        <v>401</v>
      </c>
      <c r="B78" s="24" t="s">
        <v>47</v>
      </c>
      <c r="C78" s="24" t="s">
        <v>402</v>
      </c>
      <c r="D78" s="15" t="s">
        <v>403</v>
      </c>
      <c r="E78" s="25" t="s">
        <v>407</v>
      </c>
      <c r="F78" s="24" t="s">
        <v>28</v>
      </c>
      <c r="G78" s="24" t="s">
        <v>396</v>
      </c>
      <c r="H78" s="24" t="s">
        <v>404</v>
      </c>
      <c r="I78" s="3" t="s">
        <v>405</v>
      </c>
      <c r="J78" s="59" t="s">
        <v>4</v>
      </c>
      <c r="K78" s="80" t="str">
        <f>HYPERLINK("mailto:"&amp;VLOOKUP(L78,'CONCAT Codes'!$A$14:$G$25,5,FALSE)&amp;"?subject="&amp;_xlfn.CONCAT(C78," - APPLICANT for ",A78)&amp;"&amp;cc="&amp;'CONCAT Codes'!$A$32&amp;"&amp;body="&amp;D78&amp;"%0A%0APlease see my resume and bio for the above tour.","Click HERE to apply")</f>
        <v>Click HERE to apply</v>
      </c>
      <c r="L78" s="64" t="s">
        <v>88</v>
      </c>
      <c r="M78" s="51"/>
    </row>
    <row r="79" spans="1:14" ht="70.2" customHeight="1">
      <c r="A79" s="1" t="s">
        <v>628</v>
      </c>
      <c r="B79" s="24" t="s">
        <v>42</v>
      </c>
      <c r="C79" s="24" t="s">
        <v>629</v>
      </c>
      <c r="D79" s="15" t="s">
        <v>630</v>
      </c>
      <c r="E79" s="25" t="s">
        <v>665</v>
      </c>
      <c r="F79" s="24" t="s">
        <v>1</v>
      </c>
      <c r="G79" s="24" t="s">
        <v>631</v>
      </c>
      <c r="H79" s="24" t="s">
        <v>10</v>
      </c>
      <c r="I79" s="3" t="s">
        <v>405</v>
      </c>
      <c r="J79" s="59" t="s">
        <v>4</v>
      </c>
      <c r="K79" s="80" t="str">
        <f>HYPERLINK("mailto:"&amp;VLOOKUP(L79,'CONCAT Codes'!$A$14:$G$25,5,FALSE)&amp;"?subject="&amp;_xlfn.CONCAT(C79," - APPLICANT for ",A79)&amp;"&amp;cc="&amp;'CONCAT Codes'!$A$32&amp;"&amp;body="&amp;D79&amp;"%0A%0APlease see my resume and bio for the above tour.","Click HERE to apply")</f>
        <v>Click HERE to apply</v>
      </c>
      <c r="L79" s="64" t="s">
        <v>108</v>
      </c>
    </row>
    <row r="80" spans="1:14" ht="54.6" customHeight="1">
      <c r="A80" s="1" t="s">
        <v>723</v>
      </c>
      <c r="B80" s="24" t="s">
        <v>42</v>
      </c>
      <c r="C80" s="24" t="s">
        <v>629</v>
      </c>
      <c r="D80" s="15" t="s">
        <v>678</v>
      </c>
      <c r="E80" s="25" t="s">
        <v>741</v>
      </c>
      <c r="F80" s="24" t="s">
        <v>1</v>
      </c>
      <c r="G80" s="24" t="s">
        <v>45</v>
      </c>
      <c r="H80" s="24" t="s">
        <v>10</v>
      </c>
      <c r="I80" s="3" t="s">
        <v>405</v>
      </c>
      <c r="J80" s="59" t="s">
        <v>4</v>
      </c>
      <c r="K80" s="80" t="str">
        <f>HYPERLINK("mailto:"&amp;VLOOKUP(L80,'CONCAT Codes'!$A$14:$G$25,5,FALSE)&amp;"?subject="&amp;_xlfn.CONCAT(C80," - APPLICANT for ",A80)&amp;"&amp;cc="&amp;'CONCAT Codes'!$A$32&amp;"&amp;body="&amp;D80&amp;"%0A%0APlease see my resume and bio for the above tour.","Click HERE to apply")</f>
        <v>Click HERE to apply</v>
      </c>
      <c r="L80" s="64" t="s">
        <v>108</v>
      </c>
    </row>
    <row r="81" spans="1:12" ht="54.6" customHeight="1">
      <c r="A81" s="1" t="s">
        <v>752</v>
      </c>
      <c r="B81" s="24" t="s">
        <v>42</v>
      </c>
      <c r="C81" s="24" t="s">
        <v>629</v>
      </c>
      <c r="D81" s="15" t="s">
        <v>753</v>
      </c>
      <c r="E81" s="25" t="s">
        <v>790</v>
      </c>
      <c r="F81" s="24" t="s">
        <v>1</v>
      </c>
      <c r="G81" s="24" t="s">
        <v>61</v>
      </c>
      <c r="H81" s="24" t="s">
        <v>10</v>
      </c>
      <c r="I81" s="3" t="s">
        <v>405</v>
      </c>
      <c r="J81" s="59" t="s">
        <v>4</v>
      </c>
      <c r="K81" s="80" t="str">
        <f>HYPERLINK("mailto:"&amp;VLOOKUP(L81,'CONCAT Codes'!$A$14:$G$25,5,FALSE)&amp;"?subject="&amp;_xlfn.CONCAT(C81," - APPLICANT for ",A81)&amp;"&amp;cc="&amp;'CONCAT Codes'!$A$32&amp;"&amp;body="&amp;D81&amp;"%0A%0APlease see my resume and bio for the above tour.","Click HERE to apply")</f>
        <v>Click HERE to apply</v>
      </c>
      <c r="L81" s="64" t="s">
        <v>108</v>
      </c>
    </row>
    <row r="82" spans="1:12" ht="54.6" customHeight="1">
      <c r="A82" s="1" t="s">
        <v>307</v>
      </c>
      <c r="B82" s="24" t="s">
        <v>11</v>
      </c>
      <c r="C82" s="24" t="s">
        <v>48</v>
      </c>
      <c r="D82" s="15" t="s">
        <v>308</v>
      </c>
      <c r="E82" s="25" t="s">
        <v>312</v>
      </c>
      <c r="F82" s="24" t="s">
        <v>28</v>
      </c>
      <c r="G82" s="24" t="s">
        <v>309</v>
      </c>
      <c r="H82" s="24" t="s">
        <v>49</v>
      </c>
      <c r="I82" s="3" t="s">
        <v>15</v>
      </c>
      <c r="J82" s="59" t="s">
        <v>4</v>
      </c>
      <c r="K82" s="80" t="str">
        <f>HYPERLINK("mailto:"&amp;VLOOKUP(L82,'CONCAT Codes'!$A$14:$G$25,5,FALSE)&amp;"?subject="&amp;_xlfn.CONCAT(C82," - APPLICANT for ",A82)&amp;"&amp;cc="&amp;'CONCAT Codes'!$A$32&amp;"&amp;body="&amp;D82&amp;"%0A%0APlease see my resume and bio for the above tour.","Click HERE to apply")</f>
        <v>Click HERE to apply</v>
      </c>
      <c r="L82" s="64" t="s">
        <v>85</v>
      </c>
    </row>
    <row r="83" spans="1:12" ht="54.6" customHeight="1">
      <c r="A83" s="1" t="s">
        <v>480</v>
      </c>
      <c r="B83" s="24" t="s">
        <v>11</v>
      </c>
      <c r="C83" s="24" t="s">
        <v>481</v>
      </c>
      <c r="D83" s="15" t="s">
        <v>482</v>
      </c>
      <c r="E83" s="25" t="s">
        <v>493</v>
      </c>
      <c r="F83" s="24" t="s">
        <v>28</v>
      </c>
      <c r="G83" s="24" t="s">
        <v>31</v>
      </c>
      <c r="H83" s="24" t="s">
        <v>49</v>
      </c>
      <c r="I83" s="3" t="s">
        <v>15</v>
      </c>
      <c r="J83" s="59" t="s">
        <v>4</v>
      </c>
      <c r="K83" s="80" t="str">
        <f>HYPERLINK("mailto:"&amp;VLOOKUP(L83,'CONCAT Codes'!$A$14:$G$25,5,FALSE)&amp;"?subject="&amp;_xlfn.CONCAT(C83," - APPLICANT for ",A83)&amp;"&amp;cc="&amp;'CONCAT Codes'!$A$32&amp;"&amp;body="&amp;D83&amp;"%0A%0APlease see my resume and bio for the above tour.","Click HERE to apply")</f>
        <v>Click HERE to apply</v>
      </c>
      <c r="L83" s="64" t="s">
        <v>85</v>
      </c>
    </row>
    <row r="84" spans="1:12" ht="54.6" customHeight="1">
      <c r="A84" s="1" t="s">
        <v>546</v>
      </c>
      <c r="B84" s="24" t="s">
        <v>2</v>
      </c>
      <c r="C84" s="24" t="s">
        <v>52</v>
      </c>
      <c r="D84" s="15" t="s">
        <v>547</v>
      </c>
      <c r="E84" s="25" t="s">
        <v>555</v>
      </c>
      <c r="F84" s="24" t="s">
        <v>28</v>
      </c>
      <c r="G84" s="24" t="s">
        <v>32</v>
      </c>
      <c r="H84" s="24" t="s">
        <v>53</v>
      </c>
      <c r="I84" s="3" t="s">
        <v>15</v>
      </c>
      <c r="J84" s="59" t="s">
        <v>4</v>
      </c>
      <c r="K84" s="80" t="str">
        <f>HYPERLINK("mailto:"&amp;VLOOKUP(L84,'CONCAT Codes'!$A$14:$G$25,5,FALSE)&amp;"?subject="&amp;_xlfn.CONCAT(C84," - APPLICANT for ",A84)&amp;"&amp;cc="&amp;'CONCAT Codes'!$A$32&amp;"&amp;body="&amp;D84&amp;"%0A%0APlease see my resume and bio for the above tour.","Click HERE to apply")</f>
        <v>Click HERE to apply</v>
      </c>
      <c r="L84" s="64" t="s">
        <v>118</v>
      </c>
    </row>
    <row r="85" spans="1:12" ht="54.6" customHeight="1">
      <c r="A85" s="1" t="s">
        <v>262</v>
      </c>
      <c r="B85" s="24" t="s">
        <v>2</v>
      </c>
      <c r="C85" s="24" t="s">
        <v>52</v>
      </c>
      <c r="D85" s="15" t="s">
        <v>926</v>
      </c>
      <c r="E85" s="25" t="s">
        <v>267</v>
      </c>
      <c r="F85" s="24" t="s">
        <v>28</v>
      </c>
      <c r="G85" s="24" t="s">
        <v>36</v>
      </c>
      <c r="H85" s="24" t="s">
        <v>53</v>
      </c>
      <c r="I85" s="3" t="s">
        <v>15</v>
      </c>
      <c r="J85" s="59" t="s">
        <v>4</v>
      </c>
      <c r="K85" s="80" t="str">
        <f>HYPERLINK("mailto:"&amp;VLOOKUP(L85,'CONCAT Codes'!$A$14:$G$25,5,FALSE)&amp;"?subject="&amp;_xlfn.CONCAT(C85," - APPLICANT for ",A85)&amp;"&amp;cc="&amp;'CONCAT Codes'!$A$32&amp;"&amp;body="&amp;D85&amp;"%0A%0APlease see my resume and bio for the above tour.","Click HERE to apply")</f>
        <v>Click HERE to apply</v>
      </c>
      <c r="L85" s="64" t="s">
        <v>118</v>
      </c>
    </row>
    <row r="86" spans="1:12" ht="54.6" customHeight="1">
      <c r="A86" s="1" t="s">
        <v>422</v>
      </c>
      <c r="B86" s="24" t="s">
        <v>2</v>
      </c>
      <c r="C86" s="24" t="s">
        <v>52</v>
      </c>
      <c r="D86" s="15" t="s">
        <v>423</v>
      </c>
      <c r="E86" s="25" t="s">
        <v>431</v>
      </c>
      <c r="F86" s="24" t="s">
        <v>28</v>
      </c>
      <c r="G86" s="24" t="s">
        <v>424</v>
      </c>
      <c r="H86" s="24" t="s">
        <v>53</v>
      </c>
      <c r="I86" s="3" t="s">
        <v>15</v>
      </c>
      <c r="J86" s="59" t="s">
        <v>4</v>
      </c>
      <c r="K86" s="80" t="str">
        <f>HYPERLINK("mailto:"&amp;VLOOKUP(L86,'CONCAT Codes'!$A$14:$G$25,5,FALSE)&amp;"?subject="&amp;_xlfn.CONCAT(C86," - APPLICANT for ",A86)&amp;"&amp;cc="&amp;'CONCAT Codes'!$A$32&amp;"&amp;body="&amp;D86&amp;"%0A%0APlease see my resume and bio for the above tour.","Click HERE to apply")</f>
        <v>Click HERE to apply</v>
      </c>
      <c r="L86" s="64" t="s">
        <v>118</v>
      </c>
    </row>
    <row r="87" spans="1:12" ht="54.6" customHeight="1">
      <c r="A87" s="1" t="s">
        <v>548</v>
      </c>
      <c r="B87" s="24" t="s">
        <v>2</v>
      </c>
      <c r="C87" s="24" t="s">
        <v>52</v>
      </c>
      <c r="D87" s="15" t="s">
        <v>549</v>
      </c>
      <c r="E87" s="25" t="s">
        <v>556</v>
      </c>
      <c r="F87" s="24" t="s">
        <v>28</v>
      </c>
      <c r="G87" s="24" t="s">
        <v>32</v>
      </c>
      <c r="H87" s="24" t="s">
        <v>53</v>
      </c>
      <c r="I87" s="3" t="s">
        <v>15</v>
      </c>
      <c r="J87" s="59" t="s">
        <v>4</v>
      </c>
      <c r="K87" s="80" t="str">
        <f>HYPERLINK("mailto:"&amp;VLOOKUP(L87,'CONCAT Codes'!$A$14:$G$25,5,FALSE)&amp;"?subject="&amp;_xlfn.CONCAT(C87," - APPLICANT for ",A87)&amp;"&amp;cc="&amp;'CONCAT Codes'!$A$32&amp;"&amp;body="&amp;D87&amp;"%0A%0APlease see my resume and bio for the above tour.","Click HERE to apply")</f>
        <v>Click HERE to apply</v>
      </c>
      <c r="L87" s="64" t="s">
        <v>118</v>
      </c>
    </row>
    <row r="88" spans="1:12" ht="54.6" customHeight="1">
      <c r="A88" s="1" t="s">
        <v>581</v>
      </c>
      <c r="B88" s="24" t="s">
        <v>2</v>
      </c>
      <c r="C88" s="24" t="s">
        <v>52</v>
      </c>
      <c r="D88" s="15" t="s">
        <v>582</v>
      </c>
      <c r="E88" s="25" t="s">
        <v>588</v>
      </c>
      <c r="F88" s="24" t="s">
        <v>28</v>
      </c>
      <c r="G88" s="24" t="s">
        <v>583</v>
      </c>
      <c r="H88" s="24" t="s">
        <v>53</v>
      </c>
      <c r="I88" s="3" t="s">
        <v>15</v>
      </c>
      <c r="J88" s="59" t="s">
        <v>4</v>
      </c>
      <c r="K88" s="80" t="str">
        <f>HYPERLINK("mailto:"&amp;VLOOKUP(L88,'CONCAT Codes'!$A$14:$G$25,5,FALSE)&amp;"?subject="&amp;_xlfn.CONCAT(C88," - APPLICANT for ",A88)&amp;"&amp;cc="&amp;'CONCAT Codes'!$A$32&amp;"&amp;body="&amp;D88&amp;"%0A%0APlease see my resume and bio for the above tour.","Click HERE to apply")</f>
        <v>Click HERE to apply</v>
      </c>
      <c r="L88" s="64" t="s">
        <v>118</v>
      </c>
    </row>
    <row r="89" spans="1:12" ht="54.6" customHeight="1">
      <c r="A89" s="24" t="s">
        <v>896</v>
      </c>
      <c r="B89" s="24" t="s">
        <v>2</v>
      </c>
      <c r="C89" s="24" t="s">
        <v>52</v>
      </c>
      <c r="D89" s="1" t="s">
        <v>897</v>
      </c>
      <c r="E89" s="24" t="s">
        <v>920</v>
      </c>
      <c r="F89" s="25" t="s">
        <v>28</v>
      </c>
      <c r="G89" s="25" t="s">
        <v>540</v>
      </c>
      <c r="H89" s="25" t="s">
        <v>53</v>
      </c>
      <c r="I89" s="3" t="s">
        <v>15</v>
      </c>
      <c r="J89" s="71" t="s">
        <v>4</v>
      </c>
      <c r="K89" s="80" t="str">
        <f>HYPERLINK("mailto:"&amp;VLOOKUP(L89,'CONCAT Codes'!$A$14:$G$25,5,FALSE)&amp;"?subject="&amp;_xlfn.CONCAT(C89," - APPLICANT for ",A89)&amp;"&amp;cc="&amp;'CONCAT Codes'!$A$32&amp;"&amp;body="&amp;D89&amp;"%0A%0APlease see my resume and bio for the above tour.","Click HERE to apply")</f>
        <v>Click HERE to apply</v>
      </c>
      <c r="L89" s="25" t="s">
        <v>118</v>
      </c>
    </row>
    <row r="90" spans="1:12" ht="54.6" customHeight="1">
      <c r="A90" s="1" t="s">
        <v>728</v>
      </c>
      <c r="B90" s="24" t="s">
        <v>7</v>
      </c>
      <c r="C90" s="24" t="s">
        <v>729</v>
      </c>
      <c r="D90" s="15" t="s">
        <v>730</v>
      </c>
      <c r="E90" s="25" t="s">
        <v>746</v>
      </c>
      <c r="F90" s="24" t="s">
        <v>1</v>
      </c>
      <c r="G90" s="24" t="s">
        <v>408</v>
      </c>
      <c r="H90" s="24" t="s">
        <v>731</v>
      </c>
      <c r="I90" s="3" t="s">
        <v>15</v>
      </c>
      <c r="J90" s="59" t="s">
        <v>4</v>
      </c>
      <c r="K90" s="80" t="str">
        <f>HYPERLINK("mailto:"&amp;VLOOKUP(L90,'CONCAT Codes'!$A$14:$G$25,5,FALSE)&amp;"?subject="&amp;_xlfn.CONCAT(C90," - APPLICANT for ",A90)&amp;"&amp;cc="&amp;'CONCAT Codes'!$A$32&amp;"&amp;body="&amp;D90&amp;"%0A%0APlease see my resume and bio for the above tour.","Click HERE to apply")</f>
        <v>Click HERE to apply</v>
      </c>
      <c r="L90" s="64" t="s">
        <v>88</v>
      </c>
    </row>
    <row r="91" spans="1:12" ht="54.6" customHeight="1">
      <c r="A91" s="1" t="s">
        <v>749</v>
      </c>
      <c r="B91" s="24" t="s">
        <v>47</v>
      </c>
      <c r="C91" s="24" t="s">
        <v>750</v>
      </c>
      <c r="D91" s="15" t="s">
        <v>751</v>
      </c>
      <c r="E91" s="25" t="s">
        <v>864</v>
      </c>
      <c r="F91" s="24" t="s">
        <v>28</v>
      </c>
      <c r="G91" s="24" t="s">
        <v>577</v>
      </c>
      <c r="H91" s="24" t="s">
        <v>49</v>
      </c>
      <c r="I91" s="3" t="s">
        <v>15</v>
      </c>
      <c r="J91" s="59" t="s">
        <v>4</v>
      </c>
      <c r="K91" s="80" t="str">
        <f>HYPERLINK("mailto:"&amp;VLOOKUP(L91,'CONCAT Codes'!$A$14:$G$25,5,FALSE)&amp;"?subject="&amp;_xlfn.CONCAT(C91," - APPLICANT for ",A91)&amp;"&amp;cc="&amp;'CONCAT Codes'!$A$32&amp;"&amp;body="&amp;D91&amp;"%0A%0APlease see my resume and bio for the above tour.","Click HERE to apply")</f>
        <v>Click HERE to apply</v>
      </c>
      <c r="L91" s="64" t="s">
        <v>88</v>
      </c>
    </row>
    <row r="92" spans="1:12" ht="54.6" customHeight="1">
      <c r="A92" s="1" t="s">
        <v>439</v>
      </c>
      <c r="B92" s="24" t="s">
        <v>47</v>
      </c>
      <c r="C92" s="24" t="s">
        <v>264</v>
      </c>
      <c r="D92" s="15" t="s">
        <v>265</v>
      </c>
      <c r="E92" s="25" t="s">
        <v>450</v>
      </c>
      <c r="F92" s="24" t="s">
        <v>1</v>
      </c>
      <c r="G92" s="24" t="s">
        <v>36</v>
      </c>
      <c r="H92" s="24" t="s">
        <v>49</v>
      </c>
      <c r="I92" s="3" t="s">
        <v>15</v>
      </c>
      <c r="J92" s="59" t="s">
        <v>4</v>
      </c>
      <c r="K92" s="80" t="str">
        <f>HYPERLINK("mailto:"&amp;VLOOKUP(L92,'CONCAT Codes'!$A$14:$G$25,5,FALSE)&amp;"?subject="&amp;_xlfn.CONCAT(C92," - APPLICANT for ",A92)&amp;"&amp;cc="&amp;'CONCAT Codes'!$A$32&amp;"&amp;body="&amp;D92&amp;"%0A%0APlease see my resume and bio for the above tour.","Click HERE to apply")</f>
        <v>Click HERE to apply</v>
      </c>
      <c r="L92" s="64" t="s">
        <v>88</v>
      </c>
    </row>
    <row r="93" spans="1:12" ht="54.6" customHeight="1">
      <c r="A93" s="1" t="s">
        <v>779</v>
      </c>
      <c r="B93" s="24" t="s">
        <v>2</v>
      </c>
      <c r="C93" s="24" t="s">
        <v>780</v>
      </c>
      <c r="D93" s="15" t="s">
        <v>781</v>
      </c>
      <c r="E93" s="25" t="s">
        <v>791</v>
      </c>
      <c r="F93" s="24" t="s">
        <v>28</v>
      </c>
      <c r="G93" s="24" t="s">
        <v>31</v>
      </c>
      <c r="H93" s="24" t="s">
        <v>782</v>
      </c>
      <c r="I93" s="3" t="s">
        <v>15</v>
      </c>
      <c r="J93" s="59" t="s">
        <v>4</v>
      </c>
      <c r="K93" s="80" t="str">
        <f>HYPERLINK("mailto:"&amp;VLOOKUP(L93,'CONCAT Codes'!$A$14:$G$25,5,FALSE)&amp;"?subject="&amp;_xlfn.CONCAT(C93," - APPLICANT for ",A93)&amp;"&amp;cc="&amp;'CONCAT Codes'!$A$32&amp;"&amp;body="&amp;D93&amp;"%0A%0APlease see my resume and bio for the above tour.","Click HERE to apply")</f>
        <v>Click HERE to apply</v>
      </c>
      <c r="L93" s="64" t="s">
        <v>83</v>
      </c>
    </row>
    <row r="94" spans="1:12" ht="54.6" customHeight="1">
      <c r="A94" s="1" t="s">
        <v>812</v>
      </c>
      <c r="B94" s="24" t="s">
        <v>2</v>
      </c>
      <c r="C94" s="24" t="s">
        <v>780</v>
      </c>
      <c r="D94" s="15" t="s">
        <v>813</v>
      </c>
      <c r="E94" s="25" t="s">
        <v>825</v>
      </c>
      <c r="F94" s="24" t="s">
        <v>28</v>
      </c>
      <c r="G94" s="24" t="s">
        <v>814</v>
      </c>
      <c r="H94" s="24" t="s">
        <v>782</v>
      </c>
      <c r="I94" s="3" t="s">
        <v>15</v>
      </c>
      <c r="J94" s="59" t="s">
        <v>4</v>
      </c>
      <c r="K94" s="80" t="str">
        <f>HYPERLINK("mailto:"&amp;VLOOKUP(L94,'CONCAT Codes'!$A$14:$G$25,5,FALSE)&amp;"?subject="&amp;_xlfn.CONCAT(C94," - APPLICANT for ",A94)&amp;"&amp;cc="&amp;'CONCAT Codes'!$A$32&amp;"&amp;body="&amp;D94&amp;"%0A%0APlease see my resume and bio for the above tour.","Click HERE to apply")</f>
        <v>Click HERE to apply</v>
      </c>
      <c r="L94" s="64" t="s">
        <v>83</v>
      </c>
    </row>
    <row r="95" spans="1:12" ht="54.6" customHeight="1">
      <c r="A95" s="1" t="s">
        <v>815</v>
      </c>
      <c r="B95" s="24" t="s">
        <v>2</v>
      </c>
      <c r="C95" s="24" t="s">
        <v>780</v>
      </c>
      <c r="D95" s="15" t="s">
        <v>816</v>
      </c>
      <c r="E95" s="25" t="s">
        <v>824</v>
      </c>
      <c r="F95" s="24" t="s">
        <v>28</v>
      </c>
      <c r="G95" s="24" t="s">
        <v>31</v>
      </c>
      <c r="H95" s="24" t="s">
        <v>782</v>
      </c>
      <c r="I95" s="3" t="s">
        <v>15</v>
      </c>
      <c r="J95" s="59" t="s">
        <v>4</v>
      </c>
      <c r="K95" s="80" t="str">
        <f>HYPERLINK("mailto:"&amp;VLOOKUP(L95,'CONCAT Codes'!$A$14:$G$25,5,FALSE)&amp;"?subject="&amp;_xlfn.CONCAT(C95," - APPLICANT for ",A95)&amp;"&amp;cc="&amp;'CONCAT Codes'!$A$32&amp;"&amp;body="&amp;D95&amp;"%0A%0APlease see my resume and bio for the above tour.","Click HERE to apply")</f>
        <v>Click HERE to apply</v>
      </c>
      <c r="L95" s="64" t="s">
        <v>83</v>
      </c>
    </row>
    <row r="96" spans="1:12" ht="54.6" customHeight="1">
      <c r="A96" s="1" t="s">
        <v>947</v>
      </c>
      <c r="B96" s="24" t="s">
        <v>2</v>
      </c>
      <c r="C96" s="24" t="s">
        <v>780</v>
      </c>
      <c r="D96" s="15" t="s">
        <v>500</v>
      </c>
      <c r="E96" s="25" t="s">
        <v>961</v>
      </c>
      <c r="F96" s="24" t="s">
        <v>28</v>
      </c>
      <c r="G96" s="24" t="s">
        <v>61</v>
      </c>
      <c r="H96" s="24" t="s">
        <v>782</v>
      </c>
      <c r="I96" s="3" t="s">
        <v>15</v>
      </c>
      <c r="J96" s="59" t="s">
        <v>4</v>
      </c>
      <c r="K96" s="89" t="str">
        <f>HYPERLINK("mailto:"&amp;VLOOKUP(L96,'CONCAT Codes'!$A$14:$G$25,5,FALSE)&amp;"?subject="&amp;_xlfn.CONCAT(C96," - APPLICANT for ",A96)&amp;"&amp;cc="&amp;'CONCAT Codes'!$A$32&amp;"&amp;body="&amp;D96&amp;"%0A%0APlease see my resume and bio for the above tour.","Click HERE to apply")</f>
        <v>Click HERE to apply</v>
      </c>
      <c r="L96" s="64" t="s">
        <v>83</v>
      </c>
    </row>
    <row r="97" spans="1:13" ht="54.6" customHeight="1">
      <c r="A97" s="1" t="s">
        <v>455</v>
      </c>
      <c r="B97" s="24" t="s">
        <v>47</v>
      </c>
      <c r="C97" s="24" t="s">
        <v>456</v>
      </c>
      <c r="D97" s="15" t="s">
        <v>457</v>
      </c>
      <c r="E97" s="25" t="s">
        <v>474</v>
      </c>
      <c r="F97" s="24" t="s">
        <v>28</v>
      </c>
      <c r="G97" s="24" t="s">
        <v>458</v>
      </c>
      <c r="H97" s="24" t="s">
        <v>320</v>
      </c>
      <c r="I97" s="3" t="s">
        <v>475</v>
      </c>
      <c r="J97" s="59" t="s">
        <v>4</v>
      </c>
      <c r="K97" s="80" t="str">
        <f>HYPERLINK("mailto:"&amp;VLOOKUP(L97,'CONCAT Codes'!$A$14:$G$25,5,FALSE)&amp;"?subject="&amp;_xlfn.CONCAT(C97," - APPLICANT for ",A97)&amp;"&amp;cc="&amp;'CONCAT Codes'!$A$32&amp;"&amp;body="&amp;D97&amp;"%0A%0APlease see my resume and bio for the above tour.","Click HERE to apply")</f>
        <v>Click HERE to apply</v>
      </c>
      <c r="L97" s="64" t="s">
        <v>88</v>
      </c>
    </row>
    <row r="98" spans="1:13" ht="54.6" customHeight="1">
      <c r="A98" s="1" t="s">
        <v>563</v>
      </c>
      <c r="B98" s="24" t="s">
        <v>42</v>
      </c>
      <c r="C98" s="24" t="s">
        <v>390</v>
      </c>
      <c r="D98" s="15" t="s">
        <v>564</v>
      </c>
      <c r="E98" s="25" t="s">
        <v>593</v>
      </c>
      <c r="F98" s="24" t="s">
        <v>1</v>
      </c>
      <c r="G98" s="24" t="s">
        <v>565</v>
      </c>
      <c r="H98" s="24" t="s">
        <v>391</v>
      </c>
      <c r="I98" s="3" t="s">
        <v>392</v>
      </c>
      <c r="J98" s="59" t="s">
        <v>4</v>
      </c>
      <c r="K98" s="80" t="str">
        <f>HYPERLINK("mailto:"&amp;VLOOKUP(L98,'CONCAT Codes'!$A$14:$G$25,5,FALSE)&amp;"?subject="&amp;_xlfn.CONCAT(C98," - APPLICANT for ",A98)&amp;"&amp;cc="&amp;'CONCAT Codes'!$A$32&amp;"&amp;body="&amp;D98&amp;"%0A%0APlease see my resume and bio for the above tour.","Click HERE to apply")</f>
        <v>Click HERE to apply</v>
      </c>
      <c r="L98" s="64" t="s">
        <v>108</v>
      </c>
    </row>
    <row r="99" spans="1:13" ht="54.6" customHeight="1">
      <c r="A99" s="1" t="s">
        <v>776</v>
      </c>
      <c r="B99" s="24" t="s">
        <v>42</v>
      </c>
      <c r="C99" s="24" t="s">
        <v>777</v>
      </c>
      <c r="D99" s="15" t="s">
        <v>778</v>
      </c>
      <c r="E99" s="25" t="s">
        <v>789</v>
      </c>
      <c r="F99" s="24" t="s">
        <v>1</v>
      </c>
      <c r="G99" s="24" t="s">
        <v>45</v>
      </c>
      <c r="H99" s="24" t="s">
        <v>561</v>
      </c>
      <c r="I99" s="3" t="s">
        <v>562</v>
      </c>
      <c r="J99" s="59" t="s">
        <v>4</v>
      </c>
      <c r="K99" s="80" t="str">
        <f>HYPERLINK("mailto:"&amp;VLOOKUP(L99,'CONCAT Codes'!$A$14:$G$25,5,FALSE)&amp;"?subject="&amp;_xlfn.CONCAT(C99," - APPLICANT for ",A99)&amp;"&amp;cc="&amp;'CONCAT Codes'!$A$32&amp;"&amp;body="&amp;D99&amp;"%0A%0APlease see my resume and bio for the above tour.","Click HERE to apply")</f>
        <v>Click HERE to apply</v>
      </c>
      <c r="L99" s="64" t="s">
        <v>108</v>
      </c>
    </row>
    <row r="100" spans="1:13" ht="54.6" customHeight="1">
      <c r="A100" s="1" t="s">
        <v>558</v>
      </c>
      <c r="B100" s="24" t="s">
        <v>42</v>
      </c>
      <c r="C100" s="24" t="s">
        <v>559</v>
      </c>
      <c r="D100" s="15" t="s">
        <v>446</v>
      </c>
      <c r="E100" s="25" t="s">
        <v>596</v>
      </c>
      <c r="F100" s="24" t="s">
        <v>1</v>
      </c>
      <c r="G100" s="24" t="s">
        <v>560</v>
      </c>
      <c r="H100" s="24" t="s">
        <v>561</v>
      </c>
      <c r="I100" s="3" t="s">
        <v>562</v>
      </c>
      <c r="J100" s="59" t="s">
        <v>4</v>
      </c>
      <c r="K100" s="80" t="str">
        <f>HYPERLINK("mailto:"&amp;VLOOKUP(L100,'CONCAT Codes'!$A$14:$G$25,5,FALSE)&amp;"?subject="&amp;_xlfn.CONCAT(C100," - APPLICANT for ",A100)&amp;"&amp;cc="&amp;'CONCAT Codes'!$A$32&amp;"&amp;body="&amp;D100&amp;"%0A%0APlease see my resume and bio for the above tour.","Click HERE to apply")</f>
        <v>Click HERE to apply</v>
      </c>
      <c r="L100" s="64" t="s">
        <v>108</v>
      </c>
    </row>
    <row r="101" spans="1:13" ht="54.6" customHeight="1">
      <c r="A101" s="1" t="s">
        <v>541</v>
      </c>
      <c r="B101" s="24" t="s">
        <v>42</v>
      </c>
      <c r="C101" s="24" t="s">
        <v>542</v>
      </c>
      <c r="D101" s="15" t="s">
        <v>543</v>
      </c>
      <c r="E101" s="25" t="s">
        <v>554</v>
      </c>
      <c r="F101" s="24" t="s">
        <v>1</v>
      </c>
      <c r="G101" s="24" t="s">
        <v>46</v>
      </c>
      <c r="H101" s="24" t="s">
        <v>544</v>
      </c>
      <c r="I101" s="3" t="s">
        <v>545</v>
      </c>
      <c r="J101" s="59" t="s">
        <v>4</v>
      </c>
      <c r="K101" s="80" t="str">
        <f>HYPERLINK("mailto:"&amp;VLOOKUP(L101,'CONCAT Codes'!$A$14:$G$25,5,FALSE)&amp;"?subject="&amp;_xlfn.CONCAT(C101," - APPLICANT for ",A101)&amp;"&amp;cc="&amp;'CONCAT Codes'!$A$32&amp;"&amp;body="&amp;D101&amp;"%0A%0APlease see my resume and bio for the above tour.","Click HERE to apply")</f>
        <v>Click HERE to apply</v>
      </c>
      <c r="L101" s="64" t="s">
        <v>108</v>
      </c>
    </row>
    <row r="102" spans="1:13" ht="54.6" customHeight="1">
      <c r="A102" s="1" t="s">
        <v>644</v>
      </c>
      <c r="B102" s="24" t="s">
        <v>42</v>
      </c>
      <c r="C102" s="24" t="s">
        <v>542</v>
      </c>
      <c r="D102" s="15" t="s">
        <v>927</v>
      </c>
      <c r="E102" s="25" t="s">
        <v>666</v>
      </c>
      <c r="F102" s="24" t="s">
        <v>1</v>
      </c>
      <c r="G102" s="24" t="s">
        <v>325</v>
      </c>
      <c r="H102" s="24" t="s">
        <v>544</v>
      </c>
      <c r="I102" s="3" t="s">
        <v>545</v>
      </c>
      <c r="J102" s="59" t="s">
        <v>4</v>
      </c>
      <c r="K102" s="80" t="str">
        <f>HYPERLINK("mailto:"&amp;VLOOKUP(L102,'CONCAT Codes'!$A$14:$G$25,5,FALSE)&amp;"?subject="&amp;_xlfn.CONCAT(C102," - APPLICANT for ",A102)&amp;"&amp;cc="&amp;'CONCAT Codes'!$A$32&amp;"&amp;body="&amp;D102&amp;"%0A%0APlease see my resume and bio for the above tour.","Click HERE to apply")</f>
        <v>Click HERE to apply</v>
      </c>
      <c r="L102" s="64" t="s">
        <v>108</v>
      </c>
    </row>
    <row r="103" spans="1:13" ht="54.6" customHeight="1">
      <c r="A103" s="24" t="s">
        <v>892</v>
      </c>
      <c r="B103" s="24" t="s">
        <v>2</v>
      </c>
      <c r="C103" s="24" t="s">
        <v>780</v>
      </c>
      <c r="D103" s="1" t="s">
        <v>893</v>
      </c>
      <c r="E103" s="24" t="s">
        <v>918</v>
      </c>
      <c r="F103" s="25" t="s">
        <v>28</v>
      </c>
      <c r="G103" s="25" t="s">
        <v>31</v>
      </c>
      <c r="H103" s="25" t="s">
        <v>894</v>
      </c>
      <c r="I103" s="3" t="s">
        <v>895</v>
      </c>
      <c r="J103" s="71" t="s">
        <v>4</v>
      </c>
      <c r="K103" s="80" t="str">
        <f>HYPERLINK("mailto:"&amp;VLOOKUP(L103,'CONCAT Codes'!$A$14:$G$25,5,FALSE)&amp;"?subject="&amp;_xlfn.CONCAT(C103," - APPLICANT for ",A103)&amp;"&amp;cc="&amp;'CONCAT Codes'!$A$32&amp;"&amp;body="&amp;D103&amp;"%0A%0APlease see my resume and bio for the above tour.","Click HERE to apply")</f>
        <v>Click HERE to apply</v>
      </c>
      <c r="L103" s="25" t="s">
        <v>83</v>
      </c>
    </row>
    <row r="104" spans="1:13" ht="54.6" customHeight="1">
      <c r="A104" s="1" t="s">
        <v>845</v>
      </c>
      <c r="B104" s="24" t="s">
        <v>2</v>
      </c>
      <c r="C104" s="24" t="s">
        <v>67</v>
      </c>
      <c r="D104" s="15" t="s">
        <v>846</v>
      </c>
      <c r="E104" s="76" t="s">
        <v>850</v>
      </c>
      <c r="F104" s="24" t="s">
        <v>28</v>
      </c>
      <c r="G104" s="24" t="s">
        <v>72</v>
      </c>
      <c r="H104" s="24" t="s">
        <v>68</v>
      </c>
      <c r="I104" s="3" t="s">
        <v>37</v>
      </c>
      <c r="J104" s="59" t="s">
        <v>4</v>
      </c>
      <c r="K104" s="80" t="str">
        <f>HYPERLINK("mailto:"&amp;VLOOKUP(L104,'CONCAT Codes'!$A$14:$G$25,5,FALSE)&amp;"?subject="&amp;_xlfn.CONCAT(C104," - APPLICANT for ",A104)&amp;"&amp;cc="&amp;'CONCAT Codes'!$A$32&amp;"&amp;body="&amp;D104&amp;"%0A%0APlease see my resume and bio for the above tour.","Click HERE to apply")</f>
        <v>Click HERE to apply</v>
      </c>
      <c r="L104" s="64" t="s">
        <v>118</v>
      </c>
    </row>
    <row r="105" spans="1:13" ht="54.6" customHeight="1">
      <c r="A105" s="1" t="s">
        <v>268</v>
      </c>
      <c r="B105" s="24" t="s">
        <v>7</v>
      </c>
      <c r="C105" s="24" t="s">
        <v>215</v>
      </c>
      <c r="D105" s="15" t="s">
        <v>269</v>
      </c>
      <c r="E105" s="25" t="s">
        <v>271</v>
      </c>
      <c r="F105" s="24" t="s">
        <v>1</v>
      </c>
      <c r="G105" s="24" t="s">
        <v>270</v>
      </c>
      <c r="H105" s="24" t="s">
        <v>216</v>
      </c>
      <c r="I105" s="3" t="s">
        <v>37</v>
      </c>
      <c r="J105" s="59" t="s">
        <v>4</v>
      </c>
      <c r="K105" s="80" t="str">
        <f>HYPERLINK("mailto:"&amp;VLOOKUP(L105,'CONCAT Codes'!$A$14:$G$25,5,FALSE)&amp;"?subject="&amp;_xlfn.CONCAT(C105," - APPLICANT for ",A105)&amp;"&amp;cc="&amp;'CONCAT Codes'!$A$32&amp;"&amp;body="&amp;D105&amp;"%0A%0APlease see my resume and bio for the above tour.","Click HERE to apply")</f>
        <v>Click HERE to apply</v>
      </c>
      <c r="L105" s="64" t="s">
        <v>88</v>
      </c>
    </row>
    <row r="106" spans="1:13" ht="54.6" customHeight="1">
      <c r="A106" s="1" t="s">
        <v>510</v>
      </c>
      <c r="B106" s="24" t="s">
        <v>7</v>
      </c>
      <c r="C106" s="24" t="s">
        <v>215</v>
      </c>
      <c r="D106" s="15" t="s">
        <v>302</v>
      </c>
      <c r="E106" s="25" t="s">
        <v>672</v>
      </c>
      <c r="F106" s="24" t="s">
        <v>28</v>
      </c>
      <c r="G106" s="24" t="s">
        <v>303</v>
      </c>
      <c r="H106" s="24" t="s">
        <v>216</v>
      </c>
      <c r="I106" s="3" t="s">
        <v>37</v>
      </c>
      <c r="J106" s="71" t="s">
        <v>4</v>
      </c>
      <c r="K106" s="80" t="str">
        <f>HYPERLINK("mailto:"&amp;VLOOKUP(L106,'CONCAT Codes'!$A$14:$G$25,5,FALSE)&amp;"?subject="&amp;_xlfn.CONCAT(C106," - APPLICANT for ",A106)&amp;"&amp;cc="&amp;'CONCAT Codes'!$A$32&amp;"&amp;body="&amp;D106&amp;"%0A%0APlease see my resume and bio for the above tour.","Click HERE to apply")</f>
        <v>Click HERE to apply</v>
      </c>
      <c r="L106" s="25" t="s">
        <v>88</v>
      </c>
    </row>
    <row r="107" spans="1:13" ht="54.6" customHeight="1">
      <c r="A107" s="1" t="s">
        <v>683</v>
      </c>
      <c r="B107" s="24" t="s">
        <v>7</v>
      </c>
      <c r="C107" s="24" t="s">
        <v>215</v>
      </c>
      <c r="D107" s="15" t="s">
        <v>684</v>
      </c>
      <c r="E107" s="25" t="s">
        <v>685</v>
      </c>
      <c r="F107" s="24" t="s">
        <v>28</v>
      </c>
      <c r="G107" s="24" t="s">
        <v>32</v>
      </c>
      <c r="H107" s="24" t="s">
        <v>216</v>
      </c>
      <c r="I107" s="3" t="s">
        <v>37</v>
      </c>
      <c r="J107" s="71" t="s">
        <v>4</v>
      </c>
      <c r="K107" s="80" t="str">
        <f>HYPERLINK("mailto:"&amp;VLOOKUP(L107,'CONCAT Codes'!$A$14:$G$25,5,FALSE)&amp;"?subject="&amp;_xlfn.CONCAT(C107," - APPLICANT for ",A107)&amp;"&amp;cc="&amp;'CONCAT Codes'!$A$32&amp;"&amp;body="&amp;D107&amp;"%0A%0APlease see my resume and bio for the above tour.","Click HERE to apply")</f>
        <v>Click HERE to apply</v>
      </c>
      <c r="L107" s="25" t="s">
        <v>88</v>
      </c>
    </row>
    <row r="108" spans="1:13" ht="54.6" customHeight="1">
      <c r="A108" s="1" t="s">
        <v>803</v>
      </c>
      <c r="B108" s="24" t="s">
        <v>7</v>
      </c>
      <c r="C108" s="24" t="s">
        <v>215</v>
      </c>
      <c r="D108" s="15" t="s">
        <v>804</v>
      </c>
      <c r="E108" s="25" t="s">
        <v>808</v>
      </c>
      <c r="F108" s="24" t="s">
        <v>1</v>
      </c>
      <c r="G108" s="24" t="s">
        <v>325</v>
      </c>
      <c r="H108" s="24" t="s">
        <v>216</v>
      </c>
      <c r="I108" s="3" t="s">
        <v>37</v>
      </c>
      <c r="J108" s="59" t="s">
        <v>4</v>
      </c>
      <c r="K108" s="80" t="str">
        <f>HYPERLINK("mailto:"&amp;VLOOKUP(L108,'CONCAT Codes'!$A$14:$G$25,5,FALSE)&amp;"?subject="&amp;_xlfn.CONCAT(C108," - APPLICANT for ",A108)&amp;"&amp;cc="&amp;'CONCAT Codes'!$A$32&amp;"&amp;body="&amp;D108&amp;"%0A%0APlease see my resume and bio for the above tour.","Click HERE to apply")</f>
        <v>Click HERE to apply</v>
      </c>
      <c r="L108" s="64" t="s">
        <v>88</v>
      </c>
    </row>
    <row r="109" spans="1:13" ht="54.6" customHeight="1">
      <c r="A109" s="1" t="s">
        <v>301</v>
      </c>
      <c r="B109" s="24" t="s">
        <v>7</v>
      </c>
      <c r="C109" s="24" t="s">
        <v>59</v>
      </c>
      <c r="D109" s="15" t="s">
        <v>302</v>
      </c>
      <c r="E109" s="25" t="s">
        <v>304</v>
      </c>
      <c r="F109" s="24" t="s">
        <v>1</v>
      </c>
      <c r="G109" s="24" t="s">
        <v>303</v>
      </c>
      <c r="H109" s="24" t="s">
        <v>60</v>
      </c>
      <c r="I109" s="3" t="s">
        <v>37</v>
      </c>
      <c r="J109" s="59" t="s">
        <v>4</v>
      </c>
      <c r="K109" s="80" t="str">
        <f>HYPERLINK("mailto:"&amp;VLOOKUP(L109,'CONCAT Codes'!$A$14:$G$25,5,FALSE)&amp;"?subject="&amp;_xlfn.CONCAT(C109," - APPLICANT for ",A109)&amp;"&amp;cc="&amp;'CONCAT Codes'!$A$32&amp;"&amp;body="&amp;D109&amp;"%0A%0APlease see my resume and bio for the above tour.","Click HERE to apply")</f>
        <v>Click HERE to apply</v>
      </c>
      <c r="L109" s="64" t="s">
        <v>88</v>
      </c>
    </row>
    <row r="110" spans="1:13" ht="54.6" customHeight="1">
      <c r="A110" s="1" t="s">
        <v>429</v>
      </c>
      <c r="B110" s="24" t="s">
        <v>7</v>
      </c>
      <c r="C110" s="24" t="s">
        <v>59</v>
      </c>
      <c r="D110" s="15" t="s">
        <v>430</v>
      </c>
      <c r="E110" s="25" t="s">
        <v>432</v>
      </c>
      <c r="F110" s="24" t="s">
        <v>28</v>
      </c>
      <c r="G110" s="24" t="s">
        <v>303</v>
      </c>
      <c r="H110" s="24" t="s">
        <v>60</v>
      </c>
      <c r="I110" s="3" t="s">
        <v>37</v>
      </c>
      <c r="J110" s="59" t="s">
        <v>4</v>
      </c>
      <c r="K110" s="80" t="str">
        <f>HYPERLINK("mailto:"&amp;VLOOKUP(L110,'CONCAT Codes'!$A$14:$G$25,5,FALSE)&amp;"?subject="&amp;_xlfn.CONCAT(C110," - APPLICANT for ",A110)&amp;"&amp;cc="&amp;'CONCAT Codes'!$A$32&amp;"&amp;body="&amp;D110&amp;"%0A%0APlease see my resume and bio for the above tour.","Click HERE to apply")</f>
        <v>Click HERE to apply</v>
      </c>
      <c r="L110" s="64" t="s">
        <v>88</v>
      </c>
    </row>
    <row r="111" spans="1:13" ht="54.6" customHeight="1">
      <c r="A111" s="1" t="s">
        <v>499</v>
      </c>
      <c r="B111" s="24" t="s">
        <v>7</v>
      </c>
      <c r="C111" s="24" t="s">
        <v>59</v>
      </c>
      <c r="D111" s="15" t="s">
        <v>500</v>
      </c>
      <c r="E111" s="25" t="s">
        <v>527</v>
      </c>
      <c r="F111" s="24" t="s">
        <v>28</v>
      </c>
      <c r="G111" s="24" t="s">
        <v>107</v>
      </c>
      <c r="H111" s="24" t="s">
        <v>60</v>
      </c>
      <c r="I111" s="3" t="s">
        <v>37</v>
      </c>
      <c r="J111" s="59" t="s">
        <v>4</v>
      </c>
      <c r="K111" s="80" t="str">
        <f>HYPERLINK("mailto:"&amp;VLOOKUP(L111,'CONCAT Codes'!$A$14:$G$25,5,FALSE)&amp;"?subject="&amp;_xlfn.CONCAT(C111," - APPLICANT for ",A111)&amp;"&amp;cc="&amp;'CONCAT Codes'!$A$32&amp;"&amp;body="&amp;D111&amp;"%0A%0APlease see my resume and bio for the above tour.","Click HERE to apply")</f>
        <v>Click HERE to apply</v>
      </c>
      <c r="L111" s="64" t="s">
        <v>88</v>
      </c>
    </row>
    <row r="112" spans="1:13" ht="54.6" customHeight="1">
      <c r="A112" s="1" t="s">
        <v>514</v>
      </c>
      <c r="B112" s="24" t="s">
        <v>7</v>
      </c>
      <c r="C112" s="24" t="s">
        <v>59</v>
      </c>
      <c r="D112" s="15" t="s">
        <v>515</v>
      </c>
      <c r="E112" s="25" t="s">
        <v>526</v>
      </c>
      <c r="F112" s="24" t="s">
        <v>1</v>
      </c>
      <c r="G112" s="24" t="s">
        <v>303</v>
      </c>
      <c r="H112" s="24" t="s">
        <v>60</v>
      </c>
      <c r="I112" s="3" t="s">
        <v>37</v>
      </c>
      <c r="J112" s="59" t="s">
        <v>4</v>
      </c>
      <c r="K112" s="80" t="str">
        <f>HYPERLINK("mailto:"&amp;VLOOKUP(L112,'CONCAT Codes'!$A$14:$G$25,5,FALSE)&amp;"?subject="&amp;_xlfn.CONCAT(C112," - APPLICANT for ",A112)&amp;"&amp;cc="&amp;'CONCAT Codes'!$A$32&amp;"&amp;body="&amp;D112&amp;"%0A%0APlease see my resume and bio for the above tour.","Click HERE to apply")</f>
        <v>Click HERE to apply</v>
      </c>
      <c r="L112" s="64" t="s">
        <v>88</v>
      </c>
      <c r="M112" s="51"/>
    </row>
    <row r="113" spans="1:13" ht="54.6" customHeight="1">
      <c r="A113" s="1" t="s">
        <v>734</v>
      </c>
      <c r="B113" s="24" t="s">
        <v>7</v>
      </c>
      <c r="C113" s="24" t="s">
        <v>59</v>
      </c>
      <c r="D113" s="15" t="s">
        <v>735</v>
      </c>
      <c r="E113" s="25" t="s">
        <v>745</v>
      </c>
      <c r="F113" s="24" t="s">
        <v>1</v>
      </c>
      <c r="G113" s="24" t="s">
        <v>736</v>
      </c>
      <c r="H113" s="24" t="s">
        <v>60</v>
      </c>
      <c r="I113" s="3" t="s">
        <v>37</v>
      </c>
      <c r="J113" s="59" t="s">
        <v>4</v>
      </c>
      <c r="K113" s="80" t="str">
        <f>HYPERLINK("mailto:"&amp;VLOOKUP(L113,'CONCAT Codes'!$A$14:$G$25,5,FALSE)&amp;"?subject="&amp;_xlfn.CONCAT(C113," - APPLICANT for ",A113)&amp;"&amp;cc="&amp;'CONCAT Codes'!$A$32&amp;"&amp;body="&amp;D113&amp;"%0A%0APlease see my resume and bio for the above tour.","Click HERE to apply")</f>
        <v>Click HERE to apply</v>
      </c>
      <c r="L113" s="64" t="s">
        <v>88</v>
      </c>
      <c r="M113" s="51"/>
    </row>
    <row r="114" spans="1:13" ht="54.6" customHeight="1">
      <c r="A114" s="1" t="s">
        <v>737</v>
      </c>
      <c r="B114" s="24" t="s">
        <v>7</v>
      </c>
      <c r="C114" s="24" t="s">
        <v>59</v>
      </c>
      <c r="D114" s="15" t="s">
        <v>738</v>
      </c>
      <c r="E114" s="25" t="s">
        <v>744</v>
      </c>
      <c r="F114" s="24" t="s">
        <v>17</v>
      </c>
      <c r="G114" s="24" t="s">
        <v>736</v>
      </c>
      <c r="H114" s="24" t="s">
        <v>60</v>
      </c>
      <c r="I114" s="3" t="s">
        <v>37</v>
      </c>
      <c r="J114" s="59" t="s">
        <v>4</v>
      </c>
      <c r="K114" s="80" t="str">
        <f>HYPERLINK("mailto:"&amp;VLOOKUP(L114,'CONCAT Codes'!$A$14:$G$25,5,FALSE)&amp;"?subject="&amp;_xlfn.CONCAT(C114," - APPLICANT for ",A114)&amp;"&amp;cc="&amp;'CONCAT Codes'!$A$32&amp;"&amp;body="&amp;D114&amp;"%0A%0APlease see my resume and bio for the above tour.","Click HERE to apply")</f>
        <v>Click HERE to apply</v>
      </c>
      <c r="L114" s="64" t="s">
        <v>88</v>
      </c>
    </row>
    <row r="115" spans="1:13" ht="54.6" customHeight="1">
      <c r="A115" s="1" t="s">
        <v>831</v>
      </c>
      <c r="B115" s="24" t="s">
        <v>7</v>
      </c>
      <c r="C115" s="24" t="s">
        <v>59</v>
      </c>
      <c r="D115" s="15" t="s">
        <v>367</v>
      </c>
      <c r="E115" s="25" t="s">
        <v>853</v>
      </c>
      <c r="F115" s="24" t="s">
        <v>1</v>
      </c>
      <c r="G115" s="24" t="s">
        <v>270</v>
      </c>
      <c r="H115" s="24" t="s">
        <v>60</v>
      </c>
      <c r="I115" s="3" t="s">
        <v>37</v>
      </c>
      <c r="J115" s="59" t="s">
        <v>4</v>
      </c>
      <c r="K115" s="80" t="str">
        <f>HYPERLINK("mailto:"&amp;VLOOKUP(L115,'CONCAT Codes'!$A$14:$G$25,5,FALSE)&amp;"?subject="&amp;_xlfn.CONCAT(C115," - APPLICANT for ",A115)&amp;"&amp;cc="&amp;'CONCAT Codes'!$A$32&amp;"&amp;body="&amp;D115&amp;"%0A%0APlease see my resume and bio for the above tour.","Click HERE to apply")</f>
        <v>Click HERE to apply</v>
      </c>
      <c r="L115" s="64" t="s">
        <v>88</v>
      </c>
    </row>
    <row r="116" spans="1:13" ht="54.6" customHeight="1">
      <c r="A116" s="1" t="s">
        <v>832</v>
      </c>
      <c r="B116" s="24" t="s">
        <v>7</v>
      </c>
      <c r="C116" s="24" t="s">
        <v>59</v>
      </c>
      <c r="D116" s="15" t="s">
        <v>833</v>
      </c>
      <c r="E116" s="25" t="s">
        <v>859</v>
      </c>
      <c r="F116" s="24" t="s">
        <v>1</v>
      </c>
      <c r="G116" s="24" t="s">
        <v>270</v>
      </c>
      <c r="H116" s="24" t="s">
        <v>60</v>
      </c>
      <c r="I116" s="3" t="s">
        <v>37</v>
      </c>
      <c r="J116" s="59" t="s">
        <v>4</v>
      </c>
      <c r="K116" s="80" t="str">
        <f>HYPERLINK("mailto:"&amp;VLOOKUP(L116,'CONCAT Codes'!$A$14:$G$25,5,FALSE)&amp;"?subject="&amp;_xlfn.CONCAT(C116," - APPLICANT for ",A116)&amp;"&amp;cc="&amp;'CONCAT Codes'!$A$32&amp;"&amp;body="&amp;D116&amp;"%0A%0APlease see my resume and bio for the above tour.","Click HERE to apply")</f>
        <v>Click HERE to apply</v>
      </c>
      <c r="L116" s="64" t="s">
        <v>88</v>
      </c>
    </row>
    <row r="117" spans="1:13" ht="54.6" customHeight="1">
      <c r="A117" s="1" t="s">
        <v>759</v>
      </c>
      <c r="B117" s="24" t="s">
        <v>47</v>
      </c>
      <c r="C117" s="24" t="s">
        <v>456</v>
      </c>
      <c r="D117" s="15" t="s">
        <v>760</v>
      </c>
      <c r="E117" s="25" t="s">
        <v>788</v>
      </c>
      <c r="F117" s="24" t="s">
        <v>28</v>
      </c>
      <c r="G117" s="24" t="s">
        <v>761</v>
      </c>
      <c r="H117" s="24" t="s">
        <v>625</v>
      </c>
      <c r="I117" s="3" t="s">
        <v>37</v>
      </c>
      <c r="J117" s="59" t="s">
        <v>4</v>
      </c>
      <c r="K117" s="80" t="str">
        <f>HYPERLINK("mailto:"&amp;VLOOKUP(L117,'CONCAT Codes'!$A$14:$G$25,5,FALSE)&amp;"?subject="&amp;_xlfn.CONCAT(C117," - APPLICANT for ",A117)&amp;"&amp;cc="&amp;'CONCAT Codes'!$A$32&amp;"&amp;body="&amp;D117&amp;"%0A%0APlease see my resume and bio for the above tour.","Click HERE to apply")</f>
        <v>Click HERE to apply</v>
      </c>
      <c r="L117" s="64" t="s">
        <v>88</v>
      </c>
    </row>
    <row r="118" spans="1:13" ht="54.6" customHeight="1">
      <c r="A118" s="1" t="s">
        <v>440</v>
      </c>
      <c r="B118" s="24" t="s">
        <v>42</v>
      </c>
      <c r="C118" s="24" t="s">
        <v>347</v>
      </c>
      <c r="D118" s="15" t="s">
        <v>441</v>
      </c>
      <c r="E118" s="25" t="s">
        <v>451</v>
      </c>
      <c r="F118" s="24" t="s">
        <v>1</v>
      </c>
      <c r="G118" s="24" t="s">
        <v>442</v>
      </c>
      <c r="H118" s="24" t="s">
        <v>348</v>
      </c>
      <c r="I118" s="3" t="s">
        <v>37</v>
      </c>
      <c r="J118" s="59" t="s">
        <v>4</v>
      </c>
      <c r="K118" s="80" t="str">
        <f>HYPERLINK("mailto:"&amp;VLOOKUP(L118,'CONCAT Codes'!$A$14:$G$25,5,FALSE)&amp;"?subject="&amp;_xlfn.CONCAT(C118," - APPLICANT for ",A118)&amp;"&amp;cc="&amp;'CONCAT Codes'!$A$32&amp;"&amp;body="&amp;D118&amp;"%0A%0APlease see my resume and bio for the above tour.","Click HERE to apply")</f>
        <v>Click HERE to apply</v>
      </c>
      <c r="L118" s="64" t="s">
        <v>108</v>
      </c>
    </row>
    <row r="119" spans="1:13" ht="54.6" customHeight="1">
      <c r="A119" s="1" t="s">
        <v>467</v>
      </c>
      <c r="B119" s="24" t="s">
        <v>42</v>
      </c>
      <c r="C119" s="24" t="s">
        <v>347</v>
      </c>
      <c r="D119" s="15" t="s">
        <v>468</v>
      </c>
      <c r="E119" s="25" t="s">
        <v>477</v>
      </c>
      <c r="F119" s="24" t="s">
        <v>1</v>
      </c>
      <c r="G119" s="24" t="s">
        <v>469</v>
      </c>
      <c r="H119" s="24" t="s">
        <v>348</v>
      </c>
      <c r="I119" s="3" t="s">
        <v>37</v>
      </c>
      <c r="J119" s="59" t="s">
        <v>4</v>
      </c>
      <c r="K119" s="80" t="str">
        <f>HYPERLINK("mailto:"&amp;VLOOKUP(L119,'CONCAT Codes'!$A$14:$G$25,5,FALSE)&amp;"?subject="&amp;_xlfn.CONCAT(C119," - APPLICANT for ",A119)&amp;"&amp;cc="&amp;'CONCAT Codes'!$A$32&amp;"&amp;body="&amp;D119&amp;"%0A%0APlease see my resume and bio for the above tour.","Click HERE to apply")</f>
        <v>Click HERE to apply</v>
      </c>
      <c r="L119" s="64" t="s">
        <v>108</v>
      </c>
    </row>
    <row r="120" spans="1:13" ht="54.6" customHeight="1">
      <c r="A120" s="1" t="s">
        <v>584</v>
      </c>
      <c r="B120" s="24" t="s">
        <v>42</v>
      </c>
      <c r="C120" s="24" t="s">
        <v>347</v>
      </c>
      <c r="D120" s="15" t="s">
        <v>585</v>
      </c>
      <c r="E120" s="25" t="s">
        <v>595</v>
      </c>
      <c r="F120" s="24" t="s">
        <v>1</v>
      </c>
      <c r="G120" s="24" t="s">
        <v>261</v>
      </c>
      <c r="H120" s="24" t="s">
        <v>586</v>
      </c>
      <c r="I120" s="3" t="s">
        <v>37</v>
      </c>
      <c r="J120" s="59" t="s">
        <v>4</v>
      </c>
      <c r="K120" s="80" t="str">
        <f>HYPERLINK("mailto:"&amp;VLOOKUP(L120,'CONCAT Codes'!$A$14:$G$25,5,FALSE)&amp;"?subject="&amp;_xlfn.CONCAT(C120," - APPLICANT for ",A120)&amp;"&amp;cc="&amp;'CONCAT Codes'!$A$32&amp;"&amp;body="&amp;D120&amp;"%0A%0APlease see my resume and bio for the above tour.","Click HERE to apply")</f>
        <v>Click HERE to apply</v>
      </c>
      <c r="L120" s="64" t="s">
        <v>108</v>
      </c>
    </row>
    <row r="121" spans="1:13" ht="54.6" customHeight="1">
      <c r="A121" s="72" t="s">
        <v>686</v>
      </c>
      <c r="B121" s="73" t="s">
        <v>42</v>
      </c>
      <c r="C121" s="73" t="s">
        <v>347</v>
      </c>
      <c r="D121" s="72" t="s">
        <v>687</v>
      </c>
      <c r="E121" s="25" t="s">
        <v>707</v>
      </c>
      <c r="F121" s="73" t="s">
        <v>1</v>
      </c>
      <c r="G121" s="73" t="s">
        <v>65</v>
      </c>
      <c r="H121" s="73" t="s">
        <v>348</v>
      </c>
      <c r="I121" s="75" t="s">
        <v>37</v>
      </c>
      <c r="J121" s="77" t="s">
        <v>4</v>
      </c>
      <c r="K121" s="80" t="str">
        <f>HYPERLINK("mailto:"&amp;VLOOKUP(L121,'CONCAT Codes'!$A$14:$G$25,5,FALSE)&amp;"?subject="&amp;_xlfn.CONCAT(C121," - APPLICANT for ",A121)&amp;"&amp;cc="&amp;'CONCAT Codes'!$A$32&amp;"&amp;body="&amp;D121&amp;"%0A%0APlease see my resume and bio for the above tour.","Click HERE to apply")</f>
        <v>Click HERE to apply</v>
      </c>
      <c r="L121" s="73" t="s">
        <v>108</v>
      </c>
    </row>
    <row r="122" spans="1:13" ht="54.6" customHeight="1">
      <c r="A122" s="1" t="s">
        <v>642</v>
      </c>
      <c r="B122" s="24" t="s">
        <v>47</v>
      </c>
      <c r="C122" s="24" t="s">
        <v>426</v>
      </c>
      <c r="D122" s="15" t="s">
        <v>643</v>
      </c>
      <c r="E122" s="25" t="s">
        <v>664</v>
      </c>
      <c r="F122" s="24" t="s">
        <v>28</v>
      </c>
      <c r="G122" s="24" t="s">
        <v>31</v>
      </c>
      <c r="H122" s="24" t="s">
        <v>320</v>
      </c>
      <c r="I122" s="3" t="s">
        <v>921</v>
      </c>
      <c r="J122" s="59" t="s">
        <v>4</v>
      </c>
      <c r="K122" s="80" t="str">
        <f>HYPERLINK("mailto:"&amp;VLOOKUP(L122,'CONCAT Codes'!$A$14:$G$25,5,FALSE)&amp;"?subject="&amp;_xlfn.CONCAT(C122," - APPLICANT for ",A122)&amp;"&amp;cc="&amp;'CONCAT Codes'!$A$32&amp;"&amp;body="&amp;D122&amp;"%0A%0APlease see my resume and bio for the above tour.","Click HERE to apply")</f>
        <v>Click HERE to apply</v>
      </c>
      <c r="L122" s="64" t="s">
        <v>88</v>
      </c>
    </row>
    <row r="123" spans="1:13" ht="54.6" customHeight="1">
      <c r="A123" s="1" t="s">
        <v>771</v>
      </c>
      <c r="B123" s="24" t="s">
        <v>47</v>
      </c>
      <c r="C123" s="24" t="s">
        <v>750</v>
      </c>
      <c r="D123" s="15" t="s">
        <v>772</v>
      </c>
      <c r="E123" s="25" t="s">
        <v>785</v>
      </c>
      <c r="F123" s="24" t="s">
        <v>28</v>
      </c>
      <c r="G123" s="24" t="s">
        <v>577</v>
      </c>
      <c r="H123" s="24" t="s">
        <v>320</v>
      </c>
      <c r="I123" s="3" t="s">
        <v>793</v>
      </c>
      <c r="J123" s="59" t="s">
        <v>4</v>
      </c>
      <c r="K123" s="80" t="str">
        <f>HYPERLINK("mailto:"&amp;VLOOKUP(L123,'CONCAT Codes'!$A$14:$G$25,5,FALSE)&amp;"?subject="&amp;_xlfn.CONCAT(C123," - APPLICANT for ",A123)&amp;"&amp;cc="&amp;'CONCAT Codes'!$A$32&amp;"&amp;body="&amp;D123&amp;"%0A%0APlease see my resume and bio for the above tour.","Click HERE to apply")</f>
        <v>Click HERE to apply</v>
      </c>
      <c r="L123" s="64" t="s">
        <v>88</v>
      </c>
    </row>
    <row r="124" spans="1:13" ht="54.6" customHeight="1">
      <c r="A124" s="1" t="s">
        <v>773</v>
      </c>
      <c r="B124" s="24" t="s">
        <v>47</v>
      </c>
      <c r="C124" s="24" t="s">
        <v>750</v>
      </c>
      <c r="D124" s="15" t="s">
        <v>774</v>
      </c>
      <c r="E124" s="25" t="s">
        <v>786</v>
      </c>
      <c r="F124" s="24" t="s">
        <v>28</v>
      </c>
      <c r="G124" s="24" t="s">
        <v>775</v>
      </c>
      <c r="H124" s="24" t="s">
        <v>320</v>
      </c>
      <c r="I124" s="3" t="s">
        <v>793</v>
      </c>
      <c r="J124" s="59" t="s">
        <v>4</v>
      </c>
      <c r="K124" s="80" t="str">
        <f>HYPERLINK("mailto:"&amp;VLOOKUP(L124,'CONCAT Codes'!$A$14:$G$25,5,FALSE)&amp;"?subject="&amp;_xlfn.CONCAT(C124," - APPLICANT for ",A124)&amp;"&amp;cc="&amp;'CONCAT Codes'!$A$32&amp;"&amp;body="&amp;D124&amp;"%0A%0APlease see my resume and bio for the above tour.","Click HERE to apply")</f>
        <v>Click HERE to apply</v>
      </c>
      <c r="L124" s="64" t="s">
        <v>88</v>
      </c>
    </row>
    <row r="125" spans="1:13" ht="54.6" customHeight="1">
      <c r="A125" s="1" t="s">
        <v>516</v>
      </c>
      <c r="B125" s="24" t="s">
        <v>42</v>
      </c>
      <c r="C125" s="24" t="s">
        <v>316</v>
      </c>
      <c r="D125" s="15" t="s">
        <v>205</v>
      </c>
      <c r="E125" s="25" t="s">
        <v>524</v>
      </c>
      <c r="F125" s="24" t="s">
        <v>1</v>
      </c>
      <c r="G125" s="24" t="s">
        <v>517</v>
      </c>
      <c r="H125" s="24" t="s">
        <v>518</v>
      </c>
      <c r="I125" s="3" t="s">
        <v>519</v>
      </c>
      <c r="J125" s="59" t="s">
        <v>4</v>
      </c>
      <c r="K125" s="80" t="str">
        <f>HYPERLINK("mailto:"&amp;VLOOKUP(L125,'CONCAT Codes'!$A$14:$G$25,5,FALSE)&amp;"?subject="&amp;_xlfn.CONCAT(C125," - APPLICANT for ",A125)&amp;"&amp;cc="&amp;'CONCAT Codes'!$A$32&amp;"&amp;body="&amp;D125&amp;"%0A%0APlease see my resume and bio for the above tour.","Click HERE to apply")</f>
        <v>Click HERE to apply</v>
      </c>
      <c r="L125" s="64" t="s">
        <v>108</v>
      </c>
    </row>
    <row r="126" spans="1:13" ht="54.6" customHeight="1">
      <c r="A126" s="1" t="s">
        <v>520</v>
      </c>
      <c r="B126" s="24" t="s">
        <v>42</v>
      </c>
      <c r="C126" s="24" t="s">
        <v>316</v>
      </c>
      <c r="D126" s="15" t="s">
        <v>317</v>
      </c>
      <c r="E126" s="25" t="s">
        <v>523</v>
      </c>
      <c r="F126" s="24" t="s">
        <v>1</v>
      </c>
      <c r="G126" s="24" t="s">
        <v>318</v>
      </c>
      <c r="H126" s="24" t="s">
        <v>518</v>
      </c>
      <c r="I126" s="3" t="s">
        <v>519</v>
      </c>
      <c r="J126" s="59" t="s">
        <v>4</v>
      </c>
      <c r="K126" s="80" t="str">
        <f>HYPERLINK("mailto:"&amp;VLOOKUP(L126,'CONCAT Codes'!$A$14:$G$25,5,FALSE)&amp;"?subject="&amp;_xlfn.CONCAT(C126," - APPLICANT for ",A126)&amp;"&amp;cc="&amp;'CONCAT Codes'!$A$32&amp;"&amp;body="&amp;D126&amp;"%0A%0APlease see my resume and bio for the above tour.","Click HERE to apply")</f>
        <v>Click HERE to apply</v>
      </c>
      <c r="L126" s="64" t="s">
        <v>108</v>
      </c>
    </row>
    <row r="127" spans="1:13" ht="54.6" customHeight="1">
      <c r="A127" s="72" t="s">
        <v>688</v>
      </c>
      <c r="B127" s="73" t="s">
        <v>42</v>
      </c>
      <c r="C127" s="73" t="s">
        <v>316</v>
      </c>
      <c r="D127" s="72" t="s">
        <v>689</v>
      </c>
      <c r="E127" s="25" t="s">
        <v>708</v>
      </c>
      <c r="F127" s="73" t="s">
        <v>1</v>
      </c>
      <c r="G127" s="73" t="s">
        <v>690</v>
      </c>
      <c r="H127" s="73" t="s">
        <v>691</v>
      </c>
      <c r="I127" s="75" t="s">
        <v>519</v>
      </c>
      <c r="J127" s="77" t="s">
        <v>4</v>
      </c>
      <c r="K127" s="80" t="str">
        <f>HYPERLINK("mailto:"&amp;VLOOKUP(L127,'CONCAT Codes'!$A$14:$G$25,5,FALSE)&amp;"?subject="&amp;_xlfn.CONCAT(C127," - APPLICANT for ",A127)&amp;"&amp;cc="&amp;'CONCAT Codes'!$A$32&amp;"&amp;body="&amp;D127&amp;"%0A%0APlease see my resume and bio for the above tour.","Click HERE to apply")</f>
        <v>Click HERE to apply</v>
      </c>
      <c r="L127" s="73" t="s">
        <v>108</v>
      </c>
    </row>
    <row r="128" spans="1:13" ht="54.6" customHeight="1">
      <c r="A128" s="72" t="s">
        <v>692</v>
      </c>
      <c r="B128" s="73" t="s">
        <v>42</v>
      </c>
      <c r="C128" s="73" t="s">
        <v>316</v>
      </c>
      <c r="D128" s="72" t="s">
        <v>693</v>
      </c>
      <c r="E128" s="25" t="s">
        <v>709</v>
      </c>
      <c r="F128" s="73" t="s">
        <v>1</v>
      </c>
      <c r="G128" s="73" t="s">
        <v>690</v>
      </c>
      <c r="H128" s="73" t="s">
        <v>691</v>
      </c>
      <c r="I128" s="75" t="s">
        <v>519</v>
      </c>
      <c r="J128" s="77" t="s">
        <v>4</v>
      </c>
      <c r="K128" s="80" t="str">
        <f>HYPERLINK("mailto:"&amp;VLOOKUP(L128,'CONCAT Codes'!$A$14:$G$25,5,FALSE)&amp;"?subject="&amp;_xlfn.CONCAT(C128," - APPLICANT for ",A128)&amp;"&amp;cc="&amp;'CONCAT Codes'!$A$32&amp;"&amp;body="&amp;D128&amp;"%0A%0APlease see my resume and bio for the above tour.","Click HERE to apply")</f>
        <v>Click HERE to apply</v>
      </c>
      <c r="L128" s="73" t="s">
        <v>108</v>
      </c>
    </row>
    <row r="129" spans="1:13" ht="54.6" customHeight="1">
      <c r="A129" s="1" t="s">
        <v>616</v>
      </c>
      <c r="B129" s="24" t="s">
        <v>7</v>
      </c>
      <c r="C129" s="24" t="s">
        <v>43</v>
      </c>
      <c r="D129" s="15" t="s">
        <v>617</v>
      </c>
      <c r="E129" s="25" t="s">
        <v>621</v>
      </c>
      <c r="F129" s="24" t="s">
        <v>1</v>
      </c>
      <c r="G129" s="24" t="s">
        <v>219</v>
      </c>
      <c r="H129" s="24" t="s">
        <v>13</v>
      </c>
      <c r="I129" s="3" t="s">
        <v>14</v>
      </c>
      <c r="J129" s="59" t="s">
        <v>4</v>
      </c>
      <c r="K129" s="80" t="str">
        <f>HYPERLINK("mailto:"&amp;VLOOKUP(L129,'CONCAT Codes'!$A$14:$G$25,5,FALSE)&amp;"?subject="&amp;_xlfn.CONCAT(C129," - APPLICANT for ",A129)&amp;"&amp;cc="&amp;'CONCAT Codes'!$A$32&amp;"&amp;body="&amp;D129&amp;"%0A%0APlease see my resume and bio for the above tour.","Click HERE to apply")</f>
        <v>Click HERE to apply</v>
      </c>
      <c r="L129" s="64" t="s">
        <v>88</v>
      </c>
    </row>
    <row r="130" spans="1:13" ht="54.6" customHeight="1">
      <c r="A130" s="1" t="s">
        <v>618</v>
      </c>
      <c r="B130" s="24" t="s">
        <v>7</v>
      </c>
      <c r="C130" s="24" t="s">
        <v>43</v>
      </c>
      <c r="D130" s="15" t="s">
        <v>619</v>
      </c>
      <c r="E130" s="25" t="s">
        <v>622</v>
      </c>
      <c r="F130" s="24" t="s">
        <v>1</v>
      </c>
      <c r="G130" s="24" t="s">
        <v>219</v>
      </c>
      <c r="H130" s="24" t="s">
        <v>13</v>
      </c>
      <c r="I130" s="3" t="s">
        <v>14</v>
      </c>
      <c r="J130" s="59" t="s">
        <v>4</v>
      </c>
      <c r="K130" s="80" t="str">
        <f>HYPERLINK("mailto:"&amp;VLOOKUP(L130,'CONCAT Codes'!$A$14:$G$25,5,FALSE)&amp;"?subject="&amp;_xlfn.CONCAT(C130," - APPLICANT for ",A130)&amp;"&amp;cc="&amp;'CONCAT Codes'!$A$32&amp;"&amp;body="&amp;D130&amp;"%0A%0APlease see my resume and bio for the above tour.","Click HERE to apply")</f>
        <v>Click HERE to apply</v>
      </c>
      <c r="L130" s="64" t="s">
        <v>88</v>
      </c>
    </row>
    <row r="131" spans="1:13" ht="54.6" customHeight="1">
      <c r="A131" s="1" t="s">
        <v>805</v>
      </c>
      <c r="B131" s="24" t="s">
        <v>7</v>
      </c>
      <c r="C131" s="24" t="s">
        <v>43</v>
      </c>
      <c r="D131" s="15" t="s">
        <v>806</v>
      </c>
      <c r="E131" s="25" t="s">
        <v>863</v>
      </c>
      <c r="F131" s="24" t="s">
        <v>1</v>
      </c>
      <c r="G131" s="24" t="s">
        <v>807</v>
      </c>
      <c r="H131" s="24" t="s">
        <v>13</v>
      </c>
      <c r="I131" s="3" t="s">
        <v>14</v>
      </c>
      <c r="J131" s="59" t="s">
        <v>4</v>
      </c>
      <c r="K131" s="80" t="str">
        <f>HYPERLINK("mailto:"&amp;VLOOKUP(L131,'CONCAT Codes'!$A$14:$G$25,5,FALSE)&amp;"?subject="&amp;_xlfn.CONCAT(C131," - APPLICANT for ",A131)&amp;"&amp;cc="&amp;'CONCAT Codes'!$A$32&amp;"&amp;body="&amp;D131&amp;"%0A%0APlease see my resume and bio for the above tour.","Click HERE to apply")</f>
        <v>Click HERE to apply</v>
      </c>
      <c r="L131" s="64" t="s">
        <v>88</v>
      </c>
    </row>
    <row r="132" spans="1:13" ht="54.6" customHeight="1">
      <c r="A132" s="1" t="s">
        <v>566</v>
      </c>
      <c r="B132" s="24" t="s">
        <v>42</v>
      </c>
      <c r="C132" s="24" t="s">
        <v>567</v>
      </c>
      <c r="D132" s="15" t="s">
        <v>568</v>
      </c>
      <c r="E132" s="25" t="s">
        <v>594</v>
      </c>
      <c r="F132" s="24" t="s">
        <v>1</v>
      </c>
      <c r="G132" s="24" t="s">
        <v>505</v>
      </c>
      <c r="H132" s="24" t="s">
        <v>569</v>
      </c>
      <c r="I132" s="3" t="s">
        <v>14</v>
      </c>
      <c r="J132" s="59" t="s">
        <v>4</v>
      </c>
      <c r="K132" s="80" t="str">
        <f>HYPERLINK("mailto:"&amp;VLOOKUP(L132,'CONCAT Codes'!$A$14:$G$25,5,FALSE)&amp;"?subject="&amp;_xlfn.CONCAT(C132," - APPLICANT for ",A132)&amp;"&amp;cc="&amp;'CONCAT Codes'!$A$32&amp;"&amp;body="&amp;D132&amp;"%0A%0APlease see my resume and bio for the above tour.","Click HERE to apply")</f>
        <v>Click HERE to apply</v>
      </c>
      <c r="L132" s="64" t="s">
        <v>108</v>
      </c>
    </row>
    <row r="133" spans="1:13" ht="54.6" customHeight="1">
      <c r="A133" s="53" t="s">
        <v>79</v>
      </c>
      <c r="B133" s="54" t="s">
        <v>18</v>
      </c>
      <c r="C133" s="54" t="s">
        <v>33</v>
      </c>
      <c r="D133" s="15" t="s">
        <v>80</v>
      </c>
      <c r="E133" s="54" t="s">
        <v>104</v>
      </c>
      <c r="F133" s="54" t="s">
        <v>17</v>
      </c>
      <c r="G133" s="54" t="s">
        <v>36</v>
      </c>
      <c r="H133" s="54" t="s">
        <v>50</v>
      </c>
      <c r="I133" s="55" t="s">
        <v>51</v>
      </c>
      <c r="J133" s="60" t="s">
        <v>4</v>
      </c>
      <c r="K133" s="80" t="str">
        <f>HYPERLINK("mailto:"&amp;VLOOKUP(L133,'CONCAT Codes'!$A$14:$G$25,5,FALSE)&amp;"?subject="&amp;_xlfn.CONCAT(C133," - APPLICANT for ",A133)&amp;"&amp;cc="&amp;'CONCAT Codes'!$A$32&amp;"&amp;body="&amp;D133&amp;"%0A%0APlease see my resume and bio for the above tour.","Click HERE to apply")</f>
        <v>Click HERE to apply</v>
      </c>
      <c r="L133" s="65" t="s">
        <v>84</v>
      </c>
    </row>
    <row r="134" spans="1:13" ht="54.6" customHeight="1">
      <c r="A134" s="1" t="s">
        <v>463</v>
      </c>
      <c r="B134" s="24" t="s">
        <v>18</v>
      </c>
      <c r="C134" s="24" t="s">
        <v>464</v>
      </c>
      <c r="D134" s="15" t="s">
        <v>465</v>
      </c>
      <c r="E134" s="25" t="s">
        <v>472</v>
      </c>
      <c r="F134" s="24" t="s">
        <v>17</v>
      </c>
      <c r="G134" s="24" t="s">
        <v>32</v>
      </c>
      <c r="H134" s="24" t="s">
        <v>50</v>
      </c>
      <c r="I134" s="3" t="s">
        <v>51</v>
      </c>
      <c r="J134" s="59" t="s">
        <v>4</v>
      </c>
      <c r="K134" s="80" t="str">
        <f>HYPERLINK("mailto:"&amp;VLOOKUP(L134,'CONCAT Codes'!$A$14:$G$25,5,FALSE)&amp;"?subject="&amp;_xlfn.CONCAT(C134," - APPLICANT for ",A134)&amp;"&amp;cc="&amp;'CONCAT Codes'!$A$32&amp;"&amp;body="&amp;D134&amp;"%0A%0APlease see my resume and bio for the above tour.","Click HERE to apply")</f>
        <v>Click HERE to apply</v>
      </c>
      <c r="L134" s="64" t="s">
        <v>84</v>
      </c>
    </row>
    <row r="135" spans="1:13" ht="54.6" customHeight="1">
      <c r="A135" s="1" t="s">
        <v>511</v>
      </c>
      <c r="B135" s="24" t="s">
        <v>7</v>
      </c>
      <c r="C135" s="24" t="s">
        <v>512</v>
      </c>
      <c r="D135" s="15" t="s">
        <v>715</v>
      </c>
      <c r="E135" s="25" t="s">
        <v>624</v>
      </c>
      <c r="F135" s="24" t="s">
        <v>28</v>
      </c>
      <c r="G135" s="24" t="s">
        <v>623</v>
      </c>
      <c r="H135" s="24" t="s">
        <v>513</v>
      </c>
      <c r="I135" s="3" t="s">
        <v>51</v>
      </c>
      <c r="J135" s="59" t="s">
        <v>4</v>
      </c>
      <c r="K135" s="80" t="str">
        <f>HYPERLINK("mailto:"&amp;VLOOKUP(L135,'CONCAT Codes'!$A$14:$G$25,5,FALSE)&amp;"?subject="&amp;_xlfn.CONCAT(C135," - APPLICANT for ",A135)&amp;"&amp;cc="&amp;'CONCAT Codes'!$A$32&amp;"&amp;body="&amp;D135&amp;"%0A%0APlease see my resume and bio for the above tour.","Click HERE to apply")</f>
        <v>Click HERE to apply</v>
      </c>
      <c r="L135" s="64" t="s">
        <v>88</v>
      </c>
    </row>
    <row r="136" spans="1:13" ht="54.6" customHeight="1">
      <c r="A136" s="1" t="s">
        <v>847</v>
      </c>
      <c r="B136" s="24" t="s">
        <v>0</v>
      </c>
      <c r="C136" s="24" t="s">
        <v>848</v>
      </c>
      <c r="D136" s="15" t="s">
        <v>849</v>
      </c>
      <c r="E136" s="25" t="s">
        <v>851</v>
      </c>
      <c r="F136" s="24" t="s">
        <v>28</v>
      </c>
      <c r="G136" s="24" t="s">
        <v>261</v>
      </c>
      <c r="H136" s="24" t="s">
        <v>39</v>
      </c>
      <c r="I136" s="3" t="s">
        <v>16</v>
      </c>
      <c r="J136" s="59" t="s">
        <v>4</v>
      </c>
      <c r="K136" s="80" t="str">
        <f>HYPERLINK("mailto:"&amp;VLOOKUP(L136,'CONCAT Codes'!$A$14:$G$25,5,FALSE)&amp;"?subject="&amp;_xlfn.CONCAT(C136," - APPLICANT for ",A136)&amp;"&amp;cc="&amp;'CONCAT Codes'!$A$32&amp;"&amp;body="&amp;D136&amp;"%0A%0APlease see my resume and bio for the above tour.","Click HERE to apply")</f>
        <v>Click HERE to apply</v>
      </c>
      <c r="L136" s="64" t="s">
        <v>85</v>
      </c>
    </row>
    <row r="137" spans="1:13" ht="54.6" customHeight="1">
      <c r="A137" s="1" t="s">
        <v>948</v>
      </c>
      <c r="B137" s="24" t="s">
        <v>0</v>
      </c>
      <c r="C137" s="24" t="s">
        <v>848</v>
      </c>
      <c r="D137" s="15" t="s">
        <v>949</v>
      </c>
      <c r="E137" s="25" t="s">
        <v>950</v>
      </c>
      <c r="F137" s="24" t="s">
        <v>28</v>
      </c>
      <c r="G137" s="24" t="s">
        <v>408</v>
      </c>
      <c r="H137" s="24" t="s">
        <v>39</v>
      </c>
      <c r="I137" s="3" t="s">
        <v>16</v>
      </c>
      <c r="J137" s="59" t="s">
        <v>4</v>
      </c>
      <c r="K137" s="89" t="str">
        <f>HYPERLINK("mailto:"&amp;VLOOKUP(L137,'CONCAT Codes'!$A$14:$G$25,5,FALSE)&amp;"?subject="&amp;_xlfn.CONCAT(C137," - APPLICANT for ",A137)&amp;"&amp;cc="&amp;'CONCAT Codes'!$A$32&amp;"&amp;body="&amp;D137&amp;"%0A%0APlease see my resume and bio for the above tour.","Click HERE to apply")</f>
        <v>Click HERE to apply</v>
      </c>
      <c r="L137" s="64" t="s">
        <v>85</v>
      </c>
      <c r="M137" s="51"/>
    </row>
    <row r="138" spans="1:13" ht="54.6" customHeight="1">
      <c r="A138" s="1" t="s">
        <v>326</v>
      </c>
      <c r="B138" s="57" t="s">
        <v>327</v>
      </c>
      <c r="C138" s="57" t="s">
        <v>328</v>
      </c>
      <c r="D138" s="1" t="s">
        <v>329</v>
      </c>
      <c r="E138" s="57" t="s">
        <v>332</v>
      </c>
      <c r="F138" s="57" t="s">
        <v>17</v>
      </c>
      <c r="G138" s="57" t="s">
        <v>45</v>
      </c>
      <c r="H138" s="57" t="s">
        <v>330</v>
      </c>
      <c r="I138" s="3" t="s">
        <v>16</v>
      </c>
      <c r="J138" s="59" t="s">
        <v>4</v>
      </c>
      <c r="K138" s="80" t="str">
        <f>HYPERLINK("mailto:"&amp;VLOOKUP(L138,'CONCAT Codes'!$A$14:$G$25,5,FALSE)&amp;"?subject="&amp;_xlfn.CONCAT(C138," - APPLICANT for ",A138)&amp;"&amp;cc="&amp;'CONCAT Codes'!$A$32&amp;"&amp;body="&amp;D138&amp;"%0A%0APlease see my resume and bio for the above tour.","Click HERE to apply")</f>
        <v>Click HERE to apply</v>
      </c>
      <c r="L138" s="63" t="s">
        <v>118</v>
      </c>
      <c r="M138" s="51"/>
    </row>
    <row r="139" spans="1:13" ht="54.6" customHeight="1">
      <c r="A139" s="72" t="s">
        <v>705</v>
      </c>
      <c r="B139" s="73" t="s">
        <v>47</v>
      </c>
      <c r="C139" s="73" t="s">
        <v>506</v>
      </c>
      <c r="D139" s="72" t="s">
        <v>706</v>
      </c>
      <c r="E139" s="25" t="s">
        <v>714</v>
      </c>
      <c r="F139" s="73" t="s">
        <v>28</v>
      </c>
      <c r="G139" s="73" t="s">
        <v>228</v>
      </c>
      <c r="H139" s="73" t="s">
        <v>320</v>
      </c>
      <c r="I139" s="75" t="s">
        <v>16</v>
      </c>
      <c r="J139" s="77" t="s">
        <v>4</v>
      </c>
      <c r="K139" s="80" t="str">
        <f>HYPERLINK("mailto:"&amp;VLOOKUP(L139,'CONCAT Codes'!$A$14:$G$25,5,FALSE)&amp;"?subject="&amp;_xlfn.CONCAT(C139," - APPLICANT for ",A139)&amp;"&amp;cc="&amp;'CONCAT Codes'!$A$32&amp;"&amp;body="&amp;D139&amp;"%0A%0APlease see my resume and bio for the above tour.","Click HERE to apply")</f>
        <v>Click HERE to apply</v>
      </c>
      <c r="L139" s="73" t="s">
        <v>88</v>
      </c>
      <c r="M139" s="56"/>
    </row>
    <row r="140" spans="1:13" ht="54.6" customHeight="1">
      <c r="A140" s="1" t="s">
        <v>626</v>
      </c>
      <c r="B140" s="24" t="s">
        <v>47</v>
      </c>
      <c r="C140" s="24" t="s">
        <v>506</v>
      </c>
      <c r="D140" s="15" t="s">
        <v>627</v>
      </c>
      <c r="E140" s="25" t="s">
        <v>663</v>
      </c>
      <c r="F140" s="24" t="s">
        <v>28</v>
      </c>
      <c r="G140" s="24" t="s">
        <v>396</v>
      </c>
      <c r="H140" s="24" t="s">
        <v>507</v>
      </c>
      <c r="I140" s="3" t="s">
        <v>16</v>
      </c>
      <c r="J140" s="59" t="s">
        <v>4</v>
      </c>
      <c r="K140" s="80" t="str">
        <f>HYPERLINK("mailto:"&amp;VLOOKUP(L140,'CONCAT Codes'!$A$14:$G$25,5,FALSE)&amp;"?subject="&amp;_xlfn.CONCAT(C140," - APPLICANT for ",A140)&amp;"&amp;cc="&amp;'CONCAT Codes'!$A$32&amp;"&amp;body="&amp;D140&amp;"%0A%0APlease see my resume and bio for the above tour.","Click HERE to apply")</f>
        <v>Click HERE to apply</v>
      </c>
      <c r="L140" s="64" t="s">
        <v>88</v>
      </c>
    </row>
    <row r="141" spans="1:13" ht="54.6" customHeight="1">
      <c r="A141" s="72" t="s">
        <v>702</v>
      </c>
      <c r="B141" s="73" t="s">
        <v>47</v>
      </c>
      <c r="C141" s="73" t="s">
        <v>506</v>
      </c>
      <c r="D141" s="72" t="s">
        <v>703</v>
      </c>
      <c r="E141" s="25" t="s">
        <v>713</v>
      </c>
      <c r="F141" s="73" t="s">
        <v>28</v>
      </c>
      <c r="G141" s="73" t="s">
        <v>704</v>
      </c>
      <c r="H141" s="73" t="s">
        <v>507</v>
      </c>
      <c r="I141" s="75" t="s">
        <v>16</v>
      </c>
      <c r="J141" s="77" t="s">
        <v>4</v>
      </c>
      <c r="K141" s="80" t="str">
        <f>HYPERLINK("mailto:"&amp;VLOOKUP(L141,'CONCAT Codes'!$A$14:$G$25,5,FALSE)&amp;"?subject="&amp;_xlfn.CONCAT(C141," - APPLICANT for ",A141)&amp;"&amp;cc="&amp;'CONCAT Codes'!$A$32&amp;"&amp;body="&amp;D141&amp;"%0A%0APlease see my resume and bio for the above tour.","Click HERE to apply")</f>
        <v>Click HERE to apply</v>
      </c>
      <c r="L141" s="73" t="s">
        <v>88</v>
      </c>
    </row>
    <row r="142" spans="1:13" ht="54.6" customHeight="1">
      <c r="A142" s="1" t="s">
        <v>834</v>
      </c>
      <c r="B142" s="24" t="s">
        <v>47</v>
      </c>
      <c r="C142" s="24" t="s">
        <v>835</v>
      </c>
      <c r="D142" s="15" t="s">
        <v>403</v>
      </c>
      <c r="E142" s="25" t="s">
        <v>858</v>
      </c>
      <c r="F142" s="24" t="s">
        <v>28</v>
      </c>
      <c r="G142" s="24" t="s">
        <v>396</v>
      </c>
      <c r="H142" s="24" t="s">
        <v>836</v>
      </c>
      <c r="I142" s="3" t="s">
        <v>16</v>
      </c>
      <c r="J142" s="59" t="s">
        <v>4</v>
      </c>
      <c r="K142" s="80" t="str">
        <f>HYPERLINK("mailto:"&amp;VLOOKUP(L142,'CONCAT Codes'!$A$14:$G$25,5,FALSE)&amp;"?subject="&amp;_xlfn.CONCAT(C142," - APPLICANT for ",A142)&amp;"&amp;cc="&amp;'CONCAT Codes'!$A$32&amp;"&amp;body="&amp;D142&amp;"%0A%0APlease see my resume and bio for the above tour.","Click HERE to apply")</f>
        <v>Click HERE to apply</v>
      </c>
      <c r="L142" s="64" t="s">
        <v>88</v>
      </c>
    </row>
    <row r="143" spans="1:13" ht="54.6" customHeight="1">
      <c r="A143" s="1" t="s">
        <v>837</v>
      </c>
      <c r="B143" s="24" t="s">
        <v>47</v>
      </c>
      <c r="C143" s="24" t="s">
        <v>835</v>
      </c>
      <c r="D143" s="15" t="s">
        <v>838</v>
      </c>
      <c r="E143" s="25" t="s">
        <v>854</v>
      </c>
      <c r="F143" s="24" t="s">
        <v>1</v>
      </c>
      <c r="G143" s="24" t="s">
        <v>31</v>
      </c>
      <c r="H143" s="24" t="s">
        <v>836</v>
      </c>
      <c r="I143" s="3" t="s">
        <v>16</v>
      </c>
      <c r="J143" s="59" t="s">
        <v>4</v>
      </c>
      <c r="K143" s="80" t="str">
        <f>HYPERLINK("mailto:"&amp;VLOOKUP(L143,'CONCAT Codes'!$A$14:$G$25,5,FALSE)&amp;"?subject="&amp;_xlfn.CONCAT(C143," - APPLICANT for ",A143)&amp;"&amp;cc="&amp;'CONCAT Codes'!$A$32&amp;"&amp;body="&amp;D143&amp;"%0A%0APlease see my resume and bio for the above tour.","Click HERE to apply")</f>
        <v>Click HERE to apply</v>
      </c>
      <c r="L143" s="64" t="s">
        <v>88</v>
      </c>
    </row>
    <row r="144" spans="1:13" ht="54.6" customHeight="1">
      <c r="A144" s="1" t="s">
        <v>754</v>
      </c>
      <c r="B144" s="24" t="s">
        <v>47</v>
      </c>
      <c r="C144" s="24" t="s">
        <v>755</v>
      </c>
      <c r="D144" s="15" t="s">
        <v>756</v>
      </c>
      <c r="E144" s="25" t="s">
        <v>787</v>
      </c>
      <c r="F144" s="24" t="s">
        <v>28</v>
      </c>
      <c r="G144" s="24" t="s">
        <v>757</v>
      </c>
      <c r="H144" s="24" t="s">
        <v>758</v>
      </c>
      <c r="I144" s="3" t="s">
        <v>16</v>
      </c>
      <c r="J144" s="59" t="s">
        <v>4</v>
      </c>
      <c r="K144" s="80" t="str">
        <f>HYPERLINK("mailto:"&amp;VLOOKUP(L144,'CONCAT Codes'!$A$14:$G$25,5,FALSE)&amp;"?subject="&amp;_xlfn.CONCAT(C144," - APPLICANT for ",A144)&amp;"&amp;cc="&amp;'CONCAT Codes'!$A$32&amp;"&amp;body="&amp;D144&amp;"%0A%0APlease see my resume and bio for the above tour.","Click HERE to apply")</f>
        <v>Click HERE to apply</v>
      </c>
      <c r="L144" s="64" t="s">
        <v>88</v>
      </c>
    </row>
    <row r="145" spans="1:13" ht="54.6" customHeight="1">
      <c r="A145" s="1" t="s">
        <v>356</v>
      </c>
      <c r="B145" s="24" t="s">
        <v>0</v>
      </c>
      <c r="C145" s="24" t="s">
        <v>357</v>
      </c>
      <c r="D145" s="15" t="s">
        <v>358</v>
      </c>
      <c r="E145" s="25" t="s">
        <v>359</v>
      </c>
      <c r="F145" s="24" t="s">
        <v>28</v>
      </c>
      <c r="G145" s="24" t="s">
        <v>240</v>
      </c>
      <c r="H145" s="24" t="s">
        <v>39</v>
      </c>
      <c r="I145" s="3" t="s">
        <v>16</v>
      </c>
      <c r="J145" s="59" t="s">
        <v>4</v>
      </c>
      <c r="K145" s="80" t="str">
        <f>HYPERLINK("mailto:"&amp;VLOOKUP(L145,'CONCAT Codes'!$A$14:$G$25,5,FALSE)&amp;"?subject="&amp;_xlfn.CONCAT(C145," - APPLICANT for ",A145)&amp;"&amp;cc="&amp;'CONCAT Codes'!$A$32&amp;"&amp;body="&amp;D145&amp;"%0A%0APlease see my resume and bio for the above tour.","Click HERE to apply")</f>
        <v>Click HERE to apply</v>
      </c>
      <c r="L145" s="64" t="s">
        <v>87</v>
      </c>
    </row>
    <row r="146" spans="1:13" ht="54.6" customHeight="1">
      <c r="A146" s="1" t="s">
        <v>638</v>
      </c>
      <c r="B146" s="24" t="s">
        <v>0</v>
      </c>
      <c r="C146" s="24" t="s">
        <v>639</v>
      </c>
      <c r="D146" s="15" t="s">
        <v>640</v>
      </c>
      <c r="E146" s="25" t="s">
        <v>667</v>
      </c>
      <c r="F146" s="24" t="s">
        <v>28</v>
      </c>
      <c r="G146" s="24" t="s">
        <v>46</v>
      </c>
      <c r="H146" s="24" t="s">
        <v>39</v>
      </c>
      <c r="I146" s="3" t="s">
        <v>16</v>
      </c>
      <c r="J146" s="59" t="s">
        <v>4</v>
      </c>
      <c r="K146" s="80" t="str">
        <f>HYPERLINK("mailto:"&amp;VLOOKUP(L146,'CONCAT Codes'!$A$14:$G$25,5,FALSE)&amp;"?subject="&amp;_xlfn.CONCAT(C146," - APPLICANT for ",A146)&amp;"&amp;cc="&amp;'CONCAT Codes'!$A$32&amp;"&amp;body="&amp;D146&amp;"%0A%0APlease see my resume and bio for the above tour.","Click HERE to apply")</f>
        <v>Click HERE to apply</v>
      </c>
      <c r="L146" s="64" t="s">
        <v>108</v>
      </c>
    </row>
    <row r="147" spans="1:13" ht="54.6" customHeight="1">
      <c r="A147" s="24" t="s">
        <v>883</v>
      </c>
      <c r="B147" s="24" t="s">
        <v>0</v>
      </c>
      <c r="C147" s="24" t="s">
        <v>357</v>
      </c>
      <c r="D147" s="1" t="s">
        <v>884</v>
      </c>
      <c r="E147" s="24" t="s">
        <v>919</v>
      </c>
      <c r="F147" s="25" t="s">
        <v>28</v>
      </c>
      <c r="G147" s="25" t="s">
        <v>885</v>
      </c>
      <c r="H147" s="25" t="s">
        <v>39</v>
      </c>
      <c r="I147" s="3" t="s">
        <v>16</v>
      </c>
      <c r="J147" s="71" t="s">
        <v>4</v>
      </c>
      <c r="K147" s="80" t="str">
        <f>HYPERLINK("mailto:"&amp;VLOOKUP(L147,'CONCAT Codes'!$A$14:$G$25,5,FALSE)&amp;"?subject="&amp;_xlfn.CONCAT(C147," - APPLICANT for ",A147)&amp;"&amp;cc="&amp;'CONCAT Codes'!$A$32&amp;"&amp;body="&amp;D147&amp;"%0A%0APlease see my resume and bio for the above tour.","Click HERE to apply")</f>
        <v>Click HERE to apply</v>
      </c>
      <c r="L147" s="25" t="s">
        <v>878</v>
      </c>
    </row>
    <row r="148" spans="1:13" ht="54.6" customHeight="1">
      <c r="A148" s="1">
        <v>5298460</v>
      </c>
      <c r="B148" s="24" t="s">
        <v>0</v>
      </c>
      <c r="C148" s="24" t="s">
        <v>639</v>
      </c>
      <c r="D148" s="15" t="s">
        <v>929</v>
      </c>
      <c r="E148" s="25" t="s">
        <v>959</v>
      </c>
      <c r="F148" s="24" t="s">
        <v>1</v>
      </c>
      <c r="G148" s="24" t="s">
        <v>45</v>
      </c>
      <c r="H148" s="24" t="s">
        <v>39</v>
      </c>
      <c r="I148" s="3" t="s">
        <v>16</v>
      </c>
      <c r="J148" s="59" t="s">
        <v>4</v>
      </c>
      <c r="K148" s="89" t="str">
        <f>HYPERLINK("mailto:"&amp;VLOOKUP(L148,'CONCAT Codes'!$A$14:$G$25,5,FALSE)&amp;"?subject="&amp;_xlfn.CONCAT(C148," - APPLICANT for ",A148)&amp;"&amp;cc="&amp;'CONCAT Codes'!$A$32&amp;"&amp;body="&amp;D148&amp;"%0A%0APlease see my resume and bio for the above tour.","Click HERE to apply")</f>
        <v>Click HERE to apply</v>
      </c>
      <c r="L148" s="64" t="s">
        <v>878</v>
      </c>
    </row>
    <row r="149" spans="1:13" ht="54.6" customHeight="1">
      <c r="A149" s="24" t="s">
        <v>888</v>
      </c>
      <c r="B149" s="24" t="s">
        <v>2</v>
      </c>
      <c r="C149" s="24" t="s">
        <v>780</v>
      </c>
      <c r="D149" s="1" t="s">
        <v>818</v>
      </c>
      <c r="E149" s="24" t="s">
        <v>901</v>
      </c>
      <c r="F149" s="25" t="s">
        <v>28</v>
      </c>
      <c r="G149" s="25" t="s">
        <v>72</v>
      </c>
      <c r="H149" s="25" t="s">
        <v>889</v>
      </c>
      <c r="I149" s="3" t="s">
        <v>16</v>
      </c>
      <c r="J149" s="71" t="s">
        <v>4</v>
      </c>
      <c r="K149" s="80" t="str">
        <f>HYPERLINK("mailto:"&amp;VLOOKUP(L149,'CONCAT Codes'!$A$14:$G$25,5,FALSE)&amp;"?subject="&amp;_xlfn.CONCAT(C149," - APPLICANT for ",A149)&amp;"&amp;cc="&amp;'CONCAT Codes'!$A$32&amp;"&amp;body="&amp;D149&amp;"%0A%0APlease see my resume and bio for the above tour.","Click HERE to apply")</f>
        <v>Click HERE to apply</v>
      </c>
      <c r="L149" s="25" t="s">
        <v>83</v>
      </c>
    </row>
    <row r="150" spans="1:13" ht="54.6" customHeight="1">
      <c r="A150" s="1" t="s">
        <v>613</v>
      </c>
      <c r="B150" s="24" t="s">
        <v>2</v>
      </c>
      <c r="C150" s="24" t="s">
        <v>105</v>
      </c>
      <c r="D150" s="15" t="s">
        <v>614</v>
      </c>
      <c r="E150" s="25" t="s">
        <v>620</v>
      </c>
      <c r="F150" s="24" t="s">
        <v>28</v>
      </c>
      <c r="G150" s="24" t="s">
        <v>266</v>
      </c>
      <c r="H150" s="24" t="s">
        <v>615</v>
      </c>
      <c r="I150" s="3" t="s">
        <v>16</v>
      </c>
      <c r="J150" s="59" t="s">
        <v>4</v>
      </c>
      <c r="K150" s="80" t="str">
        <f>HYPERLINK("mailto:"&amp;VLOOKUP(L150,'CONCAT Codes'!$A$14:$G$25,5,FALSE)&amp;"?subject="&amp;_xlfn.CONCAT(C150," - APPLICANT for ",A150)&amp;"&amp;cc="&amp;'CONCAT Codes'!$A$32&amp;"&amp;body="&amp;D150&amp;"%0A%0APlease see my resume and bio for the above tour.","Click HERE to apply")</f>
        <v>Click HERE to apply</v>
      </c>
      <c r="L150" s="64" t="s">
        <v>83</v>
      </c>
    </row>
    <row r="151" spans="1:13" ht="54.6" customHeight="1">
      <c r="A151" s="1" t="s">
        <v>292</v>
      </c>
      <c r="B151" s="24" t="s">
        <v>2</v>
      </c>
      <c r="C151" s="24" t="s">
        <v>293</v>
      </c>
      <c r="D151" s="15" t="s">
        <v>294</v>
      </c>
      <c r="E151" s="25" t="s">
        <v>397</v>
      </c>
      <c r="F151" s="24" t="s">
        <v>28</v>
      </c>
      <c r="G151" s="24" t="s">
        <v>45</v>
      </c>
      <c r="H151" s="24" t="s">
        <v>295</v>
      </c>
      <c r="I151" s="3" t="s">
        <v>16</v>
      </c>
      <c r="J151" s="59" t="s">
        <v>4</v>
      </c>
      <c r="K151" s="80" t="str">
        <f>HYPERLINK("mailto:"&amp;VLOOKUP(L151,'CONCAT Codes'!$A$14:$G$25,5,FALSE)&amp;"?subject="&amp;_xlfn.CONCAT(C151," - APPLICANT for ",A151)&amp;"&amp;cc="&amp;'CONCAT Codes'!$A$32&amp;"&amp;body="&amp;D151&amp;"%0A%0APlease see my resume and bio for the above tour.","Click HERE to apply")</f>
        <v>Click HERE to apply</v>
      </c>
      <c r="L151" s="64" t="s">
        <v>83</v>
      </c>
    </row>
    <row r="152" spans="1:13" ht="54.6" customHeight="1">
      <c r="A152" s="1" t="s">
        <v>425</v>
      </c>
      <c r="B152" s="24" t="s">
        <v>47</v>
      </c>
      <c r="C152" s="24" t="s">
        <v>426</v>
      </c>
      <c r="D152" s="15" t="s">
        <v>427</v>
      </c>
      <c r="E152" s="25" t="s">
        <v>742</v>
      </c>
      <c r="F152" s="24" t="s">
        <v>28</v>
      </c>
      <c r="G152" s="24" t="s">
        <v>266</v>
      </c>
      <c r="H152" s="24" t="s">
        <v>320</v>
      </c>
      <c r="I152" s="3" t="s">
        <v>922</v>
      </c>
      <c r="J152" s="59" t="s">
        <v>4</v>
      </c>
      <c r="K152" s="80" t="str">
        <f>HYPERLINK("mailto:"&amp;VLOOKUP(L152,'CONCAT Codes'!$A$14:$G$25,5,FALSE)&amp;"?subject="&amp;_xlfn.CONCAT(C152," - APPLICANT for ",A152)&amp;"&amp;cc="&amp;'CONCAT Codes'!$A$32&amp;"&amp;body="&amp;D152&amp;"%0A%0APlease see my resume and bio for the above tour.","Click HERE to apply")</f>
        <v>Click HERE to apply</v>
      </c>
      <c r="L152" s="64" t="s">
        <v>88</v>
      </c>
    </row>
    <row r="153" spans="1:13" ht="54.6" customHeight="1">
      <c r="A153" s="1" t="s">
        <v>717</v>
      </c>
      <c r="B153" s="24" t="s">
        <v>47</v>
      </c>
      <c r="C153" s="24" t="s">
        <v>718</v>
      </c>
      <c r="D153" s="15" t="s">
        <v>719</v>
      </c>
      <c r="E153" s="25" t="s">
        <v>747</v>
      </c>
      <c r="F153" s="24" t="s">
        <v>28</v>
      </c>
      <c r="G153" s="24" t="s">
        <v>31</v>
      </c>
      <c r="H153" s="24" t="s">
        <v>320</v>
      </c>
      <c r="I153" s="3" t="s">
        <v>922</v>
      </c>
      <c r="J153" s="59" t="s">
        <v>4</v>
      </c>
      <c r="K153" s="80" t="str">
        <f>HYPERLINK("mailto:"&amp;VLOOKUP(L153,'CONCAT Codes'!$A$14:$G$25,5,FALSE)&amp;"?subject="&amp;_xlfn.CONCAT(C153," - APPLICANT for ",A153)&amp;"&amp;cc="&amp;'CONCAT Codes'!$A$32&amp;"&amp;body="&amp;D153&amp;"%0A%0APlease see my resume and bio for the above tour.","Click HERE to apply")</f>
        <v>Click HERE to apply</v>
      </c>
      <c r="L153" s="64" t="s">
        <v>88</v>
      </c>
    </row>
    <row r="154" spans="1:13" ht="54.6" customHeight="1">
      <c r="A154" s="1" t="s">
        <v>724</v>
      </c>
      <c r="B154" s="24" t="s">
        <v>42</v>
      </c>
      <c r="C154" s="24" t="s">
        <v>725</v>
      </c>
      <c r="D154" s="15" t="s">
        <v>726</v>
      </c>
      <c r="E154" s="25" t="s">
        <v>740</v>
      </c>
      <c r="F154" s="24" t="s">
        <v>1</v>
      </c>
      <c r="G154" s="24" t="s">
        <v>62</v>
      </c>
      <c r="H154" s="24" t="s">
        <v>727</v>
      </c>
      <c r="I154" s="3" t="s">
        <v>56</v>
      </c>
      <c r="J154" s="59" t="s">
        <v>4</v>
      </c>
      <c r="K154" s="80" t="str">
        <f>HYPERLINK("mailto:"&amp;VLOOKUP(L154,'CONCAT Codes'!$A$14:$G$25,5,FALSE)&amp;"?subject="&amp;_xlfn.CONCAT(C154," - APPLICANT for ",A154)&amp;"&amp;cc="&amp;'CONCAT Codes'!$A$32&amp;"&amp;body="&amp;D154&amp;"%0A%0APlease see my resume and bio for the above tour.","Click HERE to apply")</f>
        <v>Click HERE to apply</v>
      </c>
      <c r="L154" s="64" t="s">
        <v>108</v>
      </c>
    </row>
    <row r="155" spans="1:13" ht="54.6" customHeight="1">
      <c r="A155" s="1" t="s">
        <v>274</v>
      </c>
      <c r="B155" s="24" t="s">
        <v>54</v>
      </c>
      <c r="C155" s="24" t="s">
        <v>66</v>
      </c>
      <c r="D155" s="15" t="s">
        <v>275</v>
      </c>
      <c r="E155" s="25" t="s">
        <v>278</v>
      </c>
      <c r="F155" s="24" t="s">
        <v>28</v>
      </c>
      <c r="G155" s="24" t="s">
        <v>38</v>
      </c>
      <c r="H155" s="24" t="s">
        <v>55</v>
      </c>
      <c r="I155" s="3" t="s">
        <v>56</v>
      </c>
      <c r="J155" s="59" t="s">
        <v>4</v>
      </c>
      <c r="K155" s="80" t="str">
        <f>HYPERLINK("mailto:"&amp;VLOOKUP(L155,'CONCAT Codes'!$A$14:$G$25,5,FALSE)&amp;"?subject="&amp;_xlfn.CONCAT(C155," - APPLICANT for ",A155)&amp;"&amp;cc="&amp;'CONCAT Codes'!$A$32&amp;"&amp;body="&amp;D155&amp;"%0A%0APlease see my resume and bio for the above tour.","Click HERE to apply")</f>
        <v>Click HERE to apply</v>
      </c>
      <c r="L155" s="64" t="s">
        <v>83</v>
      </c>
    </row>
    <row r="156" spans="1:13" ht="54.6" customHeight="1">
      <c r="A156" s="1" t="s">
        <v>276</v>
      </c>
      <c r="B156" s="24" t="s">
        <v>54</v>
      </c>
      <c r="C156" s="24" t="s">
        <v>66</v>
      </c>
      <c r="D156" s="15" t="s">
        <v>277</v>
      </c>
      <c r="E156" s="25" t="s">
        <v>279</v>
      </c>
      <c r="F156" s="24" t="s">
        <v>28</v>
      </c>
      <c r="G156" s="24" t="s">
        <v>65</v>
      </c>
      <c r="H156" s="24" t="s">
        <v>55</v>
      </c>
      <c r="I156" s="3" t="s">
        <v>56</v>
      </c>
      <c r="J156" s="59" t="s">
        <v>4</v>
      </c>
      <c r="K156" s="80" t="str">
        <f>HYPERLINK("mailto:"&amp;VLOOKUP(L156,'CONCAT Codes'!$A$14:$G$25,5,FALSE)&amp;"?subject="&amp;_xlfn.CONCAT(C156," - APPLICANT for ",A156)&amp;"&amp;cc="&amp;'CONCAT Codes'!$A$32&amp;"&amp;body="&amp;D156&amp;"%0A%0APlease see my resume and bio for the above tour.","Click HERE to apply")</f>
        <v>Click HERE to apply</v>
      </c>
      <c r="L156" s="64" t="s">
        <v>83</v>
      </c>
    </row>
    <row r="157" spans="1:13" ht="54.6" customHeight="1">
      <c r="A157" s="1" t="s">
        <v>285</v>
      </c>
      <c r="B157" s="24" t="s">
        <v>54</v>
      </c>
      <c r="C157" s="24" t="s">
        <v>66</v>
      </c>
      <c r="D157" s="15" t="s">
        <v>286</v>
      </c>
      <c r="E157" s="25" t="s">
        <v>298</v>
      </c>
      <c r="F157" s="24" t="s">
        <v>28</v>
      </c>
      <c r="G157" s="24" t="s">
        <v>61</v>
      </c>
      <c r="H157" s="24" t="s">
        <v>55</v>
      </c>
      <c r="I157" s="3" t="s">
        <v>56</v>
      </c>
      <c r="J157" s="59" t="s">
        <v>4</v>
      </c>
      <c r="K157" s="80" t="str">
        <f>HYPERLINK("mailto:"&amp;VLOOKUP(L157,'CONCAT Codes'!$A$14:$G$25,5,FALSE)&amp;"?subject="&amp;_xlfn.CONCAT(C157," - APPLICANT for ",A157)&amp;"&amp;cc="&amp;'CONCAT Codes'!$A$32&amp;"&amp;body="&amp;D157&amp;"%0A%0APlease see my resume and bio for the above tour.","Click HERE to apply")</f>
        <v>Click HERE to apply</v>
      </c>
      <c r="L157" s="64" t="s">
        <v>83</v>
      </c>
    </row>
    <row r="158" spans="1:13" ht="54.6" customHeight="1">
      <c r="A158" s="1" t="s">
        <v>299</v>
      </c>
      <c r="B158" s="24" t="s">
        <v>54</v>
      </c>
      <c r="C158" s="24" t="s">
        <v>66</v>
      </c>
      <c r="D158" s="15" t="s">
        <v>300</v>
      </c>
      <c r="E158" s="25" t="s">
        <v>305</v>
      </c>
      <c r="F158" s="24" t="s">
        <v>28</v>
      </c>
      <c r="G158" s="24" t="s">
        <v>273</v>
      </c>
      <c r="H158" s="24" t="s">
        <v>55</v>
      </c>
      <c r="I158" s="3" t="s">
        <v>56</v>
      </c>
      <c r="J158" s="59" t="s">
        <v>4</v>
      </c>
      <c r="K158" s="80" t="str">
        <f>HYPERLINK("mailto:"&amp;VLOOKUP(L158,'CONCAT Codes'!$A$14:$G$25,5,FALSE)&amp;"?subject="&amp;_xlfn.CONCAT(C158," - APPLICANT for ",A158)&amp;"&amp;cc="&amp;'CONCAT Codes'!$A$32&amp;"&amp;body="&amp;D158&amp;"%0A%0APlease see my resume and bio for the above tour.","Click HERE to apply")</f>
        <v>Click HERE to apply</v>
      </c>
      <c r="L158" s="64" t="s">
        <v>83</v>
      </c>
    </row>
    <row r="159" spans="1:13" ht="54.6" customHeight="1">
      <c r="A159" s="1" t="s">
        <v>313</v>
      </c>
      <c r="B159" s="24" t="s">
        <v>54</v>
      </c>
      <c r="C159" s="24" t="s">
        <v>66</v>
      </c>
      <c r="D159" s="15" t="s">
        <v>314</v>
      </c>
      <c r="E159" s="25" t="s">
        <v>319</v>
      </c>
      <c r="F159" s="24" t="s">
        <v>28</v>
      </c>
      <c r="G159" s="24" t="s">
        <v>315</v>
      </c>
      <c r="H159" s="24" t="s">
        <v>55</v>
      </c>
      <c r="I159" s="3" t="s">
        <v>56</v>
      </c>
      <c r="J159" s="59" t="s">
        <v>4</v>
      </c>
      <c r="K159" s="80" t="str">
        <f>HYPERLINK("mailto:"&amp;VLOOKUP(L159,'CONCAT Codes'!$A$14:$G$25,5,FALSE)&amp;"?subject="&amp;_xlfn.CONCAT(C159," - APPLICANT for ",A159)&amp;"&amp;cc="&amp;'CONCAT Codes'!$A$32&amp;"&amp;body="&amp;D159&amp;"%0A%0APlease see my resume and bio for the above tour.","Click HERE to apply")</f>
        <v>Click HERE to apply</v>
      </c>
      <c r="L159" s="64" t="s">
        <v>83</v>
      </c>
    </row>
    <row r="160" spans="1:13" ht="54.6" customHeight="1">
      <c r="A160" s="1" t="s">
        <v>323</v>
      </c>
      <c r="B160" s="57" t="s">
        <v>54</v>
      </c>
      <c r="C160" s="57" t="s">
        <v>66</v>
      </c>
      <c r="D160" s="1" t="s">
        <v>324</v>
      </c>
      <c r="E160" s="57" t="s">
        <v>331</v>
      </c>
      <c r="F160" s="57" t="s">
        <v>28</v>
      </c>
      <c r="G160" s="57" t="s">
        <v>325</v>
      </c>
      <c r="H160" s="57" t="s">
        <v>55</v>
      </c>
      <c r="I160" s="3" t="s">
        <v>56</v>
      </c>
      <c r="J160" s="59" t="s">
        <v>4</v>
      </c>
      <c r="K160" s="80" t="str">
        <f>HYPERLINK("mailto:"&amp;VLOOKUP(L160,'CONCAT Codes'!$A$14:$G$25,5,FALSE)&amp;"?subject="&amp;_xlfn.CONCAT(C160," - APPLICANT for ",A160)&amp;"&amp;cc="&amp;'CONCAT Codes'!$A$32&amp;"&amp;body="&amp;D160&amp;"%0A%0APlease see my resume and bio for the above tour.","Click HERE to apply")</f>
        <v>Click HERE to apply</v>
      </c>
      <c r="L160" s="63" t="s">
        <v>83</v>
      </c>
      <c r="M160" s="51"/>
    </row>
    <row r="161" spans="1:12" ht="54.6" customHeight="1">
      <c r="A161" s="1" t="s">
        <v>333</v>
      </c>
      <c r="B161" s="24" t="s">
        <v>54</v>
      </c>
      <c r="C161" s="24" t="s">
        <v>66</v>
      </c>
      <c r="D161" s="1" t="s">
        <v>334</v>
      </c>
      <c r="E161" s="24" t="s">
        <v>343</v>
      </c>
      <c r="F161" s="24" t="s">
        <v>28</v>
      </c>
      <c r="G161" s="24" t="s">
        <v>31</v>
      </c>
      <c r="H161" s="24" t="s">
        <v>55</v>
      </c>
      <c r="I161" s="3" t="s">
        <v>56</v>
      </c>
      <c r="J161" s="59" t="s">
        <v>4</v>
      </c>
      <c r="K161" s="80" t="str">
        <f>HYPERLINK("mailto:"&amp;VLOOKUP(L161,'CONCAT Codes'!$A$14:$G$25,5,FALSE)&amp;"?subject="&amp;_xlfn.CONCAT(C161," - APPLICANT for ",A161)&amp;"&amp;cc="&amp;'CONCAT Codes'!$A$32&amp;"&amp;body="&amp;D161&amp;"%0A%0APlease see my resume and bio for the above tour.","Click HERE to apply")</f>
        <v>Click HERE to apply</v>
      </c>
      <c r="L161" s="63" t="s">
        <v>83</v>
      </c>
    </row>
    <row r="162" spans="1:12" ht="54.6" customHeight="1">
      <c r="A162" s="1" t="s">
        <v>340</v>
      </c>
      <c r="B162" s="24" t="s">
        <v>54</v>
      </c>
      <c r="C162" s="24" t="s">
        <v>66</v>
      </c>
      <c r="D162" s="1" t="s">
        <v>341</v>
      </c>
      <c r="E162" s="24" t="s">
        <v>346</v>
      </c>
      <c r="F162" s="24" t="s">
        <v>28</v>
      </c>
      <c r="G162" s="24" t="s">
        <v>342</v>
      </c>
      <c r="H162" s="24" t="s">
        <v>55</v>
      </c>
      <c r="I162" s="3" t="s">
        <v>56</v>
      </c>
      <c r="J162" s="59" t="s">
        <v>4</v>
      </c>
      <c r="K162" s="80" t="str">
        <f>HYPERLINK("mailto:"&amp;VLOOKUP(L162,'CONCAT Codes'!$A$14:$G$25,5,FALSE)&amp;"?subject="&amp;_xlfn.CONCAT(C162," - APPLICANT for ",A162)&amp;"&amp;cc="&amp;'CONCAT Codes'!$A$32&amp;"&amp;body="&amp;D162&amp;"%0A%0APlease see my resume and bio for the above tour.","Click HERE to apply")</f>
        <v>Click HERE to apply</v>
      </c>
      <c r="L162" s="63" t="s">
        <v>83</v>
      </c>
    </row>
    <row r="163" spans="1:12" ht="54.6" customHeight="1">
      <c r="A163" s="1" t="s">
        <v>381</v>
      </c>
      <c r="B163" s="24" t="s">
        <v>54</v>
      </c>
      <c r="C163" s="24" t="s">
        <v>66</v>
      </c>
      <c r="D163" s="15" t="s">
        <v>382</v>
      </c>
      <c r="E163" s="24" t="s">
        <v>393</v>
      </c>
      <c r="F163" s="25" t="s">
        <v>28</v>
      </c>
      <c r="G163" s="24" t="s">
        <v>38</v>
      </c>
      <c r="H163" s="24" t="s">
        <v>55</v>
      </c>
      <c r="I163" s="3" t="s">
        <v>56</v>
      </c>
      <c r="J163" s="59" t="s">
        <v>4</v>
      </c>
      <c r="K163" s="80" t="str">
        <f>HYPERLINK("mailto:"&amp;VLOOKUP(L163,'CONCAT Codes'!$A$14:$G$25,5,FALSE)&amp;"?subject="&amp;_xlfn.CONCAT(C163," - APPLICANT for ",A163)&amp;"&amp;cc="&amp;'CONCAT Codes'!$A$32&amp;"&amp;body="&amp;D163&amp;"%0A%0APlease see my resume and bio for the above tour.","Click HERE to apply")</f>
        <v>Click HERE to apply</v>
      </c>
      <c r="L163" s="63" t="s">
        <v>83</v>
      </c>
    </row>
    <row r="164" spans="1:12" ht="54.6" customHeight="1">
      <c r="A164" s="1" t="s">
        <v>377</v>
      </c>
      <c r="B164" s="24" t="s">
        <v>54</v>
      </c>
      <c r="C164" s="24" t="s">
        <v>66</v>
      </c>
      <c r="D164" s="15" t="s">
        <v>378</v>
      </c>
      <c r="E164" s="25" t="s">
        <v>380</v>
      </c>
      <c r="F164" s="24" t="s">
        <v>28</v>
      </c>
      <c r="G164" s="24" t="s">
        <v>379</v>
      </c>
      <c r="H164" s="24" t="s">
        <v>55</v>
      </c>
      <c r="I164" s="3" t="s">
        <v>56</v>
      </c>
      <c r="J164" s="59" t="s">
        <v>4</v>
      </c>
      <c r="K164" s="80" t="str">
        <f>HYPERLINK("mailto:"&amp;VLOOKUP(L164,'CONCAT Codes'!$A$14:$G$25,5,FALSE)&amp;"?subject="&amp;_xlfn.CONCAT(C164," - APPLICANT for ",A164)&amp;"&amp;cc="&amp;'CONCAT Codes'!$A$32&amp;"&amp;body="&amp;D164&amp;"%0A%0APlease see my resume and bio for the above tour.","Click HERE to apply")</f>
        <v>Click HERE to apply</v>
      </c>
      <c r="L164" s="64" t="s">
        <v>83</v>
      </c>
    </row>
    <row r="165" spans="1:12" ht="54.6" customHeight="1">
      <c r="A165" s="1" t="s">
        <v>387</v>
      </c>
      <c r="B165" s="24" t="s">
        <v>54</v>
      </c>
      <c r="C165" s="24" t="s">
        <v>66</v>
      </c>
      <c r="D165" s="15" t="s">
        <v>388</v>
      </c>
      <c r="E165" s="24" t="s">
        <v>395</v>
      </c>
      <c r="F165" s="25" t="s">
        <v>28</v>
      </c>
      <c r="G165" s="24" t="s">
        <v>389</v>
      </c>
      <c r="H165" s="24" t="s">
        <v>55</v>
      </c>
      <c r="I165" s="3" t="s">
        <v>56</v>
      </c>
      <c r="J165" s="59" t="s">
        <v>4</v>
      </c>
      <c r="K165" s="80" t="str">
        <f>HYPERLINK("mailto:"&amp;VLOOKUP(L165,'CONCAT Codes'!$A$14:$G$25,5,FALSE)&amp;"?subject="&amp;_xlfn.CONCAT(C165," - APPLICANT for ",A165)&amp;"&amp;cc="&amp;'CONCAT Codes'!$A$32&amp;"&amp;body="&amp;D165&amp;"%0A%0APlease see my resume and bio for the above tour.","Click HERE to apply")</f>
        <v>Click HERE to apply</v>
      </c>
      <c r="L165" s="63" t="s">
        <v>83</v>
      </c>
    </row>
    <row r="166" spans="1:12" ht="54.6" customHeight="1">
      <c r="A166" s="1" t="s">
        <v>528</v>
      </c>
      <c r="B166" s="24" t="s">
        <v>54</v>
      </c>
      <c r="C166" s="24" t="s">
        <v>66</v>
      </c>
      <c r="D166" s="15" t="s">
        <v>529</v>
      </c>
      <c r="E166" s="25" t="s">
        <v>557</v>
      </c>
      <c r="F166" s="24" t="s">
        <v>28</v>
      </c>
      <c r="G166" s="24" t="s">
        <v>62</v>
      </c>
      <c r="H166" s="24" t="s">
        <v>55</v>
      </c>
      <c r="I166" s="3" t="s">
        <v>56</v>
      </c>
      <c r="J166" s="59" t="s">
        <v>4</v>
      </c>
      <c r="K166" s="80" t="str">
        <f>HYPERLINK("mailto:"&amp;VLOOKUP(L166,'CONCAT Codes'!$A$14:$G$25,5,FALSE)&amp;"?subject="&amp;_xlfn.CONCAT(C166," - APPLICANT for ",A166)&amp;"&amp;cc="&amp;'CONCAT Codes'!$A$32&amp;"&amp;body="&amp;D166&amp;"%0A%0APlease see my resume and bio for the above tour.","Click HERE to apply")</f>
        <v>Click HERE to apply</v>
      </c>
      <c r="L166" s="64" t="s">
        <v>83</v>
      </c>
    </row>
    <row r="167" spans="1:12" ht="54.6" customHeight="1">
      <c r="A167" s="1" t="s">
        <v>530</v>
      </c>
      <c r="B167" s="24" t="s">
        <v>54</v>
      </c>
      <c r="C167" s="24" t="s">
        <v>66</v>
      </c>
      <c r="D167" s="15" t="s">
        <v>531</v>
      </c>
      <c r="E167" s="25" t="s">
        <v>553</v>
      </c>
      <c r="F167" s="24" t="s">
        <v>28</v>
      </c>
      <c r="G167" s="24" t="s">
        <v>532</v>
      </c>
      <c r="H167" s="24" t="s">
        <v>55</v>
      </c>
      <c r="I167" s="3" t="s">
        <v>56</v>
      </c>
      <c r="J167" s="59" t="s">
        <v>4</v>
      </c>
      <c r="K167" s="80" t="str">
        <f>HYPERLINK("mailto:"&amp;VLOOKUP(L167,'CONCAT Codes'!$A$14:$G$25,5,FALSE)&amp;"?subject="&amp;_xlfn.CONCAT(C167," - APPLICANT for ",A167)&amp;"&amp;cc="&amp;'CONCAT Codes'!$A$32&amp;"&amp;body="&amp;D167&amp;"%0A%0APlease see my resume and bio for the above tour.","Click HERE to apply")</f>
        <v>Click HERE to apply</v>
      </c>
      <c r="L167" s="64" t="s">
        <v>83</v>
      </c>
    </row>
    <row r="168" spans="1:12" ht="54.6" customHeight="1">
      <c r="A168" s="1" t="s">
        <v>533</v>
      </c>
      <c r="B168" s="24" t="s">
        <v>54</v>
      </c>
      <c r="C168" s="24" t="s">
        <v>66</v>
      </c>
      <c r="D168" s="15" t="s">
        <v>534</v>
      </c>
      <c r="E168" s="25" t="s">
        <v>552</v>
      </c>
      <c r="F168" s="24" t="s">
        <v>28</v>
      </c>
      <c r="G168" s="24" t="s">
        <v>31</v>
      </c>
      <c r="H168" s="24" t="s">
        <v>55</v>
      </c>
      <c r="I168" s="3" t="s">
        <v>56</v>
      </c>
      <c r="J168" s="59" t="s">
        <v>4</v>
      </c>
      <c r="K168" s="80" t="str">
        <f>HYPERLINK("mailto:"&amp;VLOOKUP(L168,'CONCAT Codes'!$A$14:$G$25,5,FALSE)&amp;"?subject="&amp;_xlfn.CONCAT(C168," - APPLICANT for ",A168)&amp;"&amp;cc="&amp;'CONCAT Codes'!$A$32&amp;"&amp;body="&amp;D168&amp;"%0A%0APlease see my resume and bio for the above tour.","Click HERE to apply")</f>
        <v>Click HERE to apply</v>
      </c>
      <c r="L168" s="64" t="s">
        <v>83</v>
      </c>
    </row>
    <row r="169" spans="1:12" ht="54.6" customHeight="1">
      <c r="A169" s="1" t="s">
        <v>535</v>
      </c>
      <c r="B169" s="24" t="s">
        <v>54</v>
      </c>
      <c r="C169" s="24" t="s">
        <v>66</v>
      </c>
      <c r="D169" s="15" t="s">
        <v>536</v>
      </c>
      <c r="E169" s="25" t="s">
        <v>551</v>
      </c>
      <c r="F169" s="24" t="s">
        <v>28</v>
      </c>
      <c r="G169" s="24" t="s">
        <v>537</v>
      </c>
      <c r="H169" s="24" t="s">
        <v>55</v>
      </c>
      <c r="I169" s="3" t="s">
        <v>56</v>
      </c>
      <c r="J169" s="59" t="s">
        <v>4</v>
      </c>
      <c r="K169" s="89" t="str">
        <f>HYPERLINK("mailto:"&amp;VLOOKUP(L169,'CONCAT Codes'!$A$14:$G$25,5,FALSE)&amp;"?subject="&amp;_xlfn.CONCAT(C169," - APPLICANT for ",A169)&amp;"&amp;cc="&amp;'CONCAT Codes'!$A$32&amp;"&amp;body="&amp;D169&amp;"%0A%0APlease see my resume and bio for the above tour.","Click HERE to apply")</f>
        <v>Click HERE to apply</v>
      </c>
      <c r="L169" s="64" t="s">
        <v>83</v>
      </c>
    </row>
    <row r="170" spans="1:12" ht="54.6" customHeight="1">
      <c r="A170" s="1" t="s">
        <v>538</v>
      </c>
      <c r="B170" s="24" t="s">
        <v>54</v>
      </c>
      <c r="C170" s="24" t="s">
        <v>66</v>
      </c>
      <c r="D170" s="15" t="s">
        <v>539</v>
      </c>
      <c r="E170" s="25" t="s">
        <v>550</v>
      </c>
      <c r="F170" s="24" t="s">
        <v>28</v>
      </c>
      <c r="G170" s="24" t="s">
        <v>540</v>
      </c>
      <c r="H170" s="24" t="s">
        <v>55</v>
      </c>
      <c r="I170" s="3" t="s">
        <v>56</v>
      </c>
      <c r="J170" s="59" t="s">
        <v>4</v>
      </c>
      <c r="K170" s="89" t="str">
        <f>HYPERLINK("mailto:"&amp;VLOOKUP(L170,'CONCAT Codes'!$A$14:$G$25,5,FALSE)&amp;"?subject="&amp;_xlfn.CONCAT(C170," - APPLICANT for ",A170)&amp;"&amp;cc="&amp;'CONCAT Codes'!$A$32&amp;"&amp;body="&amp;D170&amp;"%0A%0APlease see my resume and bio for the above tour.","Click HERE to apply")</f>
        <v>Click HERE to apply</v>
      </c>
      <c r="L170" s="64" t="s">
        <v>83</v>
      </c>
    </row>
    <row r="171" spans="1:12" ht="54.6" customHeight="1">
      <c r="A171" s="1" t="s">
        <v>602</v>
      </c>
      <c r="B171" s="24" t="s">
        <v>54</v>
      </c>
      <c r="C171" s="24" t="s">
        <v>66</v>
      </c>
      <c r="D171" s="15" t="s">
        <v>603</v>
      </c>
      <c r="E171" s="25" t="s">
        <v>611</v>
      </c>
      <c r="F171" s="24" t="s">
        <v>28</v>
      </c>
      <c r="G171" s="24" t="s">
        <v>65</v>
      </c>
      <c r="H171" s="24" t="s">
        <v>55</v>
      </c>
      <c r="I171" s="3" t="s">
        <v>56</v>
      </c>
      <c r="J171" s="59" t="s">
        <v>4</v>
      </c>
      <c r="K171" s="89" t="str">
        <f>HYPERLINK("mailto:"&amp;VLOOKUP(L171,'CONCAT Codes'!$A$14:$G$25,5,FALSE)&amp;"?subject="&amp;_xlfn.CONCAT(C171," - APPLICANT for ",A171)&amp;"&amp;cc="&amp;'CONCAT Codes'!$A$32&amp;"&amp;body="&amp;D171&amp;"%0A%0APlease see my resume and bio for the above tour.","Click HERE to apply")</f>
        <v>Click HERE to apply</v>
      </c>
      <c r="L171" s="64" t="s">
        <v>83</v>
      </c>
    </row>
    <row r="172" spans="1:12" ht="54.6" customHeight="1">
      <c r="A172" s="1" t="s">
        <v>673</v>
      </c>
      <c r="B172" s="24" t="s">
        <v>54</v>
      </c>
      <c r="C172" s="24" t="s">
        <v>66</v>
      </c>
      <c r="D172" s="15" t="s">
        <v>674</v>
      </c>
      <c r="E172" s="25" t="s">
        <v>675</v>
      </c>
      <c r="F172" s="24" t="s">
        <v>28</v>
      </c>
      <c r="G172" s="24" t="s">
        <v>676</v>
      </c>
      <c r="H172" s="24" t="s">
        <v>55</v>
      </c>
      <c r="I172" s="3" t="s">
        <v>56</v>
      </c>
      <c r="J172" s="71" t="s">
        <v>4</v>
      </c>
      <c r="K172" s="89" t="str">
        <f>HYPERLINK("mailto:"&amp;VLOOKUP(L172,'CONCAT Codes'!$A$14:$G$25,5,FALSE)&amp;"?subject="&amp;_xlfn.CONCAT(C172," - APPLICANT for ",A172)&amp;"&amp;cc="&amp;'CONCAT Codes'!$A$32&amp;"&amp;body="&amp;D172&amp;"%0A%0APlease see my resume and bio for the above tour.","Click HERE to apply")</f>
        <v>Click HERE to apply</v>
      </c>
      <c r="L172" s="25" t="s">
        <v>83</v>
      </c>
    </row>
    <row r="173" spans="1:12" ht="54.6" customHeight="1">
      <c r="A173" s="1" t="s">
        <v>677</v>
      </c>
      <c r="B173" s="24" t="s">
        <v>54</v>
      </c>
      <c r="C173" s="24" t="s">
        <v>66</v>
      </c>
      <c r="D173" s="15" t="s">
        <v>678</v>
      </c>
      <c r="E173" s="25" t="s">
        <v>679</v>
      </c>
      <c r="F173" s="24" t="s">
        <v>28</v>
      </c>
      <c r="G173" s="24" t="s">
        <v>676</v>
      </c>
      <c r="H173" s="24" t="s">
        <v>55</v>
      </c>
      <c r="I173" s="3" t="s">
        <v>56</v>
      </c>
      <c r="J173" s="71" t="s">
        <v>4</v>
      </c>
      <c r="K173" s="89" t="str">
        <f>HYPERLINK("mailto:"&amp;VLOOKUP(L173,'CONCAT Codes'!$A$14:$G$25,5,FALSE)&amp;"?subject="&amp;_xlfn.CONCAT(C173," - APPLICANT for ",A173)&amp;"&amp;cc="&amp;'CONCAT Codes'!$A$32&amp;"&amp;body="&amp;D173&amp;"%0A%0APlease see my resume and bio for the above tour.","Click HERE to apply")</f>
        <v>Click HERE to apply</v>
      </c>
      <c r="L173" s="25" t="s">
        <v>83</v>
      </c>
    </row>
    <row r="174" spans="1:12" ht="54.6" customHeight="1">
      <c r="A174" s="1" t="s">
        <v>680</v>
      </c>
      <c r="B174" s="24" t="s">
        <v>54</v>
      </c>
      <c r="C174" s="24" t="s">
        <v>66</v>
      </c>
      <c r="D174" s="15" t="s">
        <v>681</v>
      </c>
      <c r="E174" s="25" t="s">
        <v>682</v>
      </c>
      <c r="F174" s="24" t="s">
        <v>28</v>
      </c>
      <c r="G174" s="24" t="s">
        <v>32</v>
      </c>
      <c r="H174" s="24" t="s">
        <v>55</v>
      </c>
      <c r="I174" s="3" t="s">
        <v>56</v>
      </c>
      <c r="J174" s="71" t="s">
        <v>4</v>
      </c>
      <c r="K174" s="89" t="str">
        <f>HYPERLINK("mailto:"&amp;VLOOKUP(L174,'CONCAT Codes'!$A$14:$G$25,5,FALSE)&amp;"?subject="&amp;_xlfn.CONCAT(C174," - APPLICANT for ",A174)&amp;"&amp;cc="&amp;'CONCAT Codes'!$A$32&amp;"&amp;body="&amp;D174&amp;"%0A%0APlease see my resume and bio for the above tour.","Click HERE to apply")</f>
        <v>Click HERE to apply</v>
      </c>
      <c r="L174" s="25" t="s">
        <v>83</v>
      </c>
    </row>
    <row r="175" spans="1:12" ht="54.6" customHeight="1">
      <c r="A175" s="72" t="s">
        <v>694</v>
      </c>
      <c r="B175" s="73" t="s">
        <v>54</v>
      </c>
      <c r="C175" s="73" t="s">
        <v>66</v>
      </c>
      <c r="D175" s="72" t="s">
        <v>695</v>
      </c>
      <c r="E175" s="25" t="s">
        <v>710</v>
      </c>
      <c r="F175" s="73" t="s">
        <v>28</v>
      </c>
      <c r="G175" s="73" t="s">
        <v>31</v>
      </c>
      <c r="H175" s="73" t="s">
        <v>55</v>
      </c>
      <c r="I175" s="75" t="s">
        <v>56</v>
      </c>
      <c r="J175" s="77" t="s">
        <v>4</v>
      </c>
      <c r="K175" s="89" t="str">
        <f>HYPERLINK("mailto:"&amp;VLOOKUP(L175,'CONCAT Codes'!$A$14:$G$25,5,FALSE)&amp;"?subject="&amp;_xlfn.CONCAT(C175," - APPLICANT for ",A175)&amp;"&amp;cc="&amp;'CONCAT Codes'!$A$32&amp;"&amp;body="&amp;D175&amp;"%0A%0APlease see my resume and bio for the above tour.","Click HERE to apply")</f>
        <v>Click HERE to apply</v>
      </c>
      <c r="L175" s="73" t="s">
        <v>83</v>
      </c>
    </row>
    <row r="176" spans="1:12" ht="54.6" customHeight="1">
      <c r="A176" s="24" t="s">
        <v>890</v>
      </c>
      <c r="B176" s="24" t="s">
        <v>54</v>
      </c>
      <c r="C176" s="24" t="s">
        <v>66</v>
      </c>
      <c r="D176" s="1" t="s">
        <v>891</v>
      </c>
      <c r="E176" s="24" t="s">
        <v>917</v>
      </c>
      <c r="F176" s="25" t="s">
        <v>28</v>
      </c>
      <c r="G176" s="25" t="s">
        <v>31</v>
      </c>
      <c r="H176" s="25" t="s">
        <v>55</v>
      </c>
      <c r="I176" s="3" t="s">
        <v>56</v>
      </c>
      <c r="J176" s="71" t="s">
        <v>4</v>
      </c>
      <c r="K176" s="89" t="str">
        <f>HYPERLINK("mailto:"&amp;VLOOKUP(L176,'CONCAT Codes'!$A$14:$G$25,5,FALSE)&amp;"?subject="&amp;_xlfn.CONCAT(C176," - APPLICANT for ",A176)&amp;"&amp;cc="&amp;'CONCAT Codes'!$A$32&amp;"&amp;body="&amp;D176&amp;"%0A%0APlease see my resume and bio for the above tour.","Click HERE to apply")</f>
        <v>Click HERE to apply</v>
      </c>
      <c r="L176" s="25" t="s">
        <v>83</v>
      </c>
    </row>
    <row r="177" spans="1:12" ht="54.6" customHeight="1">
      <c r="A177" s="1" t="s">
        <v>941</v>
      </c>
      <c r="B177" s="24" t="s">
        <v>54</v>
      </c>
      <c r="C177" s="24" t="s">
        <v>66</v>
      </c>
      <c r="D177" s="15" t="s">
        <v>942</v>
      </c>
      <c r="E177" s="25" t="s">
        <v>954</v>
      </c>
      <c r="F177" s="24" t="s">
        <v>28</v>
      </c>
      <c r="G177" s="24" t="s">
        <v>943</v>
      </c>
      <c r="H177" s="24" t="s">
        <v>55</v>
      </c>
      <c r="I177" s="3" t="s">
        <v>56</v>
      </c>
      <c r="J177" s="59" t="s">
        <v>4</v>
      </c>
      <c r="K177" s="89" t="str">
        <f>HYPERLINK("mailto:"&amp;VLOOKUP(L177,'CONCAT Codes'!$A$14:$G$25,5,FALSE)&amp;"?subject="&amp;_xlfn.CONCAT(C177," - APPLICANT for ",A177)&amp;"&amp;cc="&amp;'CONCAT Codes'!$A$32&amp;"&amp;body="&amp;D177&amp;"%0A%0APlease see my resume and bio for the above tour.","Click HERE to apply")</f>
        <v>Click HERE to apply</v>
      </c>
      <c r="L177" s="64" t="s">
        <v>83</v>
      </c>
    </row>
    <row r="178" spans="1:12" ht="54.6" customHeight="1">
      <c r="A178" s="1" t="s">
        <v>944</v>
      </c>
      <c r="B178" s="24" t="s">
        <v>54</v>
      </c>
      <c r="C178" s="24" t="s">
        <v>66</v>
      </c>
      <c r="D178" s="15" t="s">
        <v>945</v>
      </c>
      <c r="E178" s="25" t="s">
        <v>955</v>
      </c>
      <c r="F178" s="24" t="s">
        <v>28</v>
      </c>
      <c r="G178" s="24" t="s">
        <v>946</v>
      </c>
      <c r="H178" s="24" t="s">
        <v>55</v>
      </c>
      <c r="I178" s="3" t="s">
        <v>56</v>
      </c>
      <c r="J178" s="59" t="s">
        <v>4</v>
      </c>
      <c r="K178" s="89" t="str">
        <f>HYPERLINK("mailto:"&amp;VLOOKUP(L178,'CONCAT Codes'!$A$14:$G$25,5,FALSE)&amp;"?subject="&amp;_xlfn.CONCAT(C178," - APPLICANT for ",A178)&amp;"&amp;cc="&amp;'CONCAT Codes'!$A$32&amp;"&amp;body="&amp;D178&amp;"%0A%0APlease see my resume and bio for the above tour.","Click HERE to apply")</f>
        <v>Click HERE to apply</v>
      </c>
      <c r="L178" s="64" t="s">
        <v>83</v>
      </c>
    </row>
    <row r="179" spans="1:12" ht="54.6" customHeight="1">
      <c r="A179" s="81" t="s">
        <v>932</v>
      </c>
      <c r="B179" s="82" t="s">
        <v>7</v>
      </c>
      <c r="C179" s="82" t="s">
        <v>44</v>
      </c>
      <c r="D179" s="83" t="s">
        <v>933</v>
      </c>
      <c r="E179" s="84" t="s">
        <v>934</v>
      </c>
      <c r="F179" s="82" t="s">
        <v>1</v>
      </c>
      <c r="G179" s="82" t="s">
        <v>46</v>
      </c>
      <c r="H179" s="82" t="s">
        <v>5</v>
      </c>
      <c r="I179" s="85"/>
      <c r="J179" s="86" t="s">
        <v>6</v>
      </c>
      <c r="K179" s="89" t="str">
        <f>HYPERLINK("mailto:"&amp;VLOOKUP(L179,'CONCAT Codes'!$A$14:$G$25,5,FALSE)&amp;"?subject="&amp;_xlfn.CONCAT(C179," - APPLICANT for ",A179)&amp;"&amp;cc="&amp;'CONCAT Codes'!$A$32&amp;"&amp;body="&amp;D179&amp;"%0A%0APlease see my resume and bio for the above tour.","Click HERE to apply")</f>
        <v>Click HERE to apply</v>
      </c>
      <c r="L179" s="87" t="s">
        <v>86</v>
      </c>
    </row>
    <row r="180" spans="1:12" ht="54.6" customHeight="1">
      <c r="A180" s="1" t="s">
        <v>283</v>
      </c>
      <c r="B180" s="24" t="s">
        <v>7</v>
      </c>
      <c r="C180" s="24" t="s">
        <v>44</v>
      </c>
      <c r="D180" s="15" t="s">
        <v>284</v>
      </c>
      <c r="E180" s="25" t="s">
        <v>366</v>
      </c>
      <c r="F180" s="24" t="s">
        <v>1</v>
      </c>
      <c r="G180" s="24" t="s">
        <v>61</v>
      </c>
      <c r="H180" s="24" t="s">
        <v>5</v>
      </c>
      <c r="I180" s="3"/>
      <c r="J180" s="59" t="s">
        <v>6</v>
      </c>
      <c r="K180" s="88" t="str">
        <f>HYPERLINK("mailto:"&amp;VLOOKUP(L180,'CONCAT Codes'!$A$14:$G$25,5,FALSE)&amp;"?subject="&amp;_xlfn.CONCAT(C180," - APPLICANT for ",A180)&amp;"&amp;cc="&amp;'CONCAT Codes'!$A$32&amp;"&amp;body="&amp;D180&amp;"%0A%0APlease see my resume and bio for the above tour.","Click HERE to apply")</f>
        <v>Click HERE to apply</v>
      </c>
      <c r="L180" s="64" t="s">
        <v>86</v>
      </c>
    </row>
    <row r="181" spans="1:12" ht="54.6" customHeight="1">
      <c r="A181" s="1" t="s">
        <v>409</v>
      </c>
      <c r="B181" s="24" t="s">
        <v>7</v>
      </c>
      <c r="C181" s="24" t="s">
        <v>44</v>
      </c>
      <c r="D181" s="15" t="s">
        <v>410</v>
      </c>
      <c r="E181" s="25" t="s">
        <v>433</v>
      </c>
      <c r="F181" s="24" t="s">
        <v>1</v>
      </c>
      <c r="G181" s="24" t="s">
        <v>408</v>
      </c>
      <c r="H181" s="24" t="s">
        <v>5</v>
      </c>
      <c r="I181" s="3"/>
      <c r="J181" s="59" t="s">
        <v>6</v>
      </c>
      <c r="K181" s="88" t="str">
        <f>HYPERLINK("mailto:"&amp;VLOOKUP(L181,'CONCAT Codes'!$A$14:$G$25,5,FALSE)&amp;"?subject="&amp;_xlfn.CONCAT(C181," - APPLICANT for ",A181)&amp;"&amp;cc="&amp;'CONCAT Codes'!$A$32&amp;"&amp;body="&amp;D181&amp;"%0A%0APlease see my resume and bio for the above tour.","Click HERE to apply")</f>
        <v>Click HERE to apply</v>
      </c>
      <c r="L181" s="64" t="s">
        <v>86</v>
      </c>
    </row>
    <row r="182" spans="1:12" ht="54.6" customHeight="1">
      <c r="A182" s="1" t="s">
        <v>411</v>
      </c>
      <c r="B182" s="24" t="s">
        <v>7</v>
      </c>
      <c r="C182" s="24" t="s">
        <v>44</v>
      </c>
      <c r="D182" s="15" t="s">
        <v>213</v>
      </c>
      <c r="E182" s="25" t="s">
        <v>438</v>
      </c>
      <c r="F182" s="24" t="s">
        <v>1</v>
      </c>
      <c r="G182" s="24" t="s">
        <v>45</v>
      </c>
      <c r="H182" s="24" t="s">
        <v>5</v>
      </c>
      <c r="I182" s="3"/>
      <c r="J182" s="59" t="s">
        <v>6</v>
      </c>
      <c r="K182" s="88" t="str">
        <f>HYPERLINK("mailto:"&amp;VLOOKUP(L182,'CONCAT Codes'!$A$14:$G$25,5,FALSE)&amp;"?subject="&amp;_xlfn.CONCAT(C182," - APPLICANT for ",A182)&amp;"&amp;cc="&amp;'CONCAT Codes'!$A$32&amp;"&amp;body="&amp;D182&amp;"%0A%0APlease see my resume and bio for the above tour.","Click HERE to apply")</f>
        <v>Click HERE to apply</v>
      </c>
      <c r="L182" s="64" t="s">
        <v>86</v>
      </c>
    </row>
    <row r="183" spans="1:12" ht="54.6" customHeight="1">
      <c r="A183" s="1" t="s">
        <v>412</v>
      </c>
      <c r="B183" s="24" t="s">
        <v>7</v>
      </c>
      <c r="C183" s="24" t="s">
        <v>44</v>
      </c>
      <c r="D183" s="15" t="s">
        <v>413</v>
      </c>
      <c r="E183" s="25" t="s">
        <v>437</v>
      </c>
      <c r="F183" s="24" t="s">
        <v>1</v>
      </c>
      <c r="G183" s="24" t="s">
        <v>46</v>
      </c>
      <c r="H183" s="24" t="s">
        <v>5</v>
      </c>
      <c r="I183" s="3"/>
      <c r="J183" s="59" t="s">
        <v>6</v>
      </c>
      <c r="K183" s="88" t="str">
        <f>HYPERLINK("mailto:"&amp;VLOOKUP(L183,'CONCAT Codes'!$A$14:$G$25,5,FALSE)&amp;"?subject="&amp;_xlfn.CONCAT(C183," - APPLICANT for ",A183)&amp;"&amp;cc="&amp;'CONCAT Codes'!$A$32&amp;"&amp;body="&amp;D183&amp;"%0A%0APlease see my resume and bio for the above tour.","Click HERE to apply")</f>
        <v>Click HERE to apply</v>
      </c>
      <c r="L183" s="64" t="s">
        <v>86</v>
      </c>
    </row>
    <row r="184" spans="1:12" ht="54.6" customHeight="1">
      <c r="A184" s="1" t="s">
        <v>414</v>
      </c>
      <c r="B184" s="24" t="s">
        <v>7</v>
      </c>
      <c r="C184" s="24" t="s">
        <v>44</v>
      </c>
      <c r="D184" s="15" t="s">
        <v>415</v>
      </c>
      <c r="E184" s="25" t="s">
        <v>436</v>
      </c>
      <c r="F184" s="24" t="s">
        <v>1</v>
      </c>
      <c r="G184" s="24" t="s">
        <v>46</v>
      </c>
      <c r="H184" s="24" t="s">
        <v>5</v>
      </c>
      <c r="I184" s="3"/>
      <c r="J184" s="59" t="s">
        <v>6</v>
      </c>
      <c r="K184" s="88" t="str">
        <f>HYPERLINK("mailto:"&amp;VLOOKUP(L184,'CONCAT Codes'!$A$14:$G$25,5,FALSE)&amp;"?subject="&amp;_xlfn.CONCAT(C184," - APPLICANT for ",A184)&amp;"&amp;cc="&amp;'CONCAT Codes'!$A$32&amp;"&amp;body="&amp;D184&amp;"%0A%0APlease see my resume and bio for the above tour.","Click HERE to apply")</f>
        <v>Click HERE to apply</v>
      </c>
      <c r="L184" s="64" t="s">
        <v>86</v>
      </c>
    </row>
    <row r="185" spans="1:12" ht="54.6" customHeight="1">
      <c r="A185" s="1" t="s">
        <v>416</v>
      </c>
      <c r="B185" s="24" t="s">
        <v>7</v>
      </c>
      <c r="C185" s="24" t="s">
        <v>44</v>
      </c>
      <c r="D185" s="15" t="s">
        <v>417</v>
      </c>
      <c r="E185" s="25" t="s">
        <v>435</v>
      </c>
      <c r="F185" s="24" t="s">
        <v>1</v>
      </c>
      <c r="G185" s="24" t="s">
        <v>46</v>
      </c>
      <c r="H185" s="24" t="s">
        <v>5</v>
      </c>
      <c r="I185" s="3"/>
      <c r="J185" s="59" t="s">
        <v>6</v>
      </c>
      <c r="K185" s="88" t="str">
        <f>HYPERLINK("mailto:"&amp;VLOOKUP(L185,'CONCAT Codes'!$A$14:$G$25,5,FALSE)&amp;"?subject="&amp;_xlfn.CONCAT(C185," - APPLICANT for ",A185)&amp;"&amp;cc="&amp;'CONCAT Codes'!$A$32&amp;"&amp;body="&amp;D185&amp;"%0A%0APlease see my resume and bio for the above tour.","Click HERE to apply")</f>
        <v>Click HERE to apply</v>
      </c>
      <c r="L185" s="64" t="s">
        <v>86</v>
      </c>
    </row>
    <row r="186" spans="1:12" ht="54.6" customHeight="1">
      <c r="A186" s="1" t="s">
        <v>418</v>
      </c>
      <c r="B186" s="24" t="s">
        <v>7</v>
      </c>
      <c r="C186" s="24" t="s">
        <v>44</v>
      </c>
      <c r="D186" s="15" t="s">
        <v>419</v>
      </c>
      <c r="E186" s="25" t="s">
        <v>434</v>
      </c>
      <c r="F186" s="24" t="s">
        <v>1</v>
      </c>
      <c r="G186" s="24" t="s">
        <v>46</v>
      </c>
      <c r="H186" s="24" t="s">
        <v>5</v>
      </c>
      <c r="I186" s="3"/>
      <c r="J186" s="59" t="s">
        <v>6</v>
      </c>
      <c r="K186" s="88" t="str">
        <f>HYPERLINK("mailto:"&amp;VLOOKUP(L186,'CONCAT Codes'!$A$14:$G$25,5,FALSE)&amp;"?subject="&amp;_xlfn.CONCAT(C186," - APPLICANT for ",A186)&amp;"&amp;cc="&amp;'CONCAT Codes'!$A$32&amp;"&amp;body="&amp;D186&amp;"%0A%0APlease see my resume and bio for the above tour.","Click HERE to apply")</f>
        <v>Click HERE to apply</v>
      </c>
      <c r="L186" s="64" t="s">
        <v>86</v>
      </c>
    </row>
    <row r="187" spans="1:12" ht="54.6" customHeight="1">
      <c r="A187" s="1" t="s">
        <v>420</v>
      </c>
      <c r="B187" s="24" t="s">
        <v>7</v>
      </c>
      <c r="C187" s="24" t="s">
        <v>44</v>
      </c>
      <c r="D187" s="15" t="s">
        <v>421</v>
      </c>
      <c r="E187" s="25" t="s">
        <v>656</v>
      </c>
      <c r="F187" s="24" t="s">
        <v>1</v>
      </c>
      <c r="G187" s="24" t="s">
        <v>46</v>
      </c>
      <c r="H187" s="24" t="s">
        <v>5</v>
      </c>
      <c r="I187" s="3"/>
      <c r="J187" s="59" t="s">
        <v>6</v>
      </c>
      <c r="K187" s="88" t="str">
        <f>HYPERLINK("mailto:"&amp;VLOOKUP(L187,'CONCAT Codes'!$A$14:$G$25,5,FALSE)&amp;"?subject="&amp;_xlfn.CONCAT(C187," - APPLICANT for ",A187)&amp;"&amp;cc="&amp;'CONCAT Codes'!$A$32&amp;"&amp;body="&amp;D187&amp;"%0A%0APlease see my resume and bio for the above tour.","Click HERE to apply")</f>
        <v>Click HERE to apply</v>
      </c>
      <c r="L187" s="64" t="s">
        <v>86</v>
      </c>
    </row>
    <row r="188" spans="1:12" ht="54.6" customHeight="1">
      <c r="A188" s="1" t="s">
        <v>636</v>
      </c>
      <c r="B188" s="24" t="s">
        <v>7</v>
      </c>
      <c r="C188" s="24" t="s">
        <v>44</v>
      </c>
      <c r="D188" s="15" t="s">
        <v>484</v>
      </c>
      <c r="E188" s="25" t="s">
        <v>668</v>
      </c>
      <c r="F188" s="24" t="s">
        <v>17</v>
      </c>
      <c r="G188" s="24" t="s">
        <v>45</v>
      </c>
      <c r="H188" s="24" t="s">
        <v>5</v>
      </c>
      <c r="I188" s="3"/>
      <c r="J188" s="59" t="s">
        <v>6</v>
      </c>
      <c r="K188" s="88" t="str">
        <f>HYPERLINK("mailto:"&amp;VLOOKUP(L188,'CONCAT Codes'!$A$14:$G$25,5,FALSE)&amp;"?subject="&amp;_xlfn.CONCAT(C188," - APPLICANT for ",A188)&amp;"&amp;cc="&amp;'CONCAT Codes'!$A$32&amp;"&amp;body="&amp;D188&amp;"%0A%0APlease see my resume and bio for the above tour.","Click HERE to apply")</f>
        <v>Click HERE to apply</v>
      </c>
      <c r="L188" s="64" t="s">
        <v>86</v>
      </c>
    </row>
    <row r="189" spans="1:12" ht="54.6" customHeight="1">
      <c r="A189" s="1" t="s">
        <v>637</v>
      </c>
      <c r="B189" s="24" t="s">
        <v>7</v>
      </c>
      <c r="C189" s="24" t="s">
        <v>44</v>
      </c>
      <c r="D189" s="15" t="s">
        <v>582</v>
      </c>
      <c r="E189" s="25" t="s">
        <v>669</v>
      </c>
      <c r="F189" s="24" t="s">
        <v>17</v>
      </c>
      <c r="G189" s="24" t="s">
        <v>31</v>
      </c>
      <c r="H189" s="24" t="s">
        <v>5</v>
      </c>
      <c r="I189" s="3"/>
      <c r="J189" s="59" t="s">
        <v>6</v>
      </c>
      <c r="K189" s="88" t="str">
        <f>HYPERLINK("mailto:"&amp;VLOOKUP(L189,'CONCAT Codes'!$A$14:$G$25,5,FALSE)&amp;"?subject="&amp;_xlfn.CONCAT(C189," - APPLICANT for ",A189)&amp;"&amp;cc="&amp;'CONCAT Codes'!$A$32&amp;"&amp;body="&amp;D189&amp;"%0A%0APlease see my resume and bio for the above tour.","Click HERE to apply")</f>
        <v>Click HERE to apply</v>
      </c>
      <c r="L189" s="64" t="s">
        <v>86</v>
      </c>
    </row>
  </sheetData>
  <autoFilter ref="A1:L167" xr:uid="{00000000-0001-0000-0000-000000000000}">
    <sortState xmlns:xlrd2="http://schemas.microsoft.com/office/spreadsheetml/2017/richdata2" ref="A2:L189">
      <sortCondition ref="I1:I167"/>
    </sortState>
  </autoFilter>
  <sortState xmlns:xlrd2="http://schemas.microsoft.com/office/spreadsheetml/2017/richdata2" ref="A2:L189">
    <sortCondition ref="L2:L189"/>
    <sortCondition ref="B2:B189"/>
    <sortCondition ref="C2:C189"/>
  </sortState>
  <conditionalFormatting sqref="A1:A1048576">
    <cfRule type="duplicateValues" dxfId="30" priority="2"/>
  </conditionalFormatting>
  <conditionalFormatting sqref="K1:K1048576">
    <cfRule type="containsText" dxfId="29" priority="1" operator="containsText" text="Click HERE to apply">
      <formula>NOT(ISERROR(SEARCH("Click HERE to apply",K1)))</formula>
    </cfRule>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1"/>
  <sheetViews>
    <sheetView zoomScale="90" zoomScaleNormal="90" workbookViewId="0">
      <selection activeCell="M8" sqref="M8"/>
    </sheetView>
  </sheetViews>
  <sheetFormatPr defaultRowHeight="12" customHeight="1"/>
  <cols>
    <col min="2" max="2" width="27.21875" customWidth="1"/>
    <col min="3" max="3" width="28.21875" customWidth="1"/>
    <col min="4" max="4" width="21.5546875" customWidth="1"/>
    <col min="5" max="5" width="44.44140625" customWidth="1"/>
    <col min="6" max="6" width="9.77734375" customWidth="1"/>
    <col min="7" max="7" width="13.21875" customWidth="1"/>
    <col min="8" max="8" width="12.77734375" customWidth="1"/>
    <col min="10" max="10" width="11.77734375" customWidth="1"/>
    <col min="11" max="11" width="18.21875" customWidth="1"/>
    <col min="12" max="12" width="20.5546875" customWidth="1"/>
    <col min="13" max="13" width="40.77734375" customWidth="1"/>
  </cols>
  <sheetData>
    <row r="1" spans="1:13" s="8" customFormat="1" ht="45" customHeight="1">
      <c r="A1" s="6" t="s">
        <v>23</v>
      </c>
      <c r="B1" s="7" t="s">
        <v>24</v>
      </c>
      <c r="C1" s="7" t="s">
        <v>25</v>
      </c>
      <c r="D1" s="6" t="s">
        <v>26</v>
      </c>
      <c r="E1" s="6" t="s">
        <v>22</v>
      </c>
      <c r="F1" s="7" t="s">
        <v>19</v>
      </c>
      <c r="G1" s="7" t="s">
        <v>20</v>
      </c>
      <c r="H1" s="7" t="s">
        <v>21</v>
      </c>
      <c r="I1" s="6" t="s">
        <v>77</v>
      </c>
      <c r="J1" s="7" t="s">
        <v>78</v>
      </c>
      <c r="K1" s="5" t="s">
        <v>29</v>
      </c>
      <c r="L1" s="7" t="s">
        <v>82</v>
      </c>
    </row>
    <row r="2" spans="1:13" s="26" customFormat="1" ht="45" customHeight="1">
      <c r="A2" s="1" t="s">
        <v>206</v>
      </c>
      <c r="B2" s="24" t="s">
        <v>209</v>
      </c>
      <c r="C2" s="24" t="s">
        <v>208</v>
      </c>
      <c r="D2" s="15" t="s">
        <v>207</v>
      </c>
      <c r="E2" s="25" t="s">
        <v>210</v>
      </c>
      <c r="F2" s="24" t="s">
        <v>28</v>
      </c>
      <c r="G2" s="24" t="s">
        <v>107</v>
      </c>
      <c r="H2" s="24" t="s">
        <v>106</v>
      </c>
      <c r="I2" s="3" t="s">
        <v>8</v>
      </c>
      <c r="J2" s="59" t="s">
        <v>4</v>
      </c>
      <c r="K2" s="80" t="str">
        <f>HYPERLINK("mailto:"&amp;VLOOKUP(L2,'CONCAT Codes'!$A$14:$G$25,5,FALSE)&amp;"?subject="&amp;_xlfn.CONCAT(C2," - APPLICANT for ",A2)&amp;"&amp;cc="&amp;'CONCAT Codes'!$A$32&amp;"&amp;body="&amp;D2&amp;"%0A%0APlease see my resume and bio for the above tour.","Click HERE to apply")</f>
        <v>Click HERE to apply</v>
      </c>
      <c r="L2" s="64" t="s">
        <v>83</v>
      </c>
    </row>
    <row r="3" spans="1:13" ht="45" customHeight="1">
      <c r="A3" s="1" t="s">
        <v>111</v>
      </c>
      <c r="B3" s="24" t="s">
        <v>2</v>
      </c>
      <c r="C3" s="24" t="s">
        <v>30</v>
      </c>
      <c r="D3" s="15" t="s">
        <v>112</v>
      </c>
      <c r="E3" s="25" t="s">
        <v>113</v>
      </c>
      <c r="F3" s="24" t="s">
        <v>28</v>
      </c>
      <c r="G3" s="24" t="s">
        <v>212</v>
      </c>
      <c r="H3" s="24" t="s">
        <v>27</v>
      </c>
      <c r="I3" s="3" t="s">
        <v>12</v>
      </c>
      <c r="J3" s="59" t="s">
        <v>4</v>
      </c>
      <c r="K3" s="80" t="str">
        <f>HYPERLINK("mailto:"&amp;VLOOKUP(L3,'CONCAT Codes'!$A$14:$G$25,5,FALSE)&amp;"?subject="&amp;_xlfn.CONCAT(C3," - APPLICANT for ",A3)&amp;"&amp;cc="&amp;'CONCAT Codes'!$A$32&amp;"&amp;body="&amp;D3&amp;"%0A%0APlease see my resume and bio for the above tour.","Click HERE to apply")</f>
        <v>Click HERE to apply</v>
      </c>
      <c r="L3" s="64" t="s">
        <v>118</v>
      </c>
      <c r="M3" s="26"/>
    </row>
    <row r="4" spans="1:13" ht="45" customHeight="1">
      <c r="A4" s="1" t="s">
        <v>119</v>
      </c>
      <c r="B4" s="24" t="s">
        <v>2</v>
      </c>
      <c r="C4" s="24" t="s">
        <v>30</v>
      </c>
      <c r="D4" s="15" t="s">
        <v>120</v>
      </c>
      <c r="E4" s="25" t="s">
        <v>121</v>
      </c>
      <c r="F4" s="24" t="s">
        <v>28</v>
      </c>
      <c r="G4" s="24" t="s">
        <v>31</v>
      </c>
      <c r="H4" s="24" t="s">
        <v>27</v>
      </c>
      <c r="I4" s="3" t="s">
        <v>12</v>
      </c>
      <c r="J4" s="59" t="s">
        <v>4</v>
      </c>
      <c r="K4" s="80" t="str">
        <f>HYPERLINK("mailto:"&amp;VLOOKUP(L4,'CONCAT Codes'!$A$14:$G$25,5,FALSE)&amp;"?subject="&amp;_xlfn.CONCAT(C4," - APPLICANT for ",A4)&amp;"&amp;cc="&amp;'CONCAT Codes'!$A$32&amp;"&amp;body="&amp;D4&amp;"%0A%0APlease see my resume and bio for the above tour.","Click HERE to apply")</f>
        <v>Click HERE to apply</v>
      </c>
      <c r="L4" s="64" t="s">
        <v>118</v>
      </c>
      <c r="M4" s="26"/>
    </row>
    <row r="5" spans="1:13" ht="45" customHeight="1">
      <c r="A5" s="1" t="s">
        <v>252</v>
      </c>
      <c r="B5" s="24" t="s">
        <v>2</v>
      </c>
      <c r="C5" s="24" t="s">
        <v>30</v>
      </c>
      <c r="D5" s="15" t="s">
        <v>253</v>
      </c>
      <c r="E5" s="25" t="s">
        <v>257</v>
      </c>
      <c r="F5" s="24" t="s">
        <v>28</v>
      </c>
      <c r="G5" s="24" t="s">
        <v>31</v>
      </c>
      <c r="H5" s="24" t="s">
        <v>27</v>
      </c>
      <c r="I5" s="3" t="s">
        <v>12</v>
      </c>
      <c r="J5" s="59" t="s">
        <v>4</v>
      </c>
      <c r="K5" s="80" t="str">
        <f>HYPERLINK("mailto:"&amp;VLOOKUP(L5,'CONCAT Codes'!$A$14:$G$25,5,FALSE)&amp;"?subject="&amp;_xlfn.CONCAT(C5," - APPLICANT for ",A5)&amp;"&amp;cc="&amp;'CONCAT Codes'!$A$32&amp;"&amp;body="&amp;D5&amp;"%0A%0APlease see my resume and bio for the above tour.","Click HERE to apply")</f>
        <v>Click HERE to apply</v>
      </c>
      <c r="L5" s="64" t="s">
        <v>118</v>
      </c>
      <c r="M5" s="26"/>
    </row>
    <row r="6" spans="1:13" ht="45" customHeight="1">
      <c r="A6" s="1" t="s">
        <v>73</v>
      </c>
      <c r="B6" s="24" t="s">
        <v>2</v>
      </c>
      <c r="C6" s="24" t="s">
        <v>41</v>
      </c>
      <c r="D6" s="15" t="s">
        <v>74</v>
      </c>
      <c r="E6" s="25" t="s">
        <v>102</v>
      </c>
      <c r="F6" s="24" t="s">
        <v>1</v>
      </c>
      <c r="G6" s="24" t="s">
        <v>32</v>
      </c>
      <c r="H6" s="24" t="s">
        <v>40</v>
      </c>
      <c r="I6" s="3" t="s">
        <v>3</v>
      </c>
      <c r="J6" s="59" t="s">
        <v>4</v>
      </c>
      <c r="K6" s="80" t="str">
        <f>HYPERLINK("mailto:"&amp;VLOOKUP(L6,'CONCAT Codes'!$A$14:$G$25,5,FALSE)&amp;"?subject="&amp;_xlfn.CONCAT(C6," - APPLICANT for ",A6)&amp;"&amp;cc="&amp;'CONCAT Codes'!$A$32&amp;"&amp;body="&amp;D6&amp;"%0A%0APlease see my resume and bio for the above tour.","Click HERE to apply")</f>
        <v>Click HERE to apply</v>
      </c>
      <c r="L6" s="70" t="s">
        <v>118</v>
      </c>
      <c r="M6" s="26"/>
    </row>
    <row r="7" spans="1:13" ht="45" customHeight="1">
      <c r="A7" s="1" t="s">
        <v>109</v>
      </c>
      <c r="B7" s="24" t="s">
        <v>2</v>
      </c>
      <c r="C7" s="24" t="s">
        <v>41</v>
      </c>
      <c r="D7" s="15" t="s">
        <v>110</v>
      </c>
      <c r="E7" s="25" t="s">
        <v>260</v>
      </c>
      <c r="F7" s="24" t="s">
        <v>28</v>
      </c>
      <c r="G7" s="24" t="s">
        <v>32</v>
      </c>
      <c r="H7" s="24" t="s">
        <v>40</v>
      </c>
      <c r="I7" s="3" t="s">
        <v>3</v>
      </c>
      <c r="J7" s="59" t="s">
        <v>4</v>
      </c>
      <c r="K7" s="80" t="str">
        <f>HYPERLINK("mailto:"&amp;VLOOKUP(L7,'CONCAT Codes'!$A$14:$G$25,5,FALSE)&amp;"?subject="&amp;_xlfn.CONCAT(C7," - APPLICANT for ",A7)&amp;"&amp;cc="&amp;'CONCAT Codes'!$A$32&amp;"&amp;body="&amp;D7&amp;"%0A%0APlease see my resume and bio for the above tour.","Click HERE to apply")</f>
        <v>Click HERE to apply</v>
      </c>
      <c r="L7" s="64" t="s">
        <v>118</v>
      </c>
      <c r="M7" s="26"/>
    </row>
    <row r="8" spans="1:13" ht="45" customHeight="1">
      <c r="A8" s="1" t="s">
        <v>280</v>
      </c>
      <c r="B8" s="24" t="s">
        <v>7</v>
      </c>
      <c r="C8" s="24" t="s">
        <v>43</v>
      </c>
      <c r="D8" s="15" t="s">
        <v>281</v>
      </c>
      <c r="E8" s="25" t="s">
        <v>282</v>
      </c>
      <c r="F8" s="24" t="s">
        <v>1</v>
      </c>
      <c r="G8" s="24" t="s">
        <v>31</v>
      </c>
      <c r="H8" s="24" t="s">
        <v>13</v>
      </c>
      <c r="I8" s="3" t="s">
        <v>14</v>
      </c>
      <c r="J8" s="59" t="s">
        <v>4</v>
      </c>
      <c r="K8" s="80" t="str">
        <f>HYPERLINK("mailto:"&amp;VLOOKUP(L8,'CONCAT Codes'!$A$14:$G$25,5,FALSE)&amp;"?subject="&amp;_xlfn.CONCAT(C8," - APPLICANT for ",A8)&amp;"&amp;cc="&amp;'CONCAT Codes'!$A$32&amp;"&amp;body="&amp;D8&amp;"%0A%0APlease see my resume and bio for the above tour.","Click HERE to apply")</f>
        <v>Click HERE to apply</v>
      </c>
      <c r="L8" s="64" t="s">
        <v>88</v>
      </c>
      <c r="M8" s="51"/>
    </row>
    <row r="9" spans="1:13" ht="45" customHeight="1">
      <c r="A9" s="1" t="s">
        <v>466</v>
      </c>
      <c r="B9" s="24" t="s">
        <v>7</v>
      </c>
      <c r="C9" s="24" t="s">
        <v>43</v>
      </c>
      <c r="D9" s="15" t="s">
        <v>63</v>
      </c>
      <c r="E9" s="25" t="s">
        <v>473</v>
      </c>
      <c r="F9" s="24" t="s">
        <v>1</v>
      </c>
      <c r="G9" s="24" t="s">
        <v>64</v>
      </c>
      <c r="H9" s="24" t="s">
        <v>13</v>
      </c>
      <c r="I9" s="3" t="s">
        <v>14</v>
      </c>
      <c r="J9" s="59" t="s">
        <v>4</v>
      </c>
      <c r="K9" s="80" t="str">
        <f>HYPERLINK("mailto:"&amp;VLOOKUP(L9,'CONCAT Codes'!$A$14:$G$25,5,FALSE)&amp;"?subject="&amp;_xlfn.CONCAT(C9," - APPLICANT for ",A9)&amp;"&amp;cc="&amp;'CONCAT Codes'!$A$32&amp;"&amp;body="&amp;D9&amp;"%0A%0APlease see my resume and bio for the above tour.","Click HERE to apply")</f>
        <v>Click HERE to apply</v>
      </c>
      <c r="L9" s="64" t="s">
        <v>88</v>
      </c>
      <c r="M9" s="26"/>
    </row>
    <row r="10" spans="1:13" ht="45" customHeight="1">
      <c r="A10" s="1" t="s">
        <v>860</v>
      </c>
      <c r="B10" s="24" t="s">
        <v>0</v>
      </c>
      <c r="C10" s="24" t="s">
        <v>848</v>
      </c>
      <c r="D10" s="15" t="s">
        <v>861</v>
      </c>
      <c r="E10" s="25" t="s">
        <v>862</v>
      </c>
      <c r="F10" s="24" t="s">
        <v>28</v>
      </c>
      <c r="G10" s="24" t="s">
        <v>46</v>
      </c>
      <c r="H10" s="24" t="s">
        <v>39</v>
      </c>
      <c r="I10" s="3" t="s">
        <v>16</v>
      </c>
      <c r="J10" s="59" t="s">
        <v>4</v>
      </c>
      <c r="K10" s="80" t="str">
        <f>HYPERLINK("mailto:"&amp;VLOOKUP(L10,'CONCAT Codes'!$A$14:$G$25,5,FALSE)&amp;"?subject="&amp;_xlfn.CONCAT(C10," - APPLICANT for ",A10)&amp;"&amp;cc="&amp;'CONCAT Codes'!$A$32&amp;"&amp;body="&amp;D10&amp;"%0A%0APlease see my resume and bio for the above tour.","Click HERE to apply")</f>
        <v>Click HERE to apply</v>
      </c>
      <c r="L10" s="64" t="s">
        <v>85</v>
      </c>
      <c r="M10" s="26"/>
    </row>
    <row r="11" spans="1:13" ht="45" customHeight="1">
      <c r="A11" s="1" t="s">
        <v>75</v>
      </c>
      <c r="B11" s="24" t="s">
        <v>2</v>
      </c>
      <c r="C11" s="24" t="s">
        <v>69</v>
      </c>
      <c r="D11" s="15" t="s">
        <v>76</v>
      </c>
      <c r="E11" s="25" t="s">
        <v>103</v>
      </c>
      <c r="F11" s="24" t="s">
        <v>28</v>
      </c>
      <c r="G11" s="24" t="s">
        <v>71</v>
      </c>
      <c r="H11" s="24" t="s">
        <v>70</v>
      </c>
      <c r="I11" s="3" t="s">
        <v>16</v>
      </c>
      <c r="J11" s="59" t="s">
        <v>4</v>
      </c>
      <c r="K11" s="80" t="str">
        <f>HYPERLINK("mailto:"&amp;VLOOKUP(L11,'CONCAT Codes'!$A$14:$G$25,5,FALSE)&amp;"?subject="&amp;_xlfn.CONCAT(C11," - APPLICANT for ",A11)&amp;"&amp;cc="&amp;'CONCAT Codes'!$A$32&amp;"&amp;body="&amp;D11&amp;"%0A%0APlease see my resume and bio for the above tour.","Click HERE to apply")</f>
        <v>Click HERE to apply</v>
      </c>
      <c r="L11" s="70" t="s">
        <v>118</v>
      </c>
      <c r="M11" s="26"/>
    </row>
    <row r="12" spans="1:13" ht="45" customHeight="1">
      <c r="A12" s="24" t="s">
        <v>875</v>
      </c>
      <c r="B12" s="24" t="s">
        <v>0</v>
      </c>
      <c r="C12" s="24" t="s">
        <v>876</v>
      </c>
      <c r="D12" s="1" t="s">
        <v>877</v>
      </c>
      <c r="E12" s="24" t="s">
        <v>916</v>
      </c>
      <c r="F12" s="25" t="s">
        <v>28</v>
      </c>
      <c r="G12" s="25" t="s">
        <v>353</v>
      </c>
      <c r="H12" s="25" t="s">
        <v>39</v>
      </c>
      <c r="I12" s="3" t="s">
        <v>16</v>
      </c>
      <c r="J12" s="71" t="s">
        <v>4</v>
      </c>
      <c r="K12" s="80" t="str">
        <f>HYPERLINK("mailto:"&amp;VLOOKUP(L12,'CONCAT Codes'!$A$14:$G$25,5,FALSE)&amp;"?subject="&amp;_xlfn.CONCAT(C12," - APPLICANT for ",A12)&amp;"&amp;cc="&amp;'CONCAT Codes'!$A$32&amp;"&amp;body="&amp;D12&amp;"%0A%0APlease see my resume and bio for the above tour.","Click HERE to apply")</f>
        <v>Click HERE to apply</v>
      </c>
      <c r="L12" s="25" t="s">
        <v>878</v>
      </c>
      <c r="M12" s="26"/>
    </row>
    <row r="13" spans="1:13" ht="45" customHeight="1">
      <c r="A13" s="1" t="s">
        <v>127</v>
      </c>
      <c r="B13" s="24" t="s">
        <v>54</v>
      </c>
      <c r="C13" s="24" t="s">
        <v>66</v>
      </c>
      <c r="D13" s="15" t="s">
        <v>128</v>
      </c>
      <c r="E13" s="25" t="s">
        <v>131</v>
      </c>
      <c r="F13" s="24" t="s">
        <v>28</v>
      </c>
      <c r="G13" s="24" t="s">
        <v>31</v>
      </c>
      <c r="H13" s="24" t="s">
        <v>55</v>
      </c>
      <c r="I13" s="3" t="s">
        <v>56</v>
      </c>
      <c r="J13" s="59" t="s">
        <v>4</v>
      </c>
      <c r="K13" s="80" t="str">
        <f>HYPERLINK("mailto:"&amp;VLOOKUP(L13,'CONCAT Codes'!$A$14:$G$25,5,FALSE)&amp;"?subject="&amp;_xlfn.CONCAT(C13," - APPLICANT for ",A13)&amp;"&amp;cc="&amp;'CONCAT Codes'!$A$32&amp;"&amp;body="&amp;D13&amp;"%0A%0APlease see my resume and bio for the above tour.","Click HERE to apply")</f>
        <v>Click HERE to apply</v>
      </c>
      <c r="L13" s="64" t="s">
        <v>83</v>
      </c>
    </row>
    <row r="14" spans="1:13" ht="45" customHeight="1">
      <c r="A14" s="1" t="s">
        <v>129</v>
      </c>
      <c r="B14" s="24" t="s">
        <v>54</v>
      </c>
      <c r="C14" s="24" t="s">
        <v>66</v>
      </c>
      <c r="D14" s="15" t="s">
        <v>130</v>
      </c>
      <c r="E14" s="25" t="s">
        <v>132</v>
      </c>
      <c r="F14" s="24" t="s">
        <v>28</v>
      </c>
      <c r="G14" s="24" t="s">
        <v>31</v>
      </c>
      <c r="H14" s="24" t="s">
        <v>55</v>
      </c>
      <c r="I14" s="3" t="s">
        <v>56</v>
      </c>
      <c r="J14" s="59" t="s">
        <v>4</v>
      </c>
      <c r="K14" s="80" t="str">
        <f>HYPERLINK("mailto:"&amp;VLOOKUP(L14,'CONCAT Codes'!$A$14:$G$25,5,FALSE)&amp;"?subject="&amp;_xlfn.CONCAT(C14," - APPLICANT for ",A14)&amp;"&amp;cc="&amp;'CONCAT Codes'!$A$32&amp;"&amp;body="&amp;D14&amp;"%0A%0APlease see my resume and bio for the above tour.","Click HERE to apply")</f>
        <v>Click HERE to apply</v>
      </c>
      <c r="L14" s="64" t="s">
        <v>83</v>
      </c>
    </row>
    <row r="15" spans="1:13" ht="45" customHeight="1">
      <c r="A15" s="1" t="s">
        <v>254</v>
      </c>
      <c r="B15" s="24" t="s">
        <v>54</v>
      </c>
      <c r="C15" s="24" t="s">
        <v>66</v>
      </c>
      <c r="D15" s="15" t="s">
        <v>255</v>
      </c>
      <c r="E15" s="25" t="s">
        <v>258</v>
      </c>
      <c r="F15" s="24" t="s">
        <v>28</v>
      </c>
      <c r="G15" s="24" t="s">
        <v>256</v>
      </c>
      <c r="H15" s="24" t="s">
        <v>55</v>
      </c>
      <c r="I15" s="3" t="s">
        <v>56</v>
      </c>
      <c r="J15" s="59" t="s">
        <v>4</v>
      </c>
      <c r="K15" s="80" t="str">
        <f>HYPERLINK("mailto:"&amp;VLOOKUP(L15,'CONCAT Codes'!$A$14:$G$25,5,FALSE)&amp;"?subject="&amp;_xlfn.CONCAT(C15," - APPLICANT for ",A15)&amp;"&amp;cc="&amp;'CONCAT Codes'!$A$32&amp;"&amp;body="&amp;D15&amp;"%0A%0APlease see my resume and bio for the above tour.","Click HERE to apply")</f>
        <v>Click HERE to apply</v>
      </c>
      <c r="L15" s="64" t="s">
        <v>83</v>
      </c>
    </row>
    <row r="16" spans="1:13" ht="45" customHeight="1">
      <c r="A16" s="1"/>
      <c r="B16" s="24"/>
      <c r="C16" s="24"/>
      <c r="D16" s="15"/>
      <c r="E16" s="25"/>
      <c r="F16" s="24"/>
      <c r="G16" s="24"/>
      <c r="H16" s="24"/>
      <c r="I16" s="3"/>
      <c r="J16" s="71"/>
      <c r="K16" s="20"/>
      <c r="L16" s="25"/>
    </row>
    <row r="17" spans="1:12" ht="45" customHeight="1">
      <c r="A17" s="1"/>
      <c r="B17" s="24"/>
      <c r="C17" s="24"/>
      <c r="D17" s="15"/>
      <c r="E17" s="25"/>
      <c r="F17" s="24"/>
      <c r="G17" s="24"/>
      <c r="H17" s="24"/>
      <c r="I17" s="3"/>
      <c r="J17" s="71"/>
      <c r="K17" s="20"/>
      <c r="L17" s="25"/>
    </row>
    <row r="18" spans="1:12" ht="45" customHeight="1">
      <c r="A18" s="1"/>
      <c r="B18" s="24"/>
      <c r="C18" s="24"/>
      <c r="D18" s="15"/>
      <c r="E18" s="25"/>
      <c r="F18" s="24"/>
      <c r="G18" s="24"/>
      <c r="H18" s="24"/>
      <c r="I18" s="3"/>
      <c r="J18" s="71"/>
      <c r="K18" s="20"/>
      <c r="L18" s="25"/>
    </row>
    <row r="19" spans="1:12" ht="45" customHeight="1">
      <c r="A19" s="1"/>
      <c r="B19" s="24"/>
      <c r="C19" s="24"/>
      <c r="D19" s="15"/>
      <c r="E19" s="25"/>
      <c r="F19" s="24"/>
      <c r="G19" s="24"/>
      <c r="H19" s="24"/>
      <c r="I19" s="3"/>
      <c r="J19" s="71"/>
      <c r="K19" s="50"/>
      <c r="L19" s="25"/>
    </row>
    <row r="20" spans="1:12" ht="45" customHeight="1">
      <c r="A20" s="1"/>
      <c r="B20" s="24"/>
      <c r="C20" s="24"/>
      <c r="D20" s="15"/>
      <c r="E20" s="25"/>
      <c r="F20" s="24"/>
      <c r="G20" s="24"/>
      <c r="H20" s="24"/>
      <c r="I20" s="3"/>
      <c r="J20" s="59"/>
      <c r="K20" s="20"/>
      <c r="L20" s="64"/>
    </row>
    <row r="21" spans="1:12" ht="45" customHeight="1">
      <c r="A21" s="1"/>
      <c r="B21" s="24"/>
      <c r="C21" s="24"/>
      <c r="D21" s="1"/>
      <c r="E21" s="24"/>
      <c r="F21" s="24"/>
      <c r="G21" s="24"/>
      <c r="H21" s="24"/>
      <c r="I21" s="3"/>
      <c r="J21" s="59"/>
      <c r="K21" s="20"/>
      <c r="L21" s="63"/>
    </row>
    <row r="22" spans="1:12" ht="45" customHeight="1">
      <c r="A22" s="1"/>
      <c r="B22" s="24"/>
      <c r="C22" s="24"/>
      <c r="D22" s="15"/>
      <c r="E22" s="24"/>
      <c r="F22" s="25"/>
      <c r="G22" s="24"/>
      <c r="H22" s="24"/>
      <c r="I22" s="3"/>
      <c r="J22" s="59"/>
      <c r="K22" s="20"/>
      <c r="L22" s="63"/>
    </row>
    <row r="23" spans="1:12" ht="45" customHeight="1">
      <c r="A23" s="1"/>
      <c r="B23" s="24"/>
      <c r="C23" s="24"/>
      <c r="D23" s="15"/>
      <c r="E23" s="25"/>
      <c r="F23" s="24"/>
      <c r="G23" s="24"/>
      <c r="H23" s="24"/>
      <c r="I23" s="3"/>
      <c r="J23" s="59"/>
      <c r="K23" s="20"/>
      <c r="L23" s="64"/>
    </row>
    <row r="24" spans="1:12" ht="45" customHeight="1"/>
    <row r="25" spans="1:12" ht="45" customHeight="1"/>
    <row r="26" spans="1:12" ht="45" customHeight="1"/>
    <row r="27" spans="1:12" ht="45" customHeight="1"/>
    <row r="28" spans="1:12" ht="45" customHeight="1"/>
    <row r="29" spans="1:12" ht="45" customHeight="1"/>
    <row r="30" spans="1:12" ht="45" customHeight="1"/>
    <row r="31" spans="1:12" ht="45" customHeight="1"/>
  </sheetData>
  <autoFilter ref="A1:M1" xr:uid="{B5FBFB39-075C-4F6B-9827-2D18833EDED2}">
    <sortState xmlns:xlrd2="http://schemas.microsoft.com/office/spreadsheetml/2017/richdata2" ref="A2:M11">
      <sortCondition ref="C1"/>
    </sortState>
  </autoFilter>
  <conditionalFormatting sqref="A1 A16:A1048576">
    <cfRule type="duplicateValues" dxfId="28" priority="38"/>
  </conditionalFormatting>
  <conditionalFormatting sqref="A1">
    <cfRule type="duplicateValues" dxfId="27" priority="335"/>
  </conditionalFormatting>
  <conditionalFormatting sqref="A2">
    <cfRule type="duplicateValues" dxfId="26" priority="16"/>
  </conditionalFormatting>
  <conditionalFormatting sqref="A3:A5">
    <cfRule type="duplicateValues" dxfId="25" priority="14"/>
  </conditionalFormatting>
  <conditionalFormatting sqref="A6:A7">
    <cfRule type="duplicateValues" dxfId="24" priority="12"/>
  </conditionalFormatting>
  <conditionalFormatting sqref="A8:A9">
    <cfRule type="duplicateValues" dxfId="23" priority="10"/>
  </conditionalFormatting>
  <conditionalFormatting sqref="A10">
    <cfRule type="duplicateValues" dxfId="22" priority="8"/>
  </conditionalFormatting>
  <conditionalFormatting sqref="A11">
    <cfRule type="duplicateValues" dxfId="21" priority="6"/>
  </conditionalFormatting>
  <conditionalFormatting sqref="A12">
    <cfRule type="duplicateValues" dxfId="20" priority="4"/>
  </conditionalFormatting>
  <conditionalFormatting sqref="A13:A15">
    <cfRule type="duplicateValues" dxfId="19" priority="2"/>
  </conditionalFormatting>
  <conditionalFormatting sqref="A16:A17">
    <cfRule type="duplicateValues" dxfId="18" priority="41"/>
  </conditionalFormatting>
  <conditionalFormatting sqref="A18">
    <cfRule type="duplicateValues" dxfId="17" priority="40"/>
  </conditionalFormatting>
  <conditionalFormatting sqref="A19">
    <cfRule type="duplicateValues" dxfId="16" priority="39"/>
  </conditionalFormatting>
  <conditionalFormatting sqref="A20:A23">
    <cfRule type="duplicateValues" dxfId="15" priority="50"/>
  </conditionalFormatting>
  <conditionalFormatting sqref="K2:K15">
    <cfRule type="containsText" dxfId="14" priority="1"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topLeftCell="E1" zoomScale="70" zoomScaleNormal="70" workbookViewId="0">
      <selection activeCell="L3" sqref="L3"/>
    </sheetView>
  </sheetViews>
  <sheetFormatPr defaultRowHeight="165.45" customHeight="1"/>
  <cols>
    <col min="1" max="1" width="11.21875" customWidth="1"/>
    <col min="2" max="2" width="26" customWidth="1"/>
    <col min="3" max="3" width="19.77734375" customWidth="1"/>
    <col min="4" max="4" width="33" customWidth="1"/>
    <col min="5" max="5" width="111.44140625" customWidth="1"/>
    <col min="6" max="6" width="11.21875" customWidth="1"/>
    <col min="7" max="7" width="14.21875" customWidth="1"/>
    <col min="8" max="8" width="14.5546875" customWidth="1"/>
    <col min="9" max="9" width="9.21875" style="78"/>
    <col min="10" max="10" width="10.21875" style="79" customWidth="1"/>
    <col min="11" max="11" width="19" customWidth="1"/>
    <col min="12" max="12" width="22.5546875" style="68" customWidth="1"/>
    <col min="14" max="14" width="76" style="27" customWidth="1"/>
    <col min="15" max="15" width="4.21875" style="28" customWidth="1"/>
    <col min="16" max="16" width="84" style="27" customWidth="1"/>
    <col min="17" max="17" width="3.77734375" customWidth="1"/>
    <col min="18" max="18" width="36" style="26" customWidth="1"/>
    <col min="20" max="20" width="9.77734375" bestFit="1" customWidth="1"/>
  </cols>
  <sheetData>
    <row r="1" spans="1:18" s="8" customFormat="1" ht="50.55" customHeight="1">
      <c r="A1" s="6" t="s">
        <v>23</v>
      </c>
      <c r="B1" s="7" t="s">
        <v>24</v>
      </c>
      <c r="C1" s="7" t="s">
        <v>25</v>
      </c>
      <c r="D1" s="6" t="s">
        <v>26</v>
      </c>
      <c r="E1" s="6" t="s">
        <v>22</v>
      </c>
      <c r="F1" s="7" t="s">
        <v>19</v>
      </c>
      <c r="G1" s="7" t="s">
        <v>20</v>
      </c>
      <c r="H1" s="7" t="s">
        <v>21</v>
      </c>
      <c r="I1" s="6" t="s">
        <v>77</v>
      </c>
      <c r="J1" s="67" t="s">
        <v>78</v>
      </c>
      <c r="K1" s="5" t="s">
        <v>29</v>
      </c>
      <c r="L1" s="67" t="s">
        <v>82</v>
      </c>
      <c r="N1" s="32" t="s">
        <v>126</v>
      </c>
      <c r="O1" s="27"/>
      <c r="P1" s="33" t="s">
        <v>145</v>
      </c>
      <c r="R1" s="33" t="s">
        <v>141</v>
      </c>
    </row>
    <row r="2" spans="1:18" ht="130.94999999999999" customHeight="1">
      <c r="A2" s="1" t="s">
        <v>928</v>
      </c>
      <c r="B2" s="24" t="s">
        <v>0</v>
      </c>
      <c r="C2" s="24" t="s">
        <v>639</v>
      </c>
      <c r="D2" s="15" t="s">
        <v>929</v>
      </c>
      <c r="E2" s="25" t="s">
        <v>959</v>
      </c>
      <c r="F2" s="24" t="s">
        <v>1</v>
      </c>
      <c r="G2" s="24" t="s">
        <v>45</v>
      </c>
      <c r="H2" s="24" t="s">
        <v>39</v>
      </c>
      <c r="I2" s="3" t="s">
        <v>16</v>
      </c>
      <c r="J2" s="59" t="s">
        <v>4</v>
      </c>
      <c r="K2" s="88" t="str">
        <f>HYPERLINK("mailto:"&amp;VLOOKUP(L2,'CONCAT Codes'!$A$14:$G$25,5,FALSE)&amp;"?subject="&amp;_xlfn.CONCAT(C2," - APPLICANT for ",A2)&amp;"&amp;cc="&amp;'CONCAT Codes'!$A$32&amp;"&amp;body="&amp;D2&amp;"%0A%0APlease see my resume and bio for the above tour.","Click HERE to apply")</f>
        <v>Click HERE to apply</v>
      </c>
      <c r="L2" s="25" t="s">
        <v>878</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Plans and Operations Officer 25-6203 &lt;/span&gt;&lt;/strong&gt;&lt;/h3&gt;
   &lt;/td&gt;
   &lt;td&gt;
   &lt;h4 style="text-align: right;"&gt;&lt;span style="color:#ffffff;"&gt; Army: O3:O4&lt;/span&gt;&lt;/h4&gt;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Fort Belvoir, VA&lt;br /&gt;
&lt;strong&gt;Agency:&lt;/strong&gt; Defense Logistics Agency&lt;strong&gt; Activity:&lt;/strong&gt; DLA Energy – HQ &lt;br /&gt;
&lt;strong&gt;Service:&lt;/strong&gt; Army&lt;strong&gt; Desired Grade:&lt;/strong&gt; O3:O4&lt;br /&gt;
&lt;br /&gt;
&lt;strong&gt;Tour Description:&lt;/strong&gt; 25-6203, Length 1 Year:
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theatres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Qualifications:  Secret Clearance required, Desired:  Advanced Petroleum Course, Desired:  Assignments in Petroleum units; Petroleum and Water Officer-course (R8)</v>
      </c>
      <c r="R2" s="26" t="str">
        <f>_xlfn.CONCAT('CONCAT Codes'!$A$10,VLOOKUP(L2,'CONCAT Codes'!$A$14:$G$25,5,FALSE),'CONCAT Codes'!$B$10,'Tours Added'!A2," ",C2," ",D2," ",'CONCAT Codes'!$C$10,VLOOKUP(L2,'CONCAT Codes'!$A$14:$G$253,7,FALSE),'CONCAT Codes'!$D$10,VLOOKUP(L2,'CONCAT Codes'!$A$14:$G$25,6,FALSE))</f>
        <v>&lt;br /&gt; &lt;br /&gt; &lt;strong&gt;To apply, contact: &lt;a href="mailto:megan.h.spencer.mil@mail.mil?subject=Tour 25-6203 DLA Energy – HQ  Plans and Operations Officer &amp;amp;cc=dfas.indianapolis-in.zh.mbx.pfi@mail.mil&amp;amp;body=Please find my resume and bio attached for consideration."&gt;TSgt Megan Spencer&lt;/a&gt;&lt;/strong&gt; - 317-435-2378</v>
      </c>
    </row>
    <row r="3" spans="1:18" ht="140.55000000000001" customHeight="1">
      <c r="A3" s="1" t="s">
        <v>930</v>
      </c>
      <c r="B3" s="24" t="s">
        <v>2</v>
      </c>
      <c r="C3" s="24" t="s">
        <v>748</v>
      </c>
      <c r="D3" s="15" t="s">
        <v>207</v>
      </c>
      <c r="E3" s="25" t="s">
        <v>960</v>
      </c>
      <c r="F3" s="24" t="s">
        <v>28</v>
      </c>
      <c r="G3" s="24" t="s">
        <v>65</v>
      </c>
      <c r="H3" s="24" t="s">
        <v>931</v>
      </c>
      <c r="I3" s="3" t="s">
        <v>8</v>
      </c>
      <c r="J3" s="59" t="s">
        <v>4</v>
      </c>
      <c r="K3" s="88" t="str">
        <f>HYPERLINK("mailto:"&amp;VLOOKUP(L3,'CONCAT Codes'!$A$14:$G$25,5,FALSE)&amp;"?subject="&amp;_xlfn.CONCAT(C3," - APPLICANT for ",A3)&amp;"&amp;cc="&amp;'CONCAT Codes'!$A$32&amp;"&amp;body="&amp;D3&amp;"%0A%0APlease see my resume and bio for the above tour.","Click HERE to apply")</f>
        <v>Click HERE to apply</v>
      </c>
      <c r="L3" s="64" t="s">
        <v>83</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Construction Project Management 25-6528 &lt;/span&gt;&lt;/strong&gt;&lt;/h3&gt;
   &lt;/td&gt;
   &lt;td&gt;
   &lt;h4 style="text-align: right;"&gt;&lt;span style="color:#ffffff;"&gt; Army or Air Force: E4:E5:E6:E7&lt;/span&gt;&lt;/h4&gt;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Naval Base Ventura County, CA&lt;br /&gt;
&lt;strong&gt;Agency:&lt;/strong&gt; Naval Surface Warfare Center&lt;strong&gt; Activity:&lt;/strong&gt; NSWC-Port Hueneme Division-White Sands Det&lt;br /&gt;
&lt;strong&gt;Service:&lt;/strong&gt; Army or Air Force&lt;strong&gt; Desired Grade:&lt;/strong&gt; E4:E5:E6:E7&lt;br /&gt;
&lt;br /&gt;
&lt;strong&gt;Tour Description:&lt;/strong&gt; 25-6528, Length 1 year:
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Qualifications:  Security clearance: Secret
Sensitivity Required: Non-Critical Sensitive</v>
      </c>
      <c r="R3" s="26" t="str">
        <f>_xlfn.CONCAT('CONCAT Codes'!$A$10,VLOOKUP(L3,'CONCAT Codes'!$A$14:$G$25,5,FALSE),'CONCAT Codes'!$B$10,'Tours Added'!A3," ",C3," ",D3," ",'CONCAT Codes'!$C$10,VLOOKUP(L3,'CONCAT Codes'!$A$14:$G$253,7,FALSE),'CONCAT Codes'!$D$10,VLOOKUP(L3,'CONCAT Codes'!$A$14:$G$25,6,FALSE))</f>
        <v>&lt;br /&gt; &lt;br /&gt; &lt;strong&gt;To apply, contact: &lt;a href="mailto:dennis.w.tallent.mil@mail.mil?subject=Tour 25-6528 NSWC-Port Hueneme Division-White Sands Det Construction Project Management &amp;amp;cc=dfas.indianapolis-in.zh.mbx.pfi@mail.mil&amp;amp;body=Please find my resume and bio attached for consideration."&gt;SMSgt Dennis Tallent&lt;/a&gt;&lt;/strong&gt; - 317-695-1372</v>
      </c>
    </row>
    <row r="4" spans="1:18" ht="142.19999999999999" customHeight="1">
      <c r="A4" s="1" t="s">
        <v>932</v>
      </c>
      <c r="B4" s="24" t="s">
        <v>7</v>
      </c>
      <c r="C4" s="24" t="s">
        <v>44</v>
      </c>
      <c r="D4" s="15" t="s">
        <v>933</v>
      </c>
      <c r="E4" s="25" t="s">
        <v>962</v>
      </c>
      <c r="F4" s="24" t="s">
        <v>1</v>
      </c>
      <c r="G4" s="24" t="s">
        <v>46</v>
      </c>
      <c r="H4" s="24" t="s">
        <v>5</v>
      </c>
      <c r="I4" s="3"/>
      <c r="J4" s="59" t="s">
        <v>6</v>
      </c>
      <c r="K4" s="88" t="str">
        <f>HYPERLINK("mailto:"&amp;VLOOKUP(L4,'CONCAT Codes'!$A$14:$G$25,5,FALSE)&amp;"?subject="&amp;_xlfn.CONCAT(C4," - APPLICANT for ",A4)&amp;"&amp;cc="&amp;'CONCAT Codes'!$A$32&amp;"&amp;body="&amp;D4&amp;"%0A%0APlease see my resume and bio for the above tour.","Click HERE to apply")</f>
        <v>Click HERE to apply</v>
      </c>
      <c r="L4" s="64" t="s">
        <v>86</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Medical Officer 25-6529 &lt;/span&gt;&lt;/strong&gt;&lt;/h3&gt;
   &lt;/td&gt;
   &lt;td&gt;
   &lt;h4 style="text-align: right;"&gt;&lt;span style="color:#ffffff;"&gt; Army: O4&lt;/span&gt;&lt;/h4&gt;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Riyadh, &lt;br /&gt;
&lt;strong&gt;Agency:&lt;/strong&gt; Army Materiel Command&lt;strong&gt; Activity:&lt;/strong&gt; USASAC-OPM-SANG&lt;br /&gt;
&lt;strong&gt;Service:&lt;/strong&gt; Army&lt;strong&gt; Desired Grade:&lt;/strong&gt; O4&lt;br /&gt;
&lt;br /&gt;
&lt;strong&gt;Tour Description:&lt;/strong&gt; 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v>
      </c>
      <c r="R4" s="26" t="str">
        <f>_xlfn.CONCAT('CONCAT Codes'!$A$10,VLOOKUP(L4,'CONCAT Codes'!$A$14:$G$25,5,FALSE),'CONCAT Codes'!$B$10,'Tours Added'!A4," ",C4," ",D4," ",'CONCAT Codes'!$C$10,VLOOKUP(L4,'CONCAT Codes'!$A$14:$G$253,7,FALSE),'CONCAT Codes'!$D$10,VLOOKUP(L4,'CONCAT Codes'!$A$14:$G$25,6,FALSE))</f>
        <v>&lt;br /&gt; &lt;br /&gt; &lt;strong&gt;To apply, contact: &lt;a href="mailto:joseph.h.sorg2.mil@mail.mil?subject=Tour 25-6529 USASAC-OPM-SANG Medical Officer &amp;amp;cc=dfas.indianapolis-in.zh.mbx.pfi@mail.mil&amp;amp;body=Please find my resume and bio attached for consideration."&gt;SFC Joe Sorg&lt;/a&gt;&lt;/strong&gt; - 317-627-0951</v>
      </c>
    </row>
    <row r="5" spans="1:18" ht="90.45" customHeight="1">
      <c r="A5" s="1" t="s">
        <v>935</v>
      </c>
      <c r="B5" s="24" t="s">
        <v>89</v>
      </c>
      <c r="C5" s="24" t="s">
        <v>90</v>
      </c>
      <c r="D5" s="15" t="s">
        <v>936</v>
      </c>
      <c r="E5" s="25" t="s">
        <v>963</v>
      </c>
      <c r="F5" s="24" t="s">
        <v>1</v>
      </c>
      <c r="G5" s="24" t="s">
        <v>62</v>
      </c>
      <c r="H5" s="24" t="s">
        <v>214</v>
      </c>
      <c r="I5" s="3" t="s">
        <v>35</v>
      </c>
      <c r="J5" s="59" t="s">
        <v>4</v>
      </c>
      <c r="K5" s="88" t="str">
        <f>HYPERLINK("mailto:"&amp;VLOOKUP(L5,'CONCAT Codes'!$A$14:$G$25,5,FALSE)&amp;"?subject="&amp;_xlfn.CONCAT(C5," - APPLICANT for ",A5)&amp;"&amp;cc="&amp;'CONCAT Codes'!$A$32&amp;"&amp;body="&amp;D5&amp;"%0A%0APlease see my resume and bio for the above tour.","Click HERE to apply")</f>
        <v>Click HERE to apply</v>
      </c>
      <c r="L5" s="64" t="s">
        <v>86</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INST PILOT/Aviation Safety Officer 25-6530 &lt;/span&gt;&lt;/strong&gt;&lt;/h3&gt;
   &lt;/td&gt;
   &lt;td&gt;
   &lt;h4 style="text-align: right;"&gt;&lt;span style="color:#ffffff;"&gt; Army: E6:E7&lt;/span&gt;&lt;/h4&gt;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Red Rock, AZ&lt;br /&gt;
&lt;strong&gt;Agency:&lt;/strong&gt; USA Security Assistance Command&lt;strong&gt; Activity:&lt;/strong&gt; USASAC-NGB-OPV&lt;br /&gt;
&lt;strong&gt;Service:&lt;/strong&gt; Army&lt;strong&gt; Desired Grade:&lt;/strong&gt; E6:E7&lt;br /&gt;
&lt;br /&gt;
&lt;strong&gt;Tour Description:&lt;/strong&gt; 25-6530, Length 1 Year:
152HB
Must be qualified as an AH-64D Pilot and able to obtain U.S. Army Combat Readiness Center Unit Safety Officer
Course graduate by U.S. Army standards. Experience working with Foreign Military Sales training programs and
Battalion or higher Safety Officer experience preferred. Determines needs, develops, and advises programs and
action plans for the Commander and staff in all aspects of safety. Conducts research, develops, and presents near
term, short range, and long range safety training plans and guidance in accordance with AR 385-10, AR 385-63, AR
95-1, ATP 3-04.3, ATP 3-04.11, TC 3-04.45, and pertinent Singapore Air Force regulations. Writes and issues various
types of orders as well as enforces OSHA, NFPA Fre and Life Safety standards and codes to meet safety
requirements of Singapore Air Force, DA, NGB, MACOMs and Higher Headquarters. Will ensure proper
communications between the United States Flight Training Detachment (USAFTD) and the Republic of Singapore Air
Force (RSAF) to provide quality and streamlined aviation output. Also serves as a subject matter expert and primary
liaison to RSAF personnel on US Federal, State, and OSHA Regulations. Conducts aviator and mechanic safety
training and evaluations. Coordinates, develops, and writes unit SOP's pertaining to procedures between RSAF and
USAFTD. Performs other duties as assigned.</v>
      </c>
      <c r="R5" s="26" t="str">
        <f>_xlfn.CONCAT('CONCAT Codes'!$A$10,VLOOKUP(L5,'CONCAT Codes'!$A$14:$G$25,5,FALSE),'CONCAT Codes'!$B$10,'Tours Added'!A5," ",C5," ",D5," ",'CONCAT Codes'!$C$10,VLOOKUP(L5,'CONCAT Codes'!$A$14:$G$253,7,FALSE),'CONCAT Codes'!$D$10,VLOOKUP(L5,'CONCAT Codes'!$A$14:$G$25,6,FALSE))</f>
        <v>&lt;br /&gt; &lt;br /&gt; &lt;strong&gt;To apply, contact: &lt;a href="mailto:joseph.h.sorg2.mil@mail.mil?subject=Tour 25-6530 USASAC-NGB-OPV INST PILOT/Aviation Safety Officer &amp;amp;cc=dfas.indianapolis-in.zh.mbx.pfi@mail.mil&amp;amp;body=Please find my resume and bio attached for consideration."&gt;SFC Joe Sorg&lt;/a&gt;&lt;/strong&gt; - 317-627-0951</v>
      </c>
    </row>
    <row r="6" spans="1:18" ht="165.45" customHeight="1">
      <c r="A6" s="1" t="s">
        <v>937</v>
      </c>
      <c r="B6" s="24" t="s">
        <v>89</v>
      </c>
      <c r="C6" s="24" t="s">
        <v>90</v>
      </c>
      <c r="D6" s="15" t="s">
        <v>938</v>
      </c>
      <c r="E6" s="25" t="s">
        <v>964</v>
      </c>
      <c r="F6" s="24" t="s">
        <v>1</v>
      </c>
      <c r="G6" s="24" t="s">
        <v>261</v>
      </c>
      <c r="H6" s="24" t="s">
        <v>214</v>
      </c>
      <c r="I6" s="3" t="s">
        <v>35</v>
      </c>
      <c r="J6" s="59" t="s">
        <v>4</v>
      </c>
      <c r="K6" s="88" t="str">
        <f>HYPERLINK("mailto:"&amp;VLOOKUP(L6,'CONCAT Codes'!$A$14:$G$25,5,FALSE)&amp;"?subject="&amp;_xlfn.CONCAT(C6," - APPLICANT for ",A6)&amp;"&amp;cc="&amp;'CONCAT Codes'!$A$32&amp;"&amp;body="&amp;D6&amp;"%0A%0APlease see my resume and bio for the above tour.","Click HERE to apply")</f>
        <v>Click HERE to apply</v>
      </c>
      <c r="L6" s="64" t="s">
        <v>86</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Aviation Backshops Supervisor 25-6531 &lt;/span&gt;&lt;/strong&gt;&lt;/h3&gt;
   &lt;/td&gt;
   &lt;td&gt;
   &lt;h4 style="text-align: right;"&gt;&lt;span style="color:#ffffff;"&gt; Army: E7&lt;/span&gt;&lt;/h4&gt;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Red Rock, AZ&lt;br /&gt;
&lt;strong&gt;Agency:&lt;/strong&gt; USA Security Assistance Command&lt;strong&gt; Activity:&lt;/strong&gt; USASAC-NGB-OPV&lt;br /&gt;
&lt;strong&gt;Service:&lt;/strong&gt; Army&lt;strong&gt; Desired Grade:&lt;/strong&gt; E7&lt;br /&gt;
&lt;br /&gt;
&lt;strong&gt;Tour Description:&lt;/strong&gt; 25-6531, Lengtyh 1 Year: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v>
      </c>
      <c r="R6" s="26" t="str">
        <f>_xlfn.CONCAT('CONCAT Codes'!$A$10,VLOOKUP(L6,'CONCAT Codes'!$A$14:$G$25,5,FALSE),'CONCAT Codes'!$B$10,'Tours Added'!A6," ",C6," ",D6," ",'CONCAT Codes'!$C$10,VLOOKUP(L6,'CONCAT Codes'!$A$14:$G$253,7,FALSE),'CONCAT Codes'!$D$10,VLOOKUP(L6,'CONCAT Codes'!$A$14:$G$25,6,FALSE))</f>
        <v>&lt;br /&gt; &lt;br /&gt; &lt;strong&gt;To apply, contact: &lt;a href="mailto:joseph.h.sorg2.mil@mail.mil?subject=Tour 25-6531 USASAC-NGB-OPV Aviation Backshops Supervisor &amp;amp;cc=dfas.indianapolis-in.zh.mbx.pfi@mail.mil&amp;amp;body=Please find my resume and bio attached for consideration."&gt;SFC Joe Sorg&lt;/a&gt;&lt;/strong&gt; - 317-627-0951</v>
      </c>
    </row>
    <row r="7" spans="1:18" ht="165.45" customHeight="1">
      <c r="A7" s="1" t="s">
        <v>939</v>
      </c>
      <c r="B7" s="24" t="s">
        <v>2</v>
      </c>
      <c r="C7" s="24" t="s">
        <v>41</v>
      </c>
      <c r="D7" s="15" t="s">
        <v>940</v>
      </c>
      <c r="E7" s="25" t="s">
        <v>967</v>
      </c>
      <c r="F7" s="24" t="s">
        <v>28</v>
      </c>
      <c r="G7" s="24" t="s">
        <v>36</v>
      </c>
      <c r="H7" s="24" t="s">
        <v>40</v>
      </c>
      <c r="I7" s="3" t="s">
        <v>3</v>
      </c>
      <c r="J7" s="59" t="s">
        <v>4</v>
      </c>
      <c r="K7" s="88" t="str">
        <f>HYPERLINK("mailto:"&amp;VLOOKUP(L7,'CONCAT Codes'!$A$14:$G$25,5,FALSE)&amp;"?subject="&amp;_xlfn.CONCAT(C7," - APPLICANT for ",A7)&amp;"&amp;cc="&amp;'CONCAT Codes'!$A$32&amp;"&amp;body="&amp;D7&amp;"%0A%0APlease see my resume and bio for the above tour.","Click HERE to apply")</f>
        <v>Click HERE to apply</v>
      </c>
      <c r="L7" s="64" t="s">
        <v>83</v>
      </c>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Travel &amp; Escorting Coordinator 25-6532 &lt;/span&gt;&lt;/strong&gt;&lt;/h3&gt;
   &lt;/td&gt;
   &lt;td&gt;
   &lt;h4 style="text-align: right;"&gt;&lt;span style="color:#ffffff;"&gt; Army or Air Force: E5:E6&lt;/span&gt;&lt;/h4&gt;
   &lt;/td&gt;
   &lt;th scope="col"&gt;&amp;nbsp;&lt;/th&gt;
  &lt;/tr&gt;
 &lt;/thead&gt;
&lt;/table&gt;'</v>
      </c>
      <c r="P7" s="27" t="str">
        <f>CONCATENATE('CONCAT Codes'!$A$6,'CONCAT Codes'!$B$6,'Tours Added'!H7,", ",'Tours Added'!I7,'CONCAT Codes'!C$6,B7,'CONCAT Codes'!$D$6,C7,'CONCAT Codes'!$E$6,F7,'CONCAT Codes'!$F$6,G7,'CONCAT Codes'!$G$6,'Tours Added'!E7)</f>
        <v>&lt;strong&gt; Location:&lt;/strong&gt; Crane, IN&lt;br /&gt;
&lt;strong&gt;Agency:&lt;/strong&gt; Naval Surface Warfare Center&lt;strong&gt; Activity:&lt;/strong&gt; NSWC-Crane Division&lt;br /&gt;
&lt;strong&gt;Service:&lt;/strong&gt; Army or Air Force&lt;strong&gt; Desired Grade:&lt;/strong&gt; E5:E6&lt;br /&gt;
&lt;br /&gt;
&lt;strong&gt;Tour Description:&lt;/strong&gt; 25-6532, Length 1 year:
Performs all duties of escort, by monitoring and escorting of uncleared personnel into controlled access areas (CAA)
or other locations within division facilities and grounds. This person will be responsible for escorting of all non-cleared
personnel, janitorial/maintenance crews, and contractors performing work in secure areas of the division or other
locations as directed by the supervisor or task manager to ensure that secure areas remain uncompromisable. The
incumbent will be in charge of escorting workers during the HVAC Renovation project for the building. He/She may be
called upon in support of VIP visits performing various duties to include, but not limited to Security Desk, PHS&amp;T,
Administrative support, escorting VIPs, security oversight, classified material destruction, baggage control, and/or
other duties as required.
-SME on Defense Travel System (DTS) and Travel questions. Inputs and assists with travel orders for the branch.
Handle/Help all OCONUS Orders. Be able to efficiently communicate with all travelers and communicate with
managers and Travel office.
Qualifications:  Have and maintain a Secret clearance.</v>
      </c>
      <c r="R7" s="26" t="str">
        <f>_xlfn.CONCAT('CONCAT Codes'!$A$10,VLOOKUP(L7,'CONCAT Codes'!$A$14:$G$25,5,FALSE),'CONCAT Codes'!$B$10,'Tours Added'!A7," ",C7," ",D7," ",'CONCAT Codes'!$C$10,VLOOKUP(L7,'CONCAT Codes'!$A$14:$G$253,7,FALSE),'CONCAT Codes'!$D$10,VLOOKUP(L7,'CONCAT Codes'!$A$14:$G$25,6,FALSE))</f>
        <v>&lt;br /&gt; &lt;br /&gt; &lt;strong&gt;To apply, contact: &lt;a href="mailto:dennis.w.tallent.mil@mail.mil?subject=Tour 25-6532 NSWC-Crane Division Travel &amp; Escorting Coordinator &amp;amp;cc=dfas.indianapolis-in.zh.mbx.pfi@mail.mil&amp;amp;body=Please find my resume and bio attached for consideration."&gt;SMSgt Dennis Tallent&lt;/a&gt;&lt;/strong&gt; - 317-695-1372</v>
      </c>
    </row>
    <row r="8" spans="1:18" ht="165.45" customHeight="1">
      <c r="A8" s="1" t="s">
        <v>941</v>
      </c>
      <c r="B8" s="24" t="s">
        <v>54</v>
      </c>
      <c r="C8" s="24" t="s">
        <v>66</v>
      </c>
      <c r="D8" s="15" t="s">
        <v>942</v>
      </c>
      <c r="E8" s="25" t="s">
        <v>954</v>
      </c>
      <c r="F8" s="24" t="s">
        <v>28</v>
      </c>
      <c r="G8" s="24" t="s">
        <v>943</v>
      </c>
      <c r="H8" s="24" t="s">
        <v>55</v>
      </c>
      <c r="I8" s="3" t="s">
        <v>56</v>
      </c>
      <c r="J8" s="59" t="s">
        <v>4</v>
      </c>
      <c r="K8" s="88" t="str">
        <f>HYPERLINK("mailto:"&amp;VLOOKUP(L8,'CONCAT Codes'!$A$14:$G$25,5,FALSE)&amp;"?subject="&amp;_xlfn.CONCAT(C8," - APPLICANT for ",A8)&amp;"&amp;cc="&amp;'CONCAT Codes'!$A$32&amp;"&amp;body="&amp;D8&amp;"%0A%0APlease see my resume and bio for the above tour.","Click HERE to apply")</f>
        <v>Click HERE to apply</v>
      </c>
      <c r="L8" s="64" t="s">
        <v>83</v>
      </c>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Information System Security Engineer 25-6534 &lt;/span&gt;&lt;/strong&gt;&lt;/h3&gt;
   &lt;/td&gt;
   &lt;td&gt;
   &lt;h4 style="text-align: right;"&gt;&lt;span style="color:#ffffff;"&gt; Army or Air Force: E6:E7:E8:E9:O1:O2:W1:W2:W3&lt;/span&gt;&lt;/h4&gt;
   &lt;/td&gt;
   &lt;th scope="col"&gt;&amp;nbsp;&lt;/th&gt;
  &lt;/tr&gt;
 &lt;/thead&gt;
&lt;/table&gt;'</v>
      </c>
      <c r="P8" s="27" t="str">
        <f>CONCATENATE('CONCAT Codes'!$A$6,'CONCAT Codes'!$B$6,'Tours Added'!H8,", ",'Tours Added'!I8,'CONCAT Codes'!C$6,B8,'CONCAT Codes'!$D$6,C8,'CONCAT Codes'!$E$6,F8,'CONCAT Codes'!$F$6,G8,'CONCAT Codes'!$G$6,'Tours Added'!E8)</f>
        <v>&lt;strong&gt; Location:&lt;/strong&gt; Keyport, WA&lt;br /&gt;
&lt;strong&gt;Agency:&lt;/strong&gt; Naval Underwater Warfare Center&lt;strong&gt; Activity:&lt;/strong&gt; NUWC-Division Keyport&lt;br /&gt;
&lt;strong&gt;Service:&lt;/strong&gt; Army or Air Force&lt;strong&gt; Desired Grade:&lt;/strong&gt; E6:E7:E8:E9:O1:O2:W1:W2:W3&lt;br /&gt;
&lt;br /&gt;
&lt;strong&gt;Tour Description:&lt;/strong&gt; 25-6534, Length 1 Year: 
This position will act as a Information System Security Engineer (ISSE) for Naval Undersea Warfare Center, Keyport.   
The Information System Security Engineer (ISSE) is responsible for designing, implementing, and maintaining secure information systems. This role involves translating security requirements into technical designs and configurations, ensuring systems are built and operated securely from the outset. The ISSE conducts vulnerability assessments, penetration testing, and security audits to identify and mitigate risks.
Key responsibilities include:
Developing and implementing security architectures and engineering plans.
Selecting and integrating security tools and technologies.
Performing vulnerability assessments and penetration testing.
Developing and maintaining security documentation, including system security plans (SSPs).
Collaborating with system administrators, developers, and other stakeholders to ensure security is integrated throughout the system lifecycle.
Responding to security incidents and providing technical expertise for incident resolution.
Ensuring compliance with relevant security standards and regulations, such as NIST, ISO, and FedRAMP.
Staying abreast of emerging security threats and technologies.
The ideal candidate will have a strong understanding of security principles, network architecture, operating systems, and security tools. Experience with cloud security, virtualization, and containerization technologies is highly desirable. Excellent communication, problem-solving, and analytical skills are essential.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v>
      </c>
      <c r="R8" s="26" t="str">
        <f>_xlfn.CONCAT('CONCAT Codes'!$A$10,VLOOKUP(L8,'CONCAT Codes'!$A$14:$G$25,5,FALSE),'CONCAT Codes'!$B$10,'Tours Added'!A8," ",C8," ",D8," ",'CONCAT Codes'!$C$10,VLOOKUP(L8,'CONCAT Codes'!$A$14:$G$253,7,FALSE),'CONCAT Codes'!$D$10,VLOOKUP(L8,'CONCAT Codes'!$A$14:$G$25,6,FALSE))</f>
        <v>&lt;br /&gt; &lt;br /&gt; &lt;strong&gt;To apply, contact: &lt;a href="mailto:dennis.w.tallent.mil@mail.mil?subject=Tour 25-6534 NUWC-Division Keyport Information System Security Engineer &amp;amp;cc=dfas.indianapolis-in.zh.mbx.pfi@mail.mil&amp;amp;body=Please find my resume and bio attached for consideration."&gt;SMSgt Dennis Tallent&lt;/a&gt;&lt;/strong&gt; - 317-695-1372</v>
      </c>
    </row>
    <row r="9" spans="1:18" ht="165.45" customHeight="1">
      <c r="A9" s="1" t="s">
        <v>944</v>
      </c>
      <c r="B9" s="24" t="s">
        <v>54</v>
      </c>
      <c r="C9" s="24" t="s">
        <v>66</v>
      </c>
      <c r="D9" s="15" t="s">
        <v>945</v>
      </c>
      <c r="E9" s="25" t="s">
        <v>955</v>
      </c>
      <c r="F9" s="24" t="s">
        <v>28</v>
      </c>
      <c r="G9" s="24" t="s">
        <v>946</v>
      </c>
      <c r="H9" s="24" t="s">
        <v>55</v>
      </c>
      <c r="I9" s="3" t="s">
        <v>56</v>
      </c>
      <c r="J9" s="59" t="s">
        <v>4</v>
      </c>
      <c r="K9" s="88" t="str">
        <f>HYPERLINK("mailto:"&amp;VLOOKUP(L9,'CONCAT Codes'!$A$14:$G$25,5,FALSE)&amp;"?subject="&amp;_xlfn.CONCAT(C9," - APPLICANT for ",A9)&amp;"&amp;cc="&amp;'CONCAT Codes'!$A$32&amp;"&amp;body="&amp;D9&amp;"%0A%0APlease see my resume and bio for the above tour.","Click HERE to apply")</f>
        <v>Click HERE to apply</v>
      </c>
      <c r="L9" s="64" t="s">
        <v>83</v>
      </c>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NMCI Support 25-6535 &lt;/span&gt;&lt;/strong&gt;&lt;/h3&gt;
   &lt;/td&gt;
   &lt;td&gt;
   &lt;h4 style="text-align: right;"&gt;&lt;span style="color:#ffffff;"&gt; Army or Air Force: E6:E7:E8:E9:O1:O2:W1:W2:W3:W4&lt;/span&gt;&lt;/h4&gt;
   &lt;/td&gt;
   &lt;th scope="col"&gt;&amp;nbsp;&lt;/th&gt;
  &lt;/tr&gt;
 &lt;/thead&gt;
&lt;/table&gt;'</v>
      </c>
      <c r="P9" s="27" t="str">
        <f>CONCATENATE('CONCAT Codes'!$A$6,'CONCAT Codes'!$B$6,'Tours Added'!H9,", ",'Tours Added'!I9,'CONCAT Codes'!C$6,B9,'CONCAT Codes'!$D$6,C9,'CONCAT Codes'!$E$6,F9,'CONCAT Codes'!$F$6,G9,'CONCAT Codes'!$G$6,'Tours Added'!E9)</f>
        <v>&lt;strong&gt; Location:&lt;/strong&gt; Keyport, WA&lt;br /&gt;
&lt;strong&gt;Agency:&lt;/strong&gt; Naval Underwater Warfare Center&lt;strong&gt; Activity:&lt;/strong&gt; NUWC-Division Keyport&lt;br /&gt;
&lt;strong&gt;Service:&lt;/strong&gt; Army or Air Force&lt;strong&gt; Desired Grade:&lt;/strong&gt; E6:E7:E8:E9:O1:O2:W1:W2:W3:W4&lt;br /&gt;
&lt;br /&gt;
&lt;strong&gt;Tour Description:&lt;/strong&gt; 25-6535, Length 1 Year:
We are seeking a dedicated NMCI Point of Contact (POC) to support NMCI product and service delivery to Naval Undersea Warfare Center (NUWC) Keyport customers. This position serves as a primary liaison for NMCI-related issues, working closely with the NMCI ACTR to ensure seamless operations and excellent customer service.
Responsibilities:
Serve as a point of contact for NUWC Keyport NMCI users, addressing inquiries and resolving technical issues.
Work closely with the NMCI ACTR to manage NMCI asset inventory, accounts and software.
Provide Tier 1 technical support for hardware, software, and network connectivity problems.
Respond promptly to user inquiries via phone, email, and ticketing system, providing timely and effective solutions.
Assist with account management tasks, user access requests, and account creation.
Follow established procedures for incident management and problem resolution, ensuring timely and efficient issue resolution.
Document all support activities thoroughly in the assigned ticketing system, maintaining accurate records.
Escalate complex technical issues to higher-level support teams as needed, ensuring appropriate escalation and resolution.
Maintain a high level of customer satisfaction through professional, courteous, and efficient support.
Adhere strictly to NMCI security policies and procedures, ensuring the security of the network and data.
This position requires a secret (T-3) level clearance.
Qualifications:  Must possess at least a secret clearance with a favorable T3 investigation.</v>
      </c>
      <c r="R9" s="26" t="str">
        <f>_xlfn.CONCAT('CONCAT Codes'!$A$10,VLOOKUP(L9,'CONCAT Codes'!$A$14:$G$25,5,FALSE),'CONCAT Codes'!$B$10,'Tours Added'!A9," ",C9," ",D9," ",'CONCAT Codes'!$C$10,VLOOKUP(L9,'CONCAT Codes'!$A$14:$G$253,7,FALSE),'CONCAT Codes'!$D$10,VLOOKUP(L9,'CONCAT Codes'!$A$14:$G$25,6,FALSE))</f>
        <v>&lt;br /&gt; &lt;br /&gt; &lt;strong&gt;To apply, contact: &lt;a href="mailto:dennis.w.tallent.mil@mail.mil?subject=Tour 25-6535 NUWC-Division Keyport NMCI Support &amp;amp;cc=dfas.indianapolis-in.zh.mbx.pfi@mail.mil&amp;amp;body=Please find my resume and bio attached for consideration."&gt;SMSgt Dennis Tallent&lt;/a&gt;&lt;/strong&gt; - 317-695-1372</v>
      </c>
    </row>
    <row r="10" spans="1:18" ht="165.45" customHeight="1">
      <c r="A10" s="1" t="s">
        <v>947</v>
      </c>
      <c r="B10" s="24" t="s">
        <v>2</v>
      </c>
      <c r="C10" s="24" t="s">
        <v>780</v>
      </c>
      <c r="D10" s="15" t="s">
        <v>500</v>
      </c>
      <c r="E10" s="25" t="s">
        <v>966</v>
      </c>
      <c r="F10" s="24" t="s">
        <v>28</v>
      </c>
      <c r="G10" s="24" t="s">
        <v>61</v>
      </c>
      <c r="H10" s="24" t="s">
        <v>782</v>
      </c>
      <c r="I10" s="3" t="s">
        <v>15</v>
      </c>
      <c r="J10" s="59" t="s">
        <v>4</v>
      </c>
      <c r="K10" s="88" t="str">
        <f>HYPERLINK("mailto:"&amp;VLOOKUP(L10,'CONCAT Codes'!$A$14:$G$25,5,FALSE)&amp;"?subject="&amp;_xlfn.CONCAT(C10," - APPLICANT for ",A10)&amp;"&amp;cc="&amp;'CONCAT Codes'!$A$32&amp;"&amp;body="&amp;D10&amp;"%0A%0APlease see my resume and bio for the above tour.","Click HERE to apply")</f>
        <v>Click HERE to apply</v>
      </c>
      <c r="L10" s="64" t="s">
        <v>83</v>
      </c>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Human Resources Specialist 25-6539 &lt;/span&gt;&lt;/strong&gt;&lt;/h3&gt;
   &lt;/td&gt;
   &lt;td&gt;
   &lt;h4 style="text-align: right;"&gt;&lt;span style="color:#ffffff;"&gt; Army or Air Force: E6:E7:E8&lt;/span&gt;&lt;/h4&gt;
   &lt;/td&gt;
   &lt;th scope="col"&gt;&amp;nbsp;&lt;/th&gt;
  &lt;/tr&gt;
 &lt;/thead&gt;
&lt;/table&gt;'</v>
      </c>
      <c r="P10" s="27" t="str">
        <f>CONCATENATE('CONCAT Codes'!$A$6,'CONCAT Codes'!$B$6,'Tours Added'!H10,", ",'Tours Added'!I10,'CONCAT Codes'!C$6,B10,'CONCAT Codes'!$D$6,C10,'CONCAT Codes'!$E$6,F10,'CONCAT Codes'!$F$6,G10,'CONCAT Codes'!$G$6,'Tours Added'!E10)</f>
        <v>&lt;strong&gt; Location:&lt;/strong&gt; West Bethesda, MD&lt;br /&gt;
&lt;strong&gt;Agency:&lt;/strong&gt; Naval Surface Warfare Center&lt;strong&gt; Activity:&lt;/strong&gt; NSWC-Carderock &lt;br /&gt;
&lt;strong&gt;Service:&lt;/strong&gt; Army or Air Force&lt;strong&gt; Desired Grade:&lt;/strong&gt; E6:E7:E8&lt;br /&gt;
&lt;br /&gt;
&lt;strong&gt;Tour Description:&lt;/strong&gt; 25-6539, Length 1 year:
Opportunity as an HR Specialist in NSWCCD's Workforce Development Branch. This role will support key programs including Mandatory Training, Individual Development Plan (IDP), Meet the Fleet, and becoming a purchase card holder for training payments.
1. Manage the Mandatory Training program to include communication, running reports, providing credit for courses in waypoints, and troubleshooting any mandatory training issues.
2. Manage the Individual Development Program (IDP) to include communication, running reports, and troubleshooting any IDP issues. 
3. Manage the meet the fleet program by coordinating various meet the fleet trips and executing the communication needed for each trip. The coordination includes writing memos, processing charter bus requests, and coordinating with the stakeholders at Norfolk Naval Station. 
4. Approve training requests in ERP and process training payments for department 60. This includes executing POs/PRs creations in ERP, modification of POs/PRs, and executing purchase card reconciliations actions. 
5. Process book reimbursement submissions for technical department.
Qualifications:  The ideal candidate possesses exceptional organizational, collaboration, and communication skills, coupled with a strong desire to expand their skillset.</v>
      </c>
      <c r="R10" s="26" t="str">
        <f>_xlfn.CONCAT('CONCAT Codes'!$A$10,VLOOKUP(L10,'CONCAT Codes'!$A$14:$G$25,5,FALSE),'CONCAT Codes'!$B$10,'Tours Added'!A10," ",C10," ",D10," ",'CONCAT Codes'!$C$10,VLOOKUP(L10,'CONCAT Codes'!$A$14:$G$253,7,FALSE),'CONCAT Codes'!$D$10,VLOOKUP(L10,'CONCAT Codes'!$A$14:$G$25,6,FALSE))</f>
        <v>&lt;br /&gt; &lt;br /&gt; &lt;strong&gt;To apply, contact: &lt;a href="mailto:dennis.w.tallent.mil@mail.mil?subject=Tour 25-6539 NSWC-Carderock  Human Resources Specialist &amp;amp;cc=dfas.indianapolis-in.zh.mbx.pfi@mail.mil&amp;amp;body=Please find my resume and bio attached for consideration."&gt;SMSgt Dennis Tallent&lt;/a&gt;&lt;/strong&gt; - 317-695-1372</v>
      </c>
    </row>
    <row r="11" spans="1:18" ht="165.45" customHeight="1">
      <c r="A11" s="1" t="s">
        <v>948</v>
      </c>
      <c r="B11" s="24" t="s">
        <v>0</v>
      </c>
      <c r="C11" s="24" t="s">
        <v>848</v>
      </c>
      <c r="D11" s="15" t="s">
        <v>949</v>
      </c>
      <c r="E11" s="25" t="s">
        <v>965</v>
      </c>
      <c r="F11" s="24" t="s">
        <v>28</v>
      </c>
      <c r="G11" s="24" t="s">
        <v>408</v>
      </c>
      <c r="H11" s="24" t="s">
        <v>39</v>
      </c>
      <c r="I11" s="3" t="s">
        <v>16</v>
      </c>
      <c r="J11" s="59" t="s">
        <v>4</v>
      </c>
      <c r="K11" s="88" t="str">
        <f>HYPERLINK("mailto:"&amp;VLOOKUP(L11,'CONCAT Codes'!$A$14:$G$25,5,FALSE)&amp;"?subject="&amp;_xlfn.CONCAT(C11," - APPLICANT for ",A11)&amp;"&amp;cc="&amp;'CONCAT Codes'!$A$32&amp;"&amp;body="&amp;D11&amp;"%0A%0APlease see my resume and bio for the above tour.","Click HERE to apply")</f>
        <v>Click HERE to apply</v>
      </c>
      <c r="L11" s="64" t="s">
        <v>85</v>
      </c>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Future Operations Branch Chief 25-6542 &lt;/span&gt;&lt;/strong&gt;&lt;/h3&gt;
   &lt;/td&gt;
   &lt;td&gt;
   &lt;h4 style="text-align: right;"&gt;&lt;span style="color:#ffffff;"&gt; Army or Air Force: O5&lt;/span&gt;&lt;/h4&gt;
   &lt;/td&gt;
   &lt;th scope="col"&gt;&amp;nbsp;&lt;/th&gt;
  &lt;/tr&gt;
 &lt;/thead&gt;
&lt;/table&gt;'</v>
      </c>
      <c r="P11" s="27" t="str">
        <f>CONCATENATE('CONCAT Codes'!$A$6,'CONCAT Codes'!$B$6,'Tours Added'!H11,", ",'Tours Added'!I11,'CONCAT Codes'!C$6,B11,'CONCAT Codes'!$D$6,C11,'CONCAT Codes'!$E$6,F11,'CONCAT Codes'!$F$6,G11,'CONCAT Codes'!$G$6,'Tours Added'!E11)</f>
        <v>&lt;strong&gt; Location:&lt;/strong&gt; Fort Belvoir, VA&lt;br /&gt;
&lt;strong&gt;Agency:&lt;/strong&gt; Defense Logistics Agency&lt;strong&gt; Activity:&lt;/strong&gt; DLA - ASOC&lt;br /&gt;
&lt;strong&gt;Service:&lt;/strong&gt; Army or Air Force&lt;strong&gt; Desired Grade:&lt;/strong&gt; O5&lt;br /&gt;
&lt;br /&gt;
&lt;strong&gt;Tour Description:&lt;/strong&gt; 25-6542, Length 1 Year:
Seeking well motivated leader to perform as the Business Integration Coordinator. Member shall be an O-5 who holds and is able to maintain an active clearance of SECRET or higher. Tour length is a minimum of 1 year, with a potential of follow-on extensions. Serve as the Future Operations Branch Chief within the Agency Synchronization Operations Center, J3.  Supervise Defense Logistics Agency's planning capabilities with a focus on near-to-midterm operational requirements for deliberate and crisis action planning. Assist in the development of policy, guidance, and oversight for logistics and materiel process management and incorporate command and control capabilities for operations.
Prepare written correspondence for GO/FO and OSD level engagements to inform leaders or communicate strategic and operational ideas and perspectives.  Develop and publish orders to communicate instructions to the agency for coordination and execution of an operation. Serve as an advisor and subject matter expert on strategic, operational, and contingency planning efforts in support of the Joint Force, Inter-agencies, Partners, and Allies. Maintain access to all civilian personnel management and performance evaluations systems while in a supervisory position.
Qualifications:  Candidate must hold an active SECRET clearance, and be eligible to obtain and maintain a TS/SCI. Member must be proficient in MS Office products. Ideal applicant will have experienced logistics background and/or military planning experience.</v>
      </c>
      <c r="R11" s="26" t="str">
        <f>_xlfn.CONCAT('CONCAT Codes'!$A$10,VLOOKUP(L11,'CONCAT Codes'!$A$14:$G$25,5,FALSE),'CONCAT Codes'!$B$10,'Tours Added'!A11," ",C11," ",D11," ",'CONCAT Codes'!$C$10,VLOOKUP(L11,'CONCAT Codes'!$A$14:$G$253,7,FALSE),'CONCAT Codes'!$D$10,VLOOKUP(L11,'CONCAT Codes'!$A$14:$G$25,6,FALSE))</f>
        <v>&lt;br /&gt; &lt;br /&gt; &lt;strong&gt;To apply, contact: &lt;a href="mailto:dan.e.brown2.mil@mail.mil?subject=Tour 25-6542 DLA - ASOC Future Operations Branch Chief &amp;amp;cc=dfas.indianapolis-in.zh.mbx.pfi@mail.mil&amp;amp;body=Please find my resume and bio attached for consideration."&gt;SFC Dan Brown&lt;/a&gt;&lt;/strong&gt; - 317-459-4983</v>
      </c>
    </row>
    <row r="12" spans="1:18" ht="165.45" customHeight="1">
      <c r="A12" s="24"/>
      <c r="B12" s="24"/>
      <c r="C12" s="24"/>
      <c r="D12" s="24"/>
      <c r="E12" s="24"/>
      <c r="F12" s="25"/>
      <c r="G12" s="25"/>
      <c r="H12" s="25"/>
      <c r="I12" s="3"/>
      <c r="J12" s="71"/>
      <c r="L12" s="25"/>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7"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6" t="e">
        <f>_xlfn.CONCAT('CONCAT Codes'!$A$10,VLOOKUP(L12,'CONCAT Codes'!$A$14:$G$25,5,FALSE),'CONCAT Codes'!$B$10,'Tours Added'!A12," ",C12," ",D12," ",'CONCAT Codes'!$C$10,VLOOKUP(L12,'CONCAT Codes'!$A$14:$G$253,7,FALSE),'CONCAT Codes'!$D$10,VLOOKUP(L12,'CONCAT Codes'!$A$14:$G$25,6,FALSE))</f>
        <v>#N/A</v>
      </c>
    </row>
    <row r="13" spans="1:18" ht="165.45" customHeight="1">
      <c r="A13" s="24"/>
      <c r="B13" s="24"/>
      <c r="C13" s="24"/>
      <c r="D13" s="24"/>
      <c r="E13" s="24"/>
      <c r="F13" s="25"/>
      <c r="G13" s="25"/>
      <c r="H13" s="25"/>
      <c r="I13" s="3"/>
      <c r="J13" s="71"/>
      <c r="L13" s="25"/>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7"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6" t="e">
        <f>_xlfn.CONCAT('CONCAT Codes'!$A$10,VLOOKUP(L13,'CONCAT Codes'!$A$14:$G$25,5,FALSE),'CONCAT Codes'!$B$10,'Tours Added'!A13," ",C13," ",D13," ",'CONCAT Codes'!$C$10,VLOOKUP(L13,'CONCAT Codes'!$A$14:$G$253,7,FALSE),'CONCAT Codes'!$D$10,VLOOKUP(L13,'CONCAT Codes'!$A$14:$G$25,6,FALSE))</f>
        <v>#N/A</v>
      </c>
    </row>
    <row r="14" spans="1:18" ht="165.45" customHeight="1">
      <c r="A14" s="1"/>
      <c r="B14" s="24"/>
      <c r="C14" s="24"/>
      <c r="D14" s="15"/>
      <c r="E14" s="25"/>
      <c r="F14" s="24"/>
      <c r="G14" s="24"/>
      <c r="H14" s="24"/>
      <c r="I14" s="3"/>
      <c r="J14" s="59"/>
      <c r="L14" s="64"/>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Codes'!$A$14:$G$25,5,FALSE),'CONCAT Codes'!$B$10,'Tours Added'!A14," ",C14," ",D14," ",'CONCAT Codes'!$C$10,VLOOKUP(L14,'CONCAT Codes'!$A$14:$G$253,7,FALSE),'CONCAT Codes'!$D$10,VLOOKUP(L14,'CONCAT Codes'!$A$14:$G$25,6,FALSE))</f>
        <v>#N/A</v>
      </c>
    </row>
    <row r="15" spans="1:18" ht="165.45" customHeight="1">
      <c r="A15" s="1"/>
      <c r="B15" s="24"/>
      <c r="C15" s="24"/>
      <c r="D15" s="15"/>
      <c r="E15" s="25"/>
      <c r="F15" s="24"/>
      <c r="G15" s="24"/>
      <c r="H15" s="24"/>
      <c r="I15" s="3"/>
      <c r="J15" s="59"/>
      <c r="L15" s="64"/>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Codes'!$A$14:$G$25,5,FALSE),'CONCAT Codes'!$B$10,'Tours Added'!A15," ",C15," ",D15," ",'CONCAT Codes'!$C$10,VLOOKUP(L15,'CONCAT Codes'!$A$14:$G$253,7,FALSE),'CONCAT Codes'!$D$10,VLOOKUP(L15,'CONCAT Codes'!$A$14:$G$25,6,FALSE))</f>
        <v>#N/A</v>
      </c>
    </row>
    <row r="16" spans="1:18" ht="165.45" customHeight="1">
      <c r="A16" s="1"/>
      <c r="B16" s="24"/>
      <c r="C16" s="24"/>
      <c r="D16" s="15"/>
      <c r="E16" s="25"/>
      <c r="F16" s="24"/>
      <c r="G16" s="24"/>
      <c r="H16" s="24"/>
      <c r="I16" s="3"/>
      <c r="J16" s="59"/>
      <c r="L16" s="64"/>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Codes'!$A$14:$G$25,5,FALSE),'CONCAT Codes'!$B$10,'Tours Added'!A16," ",C16," ",D16," ",'CONCAT Codes'!$C$10,VLOOKUP(L16,'CONCAT Codes'!$A$14:$G$253,7,FALSE),'CONCAT Codes'!$D$10,VLOOKUP(L16,'CONCAT Codes'!$A$14:$G$25,6,FALSE))</f>
        <v>#N/A</v>
      </c>
    </row>
    <row r="17" spans="1:18" ht="165.45" customHeight="1">
      <c r="A17" s="1"/>
      <c r="B17" s="24"/>
      <c r="C17" s="24"/>
      <c r="D17" s="15"/>
      <c r="E17" s="25"/>
      <c r="F17" s="24"/>
      <c r="G17" s="24"/>
      <c r="H17" s="24"/>
      <c r="I17" s="3"/>
      <c r="J17" s="59"/>
      <c r="L17" s="64"/>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Codes'!$A$14:$G$25,5,FALSE),'CONCAT Codes'!$B$10,'Tours Added'!A17," ",C17," ",D17," ",'CONCAT Codes'!$C$10,VLOOKUP(L17,'CONCAT Codes'!$A$14:$G$253,7,FALSE),'CONCAT Codes'!$D$10,VLOOKUP(L17,'CONCAT Codes'!$A$14:$G$25,6,FALSE))</f>
        <v>#N/A</v>
      </c>
    </row>
    <row r="18" spans="1:18" ht="165.45" customHeight="1">
      <c r="A18" s="1"/>
      <c r="B18" s="24"/>
      <c r="C18" s="24"/>
      <c r="D18" s="15"/>
      <c r="E18" s="25"/>
      <c r="F18" s="24"/>
      <c r="G18" s="24"/>
      <c r="H18" s="24"/>
      <c r="I18" s="3"/>
      <c r="J18" s="59"/>
      <c r="L18" s="64"/>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Codes'!$A$14:$G$25,5,FALSE),'CONCAT Codes'!$B$10,'Tours Added'!A18," ",C18," ",D18," ",'CONCAT Codes'!$C$10,VLOOKUP(L18,'CONCAT Codes'!$A$14:$G$253,7,FALSE),'CONCAT Codes'!$D$10,VLOOKUP(L18,'CONCAT Codes'!$A$14:$G$25,6,FALSE))</f>
        <v>#N/A</v>
      </c>
    </row>
    <row r="19" spans="1:18" ht="165.45" customHeight="1">
      <c r="A19" s="1"/>
      <c r="B19" s="24"/>
      <c r="C19" s="24"/>
      <c r="D19" s="15"/>
      <c r="E19" s="25"/>
      <c r="F19" s="24"/>
      <c r="G19" s="24"/>
      <c r="H19" s="24"/>
      <c r="I19" s="3"/>
      <c r="J19" s="59"/>
      <c r="L19" s="64"/>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Codes'!$A$14:$G$25,5,FALSE),'CONCAT Codes'!$B$10,'Tours Added'!A19," ",C19," ",D19," ",'CONCAT Codes'!$C$10,VLOOKUP(L19,'CONCAT Codes'!$A$14:$G$253,7,FALSE),'CONCAT Codes'!$D$10,VLOOKUP(L19,'CONCAT Codes'!$A$14:$G$25,6,FALSE))</f>
        <v>#N/A</v>
      </c>
    </row>
    <row r="20" spans="1:18" ht="165.45" customHeight="1">
      <c r="A20" s="1"/>
      <c r="B20" s="24"/>
      <c r="C20" s="24"/>
      <c r="D20" s="15"/>
      <c r="E20" s="25"/>
      <c r="F20" s="24"/>
      <c r="G20" s="24"/>
      <c r="H20" s="24"/>
      <c r="I20" s="3"/>
      <c r="J20" s="59"/>
      <c r="L20" s="64"/>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Codes'!$A$14:$G$25,5,FALSE),'CONCAT Codes'!$B$10,'Tours Added'!A20," ",C20," ",D20," ",'CONCAT Codes'!$C$10,VLOOKUP(L20,'CONCAT Codes'!$A$14:$G$253,7,FALSE),'CONCAT Codes'!$D$10,VLOOKUP(L20,'CONCAT Codes'!$A$14:$G$25,6,FALSE))</f>
        <v>#N/A</v>
      </c>
    </row>
    <row r="21" spans="1:18" ht="165.45" customHeight="1">
      <c r="A21" s="1"/>
      <c r="B21" s="24"/>
      <c r="C21" s="24"/>
      <c r="D21" s="15"/>
      <c r="E21" s="25"/>
      <c r="F21" s="24"/>
      <c r="G21" s="24"/>
      <c r="H21" s="24"/>
      <c r="I21" s="3"/>
      <c r="J21" s="59"/>
      <c r="L21" s="64"/>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Codes'!$A$14:$G$25,5,FALSE),'CONCAT Codes'!$B$10,'Tours Added'!A21," ",C21," ",D21," ",'CONCAT Codes'!$C$10,VLOOKUP(L21,'CONCAT Codes'!$A$14:$G$253,7,FALSE),'CONCAT Codes'!$D$10,VLOOKUP(L21,'CONCAT Codes'!$A$14:$G$25,6,FALSE))</f>
        <v>#N/A</v>
      </c>
    </row>
    <row r="22" spans="1:18" ht="165.45" customHeight="1">
      <c r="A22" s="1"/>
      <c r="B22" s="24"/>
      <c r="C22" s="24"/>
      <c r="D22" s="15"/>
      <c r="E22" s="25"/>
      <c r="F22" s="24"/>
      <c r="G22" s="24"/>
      <c r="H22" s="24"/>
      <c r="I22" s="3"/>
      <c r="J22" s="59"/>
      <c r="L22" s="64"/>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Codes'!$A$14:$G$25,5,FALSE),'CONCAT Codes'!$B$10,'Tours Added'!A22," ",C22," ",D22," ",'CONCAT Codes'!$C$10,VLOOKUP(L22,'CONCAT Codes'!$A$14:$G$253,7,FALSE),'CONCAT Codes'!$D$10,VLOOKUP(L22,'CONCAT Codes'!$A$14:$G$25,6,FALSE))</f>
        <v>#N/A</v>
      </c>
    </row>
    <row r="23" spans="1:18" ht="165.45" customHeight="1">
      <c r="A23" s="1"/>
      <c r="B23" s="24"/>
      <c r="C23" s="24"/>
      <c r="D23" s="15"/>
      <c r="E23" s="25"/>
      <c r="F23" s="24"/>
      <c r="G23" s="24"/>
      <c r="H23" s="24"/>
      <c r="I23" s="3"/>
      <c r="J23" s="59"/>
      <c r="L23" s="64"/>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Codes'!$A$14:$G$25,5,FALSE),'CONCAT Codes'!$B$10,'Tours Added'!A23," ",C23," ",D23," ",'CONCAT Codes'!$C$10,VLOOKUP(L23,'CONCAT Codes'!$A$14:$G$253,7,FALSE),'CONCAT Codes'!$D$10,VLOOKUP(L23,'CONCAT Codes'!$A$14:$G$25,6,FALSE))</f>
        <v>#N/A</v>
      </c>
    </row>
    <row r="24" spans="1:18" ht="165.45" customHeight="1">
      <c r="A24" s="1"/>
      <c r="B24" s="24"/>
      <c r="C24" s="24"/>
      <c r="D24" s="15"/>
      <c r="E24" s="25"/>
      <c r="F24" s="24"/>
      <c r="G24" s="24"/>
      <c r="H24" s="24"/>
      <c r="I24" s="3"/>
      <c r="J24" s="59"/>
      <c r="L24" s="64"/>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Codes'!$A$14:$G$25,5,FALSE),'CONCAT Codes'!$B$10,'Tours Added'!A24," ",C24," ",D24," ",'CONCAT Codes'!$C$10,VLOOKUP(L24,'CONCAT Codes'!$A$14:$G$253,7,FALSE),'CONCAT Codes'!$D$10,VLOOKUP(L24,'CONCAT Codes'!$A$14:$G$25,6,FALSE))</f>
        <v>#N/A</v>
      </c>
    </row>
    <row r="25" spans="1:18" ht="165.45" customHeight="1">
      <c r="A25" s="1"/>
      <c r="B25" s="24"/>
      <c r="C25" s="24"/>
      <c r="D25" s="15"/>
      <c r="E25" s="25"/>
      <c r="F25" s="24"/>
      <c r="G25" s="24"/>
      <c r="H25" s="24"/>
      <c r="I25" s="3"/>
      <c r="J25" s="71"/>
      <c r="L25" s="25"/>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Codes'!$A$14:$G$25,5,FALSE),'CONCAT Codes'!$B$10,'Tours Added'!A25," ",C25," ",D25," ",'CONCAT Codes'!$C$10,VLOOKUP(L25,'CONCAT Codes'!$A$14:$G$253,7,FALSE),'CONCAT Codes'!$D$10,VLOOKUP(L25,'CONCAT Codes'!$A$14:$G$25,6,FALSE))</f>
        <v>#N/A</v>
      </c>
    </row>
    <row r="26" spans="1:18" ht="165.45" customHeight="1">
      <c r="A26" s="1"/>
      <c r="B26" s="24"/>
      <c r="C26" s="24"/>
      <c r="D26" s="15"/>
      <c r="E26" s="25"/>
      <c r="F26" s="24"/>
      <c r="G26" s="24"/>
      <c r="H26" s="24"/>
      <c r="I26" s="3"/>
      <c r="J26" s="71"/>
      <c r="L26" s="25"/>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Codes'!$A$14:$G$25,5,FALSE),'CONCAT Codes'!$B$10,'Tours Added'!A26," ",C26," ",D26," ",'CONCAT Codes'!$C$10,VLOOKUP(L26,'CONCAT Codes'!$A$14:$G$253,7,FALSE),'CONCAT Codes'!$D$10,VLOOKUP(L26,'CONCAT Codes'!$A$14:$G$25,6,FALSE))</f>
        <v>#N/A</v>
      </c>
    </row>
    <row r="27" spans="1:18" ht="165.45" customHeight="1">
      <c r="A27" s="1"/>
      <c r="B27" s="24"/>
      <c r="C27" s="24"/>
      <c r="D27" s="15"/>
      <c r="E27" s="25"/>
      <c r="F27" s="24"/>
      <c r="G27" s="24"/>
      <c r="H27" s="24"/>
      <c r="I27" s="3"/>
      <c r="J27" s="71"/>
      <c r="L27" s="25"/>
      <c r="N27" s="27"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7"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6" t="e">
        <f>_xlfn.CONCAT('CONCAT Codes'!$A$10,VLOOKUP(L27,'CONCAT Codes'!$A$14:$G$25,5,FALSE),'CONCAT Codes'!$B$10,'Tours Added'!A27," ",C27," ",D27," ",'CONCAT Codes'!$C$10,VLOOKUP(L27,'CONCAT Codes'!$A$14:$G$253,7,FALSE),'CONCAT Codes'!$D$10,VLOOKUP(L27,'CONCAT Codes'!$A$14:$G$25,6,FALSE))</f>
        <v>#N/A</v>
      </c>
    </row>
    <row r="28" spans="1:18" ht="165.45" customHeight="1">
      <c r="A28" s="1"/>
      <c r="B28" s="24"/>
      <c r="C28" s="24"/>
      <c r="D28" s="15"/>
      <c r="E28" s="25"/>
      <c r="F28" s="24"/>
      <c r="G28" s="24"/>
      <c r="H28" s="24"/>
      <c r="I28" s="3"/>
      <c r="J28" s="71"/>
      <c r="L28" s="25"/>
      <c r="N28" s="27"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7"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6" t="e">
        <f>_xlfn.CONCAT('CONCAT Codes'!$A$10,VLOOKUP(L28,'CONCAT Codes'!$A$14:$G$25,5,FALSE),'CONCAT Codes'!$B$10,'Tours Added'!A28," ",C28," ",D28," ",'CONCAT Codes'!$C$10,VLOOKUP(L28,'CONCAT Codes'!$A$14:$G$253,7,FALSE),'CONCAT Codes'!$D$10,VLOOKUP(L28,'CONCAT Codes'!$A$14:$G$25,6,FALSE))</f>
        <v>#N/A</v>
      </c>
    </row>
    <row r="29" spans="1:18" ht="165.45" customHeight="1">
      <c r="A29" s="1"/>
      <c r="B29" s="24"/>
      <c r="C29" s="24"/>
      <c r="D29" s="15"/>
      <c r="E29" s="25"/>
      <c r="F29" s="24"/>
      <c r="G29" s="24"/>
      <c r="H29" s="24"/>
      <c r="I29" s="3"/>
      <c r="J29" s="71"/>
      <c r="L29" s="25"/>
      <c r="N29" s="27"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7"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6" t="e">
        <f>_xlfn.CONCAT('CONCAT Codes'!$A$10,VLOOKUP(L29,'CONCAT Codes'!$A$14:$G$25,5,FALSE),'CONCAT Codes'!$B$10,'Tours Added'!A29," ",C29," ",D29," ",'CONCAT Codes'!$C$10,VLOOKUP(L29,'CONCAT Codes'!$A$14:$G$253,7,FALSE),'CONCAT Codes'!$D$10,VLOOKUP(L29,'CONCAT Codes'!$A$14:$G$25,6,FALSE))</f>
        <v>#N/A</v>
      </c>
    </row>
  </sheetData>
  <autoFilter ref="A1:L1" xr:uid="{CB3F2454-9102-438E-A09A-FDCB05825C50}">
    <sortState xmlns:xlrd2="http://schemas.microsoft.com/office/spreadsheetml/2017/richdata2" ref="A2:L10">
      <sortCondition ref="A1"/>
    </sortState>
  </autoFilter>
  <conditionalFormatting sqref="A1">
    <cfRule type="duplicateValues" dxfId="13" priority="105"/>
  </conditionalFormatting>
  <conditionalFormatting sqref="A2:A11">
    <cfRule type="duplicateValues" dxfId="12" priority="2"/>
  </conditionalFormatting>
  <conditionalFormatting sqref="A12:A13">
    <cfRule type="duplicateValues" dxfId="11" priority="3"/>
  </conditionalFormatting>
  <conditionalFormatting sqref="A14">
    <cfRule type="duplicateValues" dxfId="10" priority="8"/>
  </conditionalFormatting>
  <conditionalFormatting sqref="A15:A24">
    <cfRule type="duplicateValues" dxfId="9" priority="12"/>
  </conditionalFormatting>
  <conditionalFormatting sqref="A25:A29">
    <cfRule type="duplicateValues" dxfId="8" priority="11"/>
  </conditionalFormatting>
  <conditionalFormatting sqref="A30:A1048576 A1">
    <cfRule type="duplicateValues" dxfId="7" priority="151"/>
  </conditionalFormatting>
  <conditionalFormatting sqref="K2:K11">
    <cfRule type="containsText" dxfId="6" priority="1" operator="containsText" text="Click HERE to apply">
      <formula>NOT(ISERROR(SEARCH("Click HERE to apply",K2)))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2"/>
  <sheetViews>
    <sheetView topLeftCell="A7" workbookViewId="0">
      <selection activeCell="A25" sqref="A25"/>
    </sheetView>
  </sheetViews>
  <sheetFormatPr defaultRowHeight="14.4"/>
  <cols>
    <col min="1" max="1" width="37.21875" customWidth="1"/>
    <col min="2" max="2" width="28.77734375" customWidth="1"/>
    <col min="3" max="3" width="21.21875" customWidth="1"/>
    <col min="4" max="4" width="34.77734375" bestFit="1" customWidth="1"/>
    <col min="5" max="5" width="27.77734375" customWidth="1"/>
    <col min="6" max="6" width="40.77734375" bestFit="1" customWidth="1"/>
    <col min="7" max="7" width="37.5546875" customWidth="1"/>
    <col min="8" max="8" width="29" customWidth="1"/>
    <col min="9" max="10" width="26.21875" customWidth="1"/>
    <col min="11" max="11" width="60.21875" customWidth="1"/>
    <col min="12" max="16" width="26.21875" customWidth="1"/>
  </cols>
  <sheetData>
    <row r="1" spans="1:12" s="31" customFormat="1">
      <c r="A1" s="90" t="s">
        <v>125</v>
      </c>
      <c r="B1" s="90"/>
      <c r="C1" s="90"/>
    </row>
    <row r="2" spans="1:12" s="35" customFormat="1" ht="144">
      <c r="A2" s="34" t="s">
        <v>124</v>
      </c>
      <c r="B2" s="34" t="s">
        <v>123</v>
      </c>
      <c r="C2" s="34" t="s">
        <v>122</v>
      </c>
    </row>
    <row r="5" spans="1:12" s="30" customFormat="1">
      <c r="A5" s="29" t="s">
        <v>133</v>
      </c>
    </row>
    <row r="6" spans="1:12" s="40" customFormat="1" ht="72">
      <c r="A6" s="36"/>
      <c r="B6" s="36" t="s">
        <v>211</v>
      </c>
      <c r="C6" s="37" t="s">
        <v>135</v>
      </c>
      <c r="D6" s="36" t="s">
        <v>134</v>
      </c>
      <c r="E6" s="37" t="s">
        <v>136</v>
      </c>
      <c r="F6" s="36" t="s">
        <v>137</v>
      </c>
      <c r="G6" s="37" t="s">
        <v>138</v>
      </c>
      <c r="H6" s="37" t="s">
        <v>139</v>
      </c>
      <c r="I6" s="37" t="s">
        <v>140</v>
      </c>
      <c r="J6" s="36" t="s">
        <v>142</v>
      </c>
      <c r="K6" s="38" t="s">
        <v>143</v>
      </c>
      <c r="L6" s="39" t="s">
        <v>144</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192</v>
      </c>
    </row>
    <row r="10" spans="1:12" ht="100.8">
      <c r="A10" t="s">
        <v>223</v>
      </c>
      <c r="B10" t="s">
        <v>142</v>
      </c>
      <c r="C10" s="41" t="s">
        <v>143</v>
      </c>
      <c r="D10" t="s">
        <v>144</v>
      </c>
    </row>
    <row r="12" spans="1:12" s="30" customFormat="1">
      <c r="A12" s="29" t="s">
        <v>141</v>
      </c>
    </row>
    <row r="13" spans="1:12" s="43" customFormat="1">
      <c r="A13" s="44" t="s">
        <v>195</v>
      </c>
      <c r="B13" s="42" t="s">
        <v>153</v>
      </c>
      <c r="C13" s="42" t="s">
        <v>154</v>
      </c>
      <c r="D13" s="42" t="s">
        <v>155</v>
      </c>
      <c r="E13" s="42" t="s">
        <v>190</v>
      </c>
      <c r="F13" s="42" t="s">
        <v>191</v>
      </c>
      <c r="G13" s="44" t="s">
        <v>203</v>
      </c>
    </row>
    <row r="14" spans="1:12">
      <c r="A14" t="s">
        <v>85</v>
      </c>
      <c r="B14" t="s">
        <v>156</v>
      </c>
      <c r="C14" t="s">
        <v>157</v>
      </c>
      <c r="D14" t="s">
        <v>158</v>
      </c>
      <c r="E14" t="s">
        <v>159</v>
      </c>
      <c r="F14" t="s">
        <v>148</v>
      </c>
      <c r="G14" s="41" t="s">
        <v>197</v>
      </c>
      <c r="H14" s="43"/>
    </row>
    <row r="15" spans="1:12">
      <c r="A15" t="s">
        <v>118</v>
      </c>
      <c r="B15" t="s">
        <v>160</v>
      </c>
      <c r="C15" t="s">
        <v>161</v>
      </c>
      <c r="D15" t="s">
        <v>162</v>
      </c>
      <c r="E15" t="s">
        <v>163</v>
      </c>
      <c r="F15" t="s">
        <v>146</v>
      </c>
      <c r="G15" s="41" t="s">
        <v>198</v>
      </c>
    </row>
    <row r="16" spans="1:12">
      <c r="A16" t="s">
        <v>84</v>
      </c>
      <c r="B16" t="s">
        <v>164</v>
      </c>
      <c r="C16" t="s">
        <v>165</v>
      </c>
      <c r="D16" t="s">
        <v>166</v>
      </c>
      <c r="E16" t="s">
        <v>167</v>
      </c>
      <c r="F16" t="s">
        <v>151</v>
      </c>
      <c r="G16" s="41" t="s">
        <v>199</v>
      </c>
    </row>
    <row r="17" spans="1:7">
      <c r="A17" t="s">
        <v>88</v>
      </c>
      <c r="B17" t="s">
        <v>168</v>
      </c>
      <c r="C17" t="s">
        <v>169</v>
      </c>
      <c r="D17" t="s">
        <v>170</v>
      </c>
      <c r="E17" t="s">
        <v>171</v>
      </c>
      <c r="F17" t="s">
        <v>150</v>
      </c>
      <c r="G17" t="s">
        <v>193</v>
      </c>
    </row>
    <row r="18" spans="1:7">
      <c r="A18" t="s">
        <v>87</v>
      </c>
      <c r="B18" t="s">
        <v>168</v>
      </c>
      <c r="C18" t="s">
        <v>172</v>
      </c>
      <c r="D18" t="s">
        <v>173</v>
      </c>
      <c r="E18" t="s">
        <v>174</v>
      </c>
      <c r="F18" t="s">
        <v>147</v>
      </c>
      <c r="G18" s="41" t="s">
        <v>200</v>
      </c>
    </row>
    <row r="19" spans="1:7">
      <c r="A19" t="s">
        <v>196</v>
      </c>
      <c r="B19" t="s">
        <v>175</v>
      </c>
      <c r="C19" t="s">
        <v>176</v>
      </c>
      <c r="D19" t="s">
        <v>177</v>
      </c>
      <c r="E19" t="s">
        <v>178</v>
      </c>
      <c r="F19" t="s">
        <v>179</v>
      </c>
      <c r="G19" s="41" t="s">
        <v>201</v>
      </c>
    </row>
    <row r="20" spans="1:7">
      <c r="A20" t="s">
        <v>108</v>
      </c>
      <c r="B20" t="s">
        <v>164</v>
      </c>
      <c r="C20" t="s">
        <v>180</v>
      </c>
      <c r="D20" t="s">
        <v>181</v>
      </c>
      <c r="E20" t="s">
        <v>182</v>
      </c>
      <c r="F20" t="s">
        <v>152</v>
      </c>
      <c r="G20" t="s">
        <v>194</v>
      </c>
    </row>
    <row r="21" spans="1:7">
      <c r="A21" t="s">
        <v>86</v>
      </c>
      <c r="B21" t="s">
        <v>168</v>
      </c>
      <c r="C21" t="s">
        <v>183</v>
      </c>
      <c r="D21" t="s">
        <v>184</v>
      </c>
      <c r="E21" t="s">
        <v>185</v>
      </c>
      <c r="F21" t="s">
        <v>149</v>
      </c>
      <c r="G21" s="41" t="s">
        <v>202</v>
      </c>
    </row>
    <row r="22" spans="1:7">
      <c r="A22" t="s">
        <v>83</v>
      </c>
      <c r="B22" t="s">
        <v>160</v>
      </c>
      <c r="C22" t="s">
        <v>186</v>
      </c>
      <c r="D22" t="s">
        <v>187</v>
      </c>
      <c r="E22" t="s">
        <v>188</v>
      </c>
      <c r="F22" t="s">
        <v>189</v>
      </c>
      <c r="G22" s="41" t="s">
        <v>716</v>
      </c>
    </row>
    <row r="23" spans="1:7">
      <c r="A23" t="s">
        <v>369</v>
      </c>
      <c r="B23" t="s">
        <v>371</v>
      </c>
      <c r="C23" t="s">
        <v>372</v>
      </c>
      <c r="D23" t="s">
        <v>373</v>
      </c>
      <c r="E23" t="s">
        <v>374</v>
      </c>
      <c r="F23" t="s">
        <v>376</v>
      </c>
      <c r="G23" s="41" t="s">
        <v>375</v>
      </c>
    </row>
    <row r="24" spans="1:7">
      <c r="A24" t="s">
        <v>874</v>
      </c>
      <c r="B24" t="s">
        <v>168</v>
      </c>
      <c r="C24" t="s">
        <v>902</v>
      </c>
      <c r="D24" t="s">
        <v>903</v>
      </c>
      <c r="E24" t="s">
        <v>904</v>
      </c>
      <c r="F24" t="s">
        <v>905</v>
      </c>
      <c r="G24" s="41" t="s">
        <v>906</v>
      </c>
    </row>
    <row r="25" spans="1:7">
      <c r="A25" s="25" t="s">
        <v>878</v>
      </c>
      <c r="B25" t="s">
        <v>907</v>
      </c>
      <c r="C25" t="s">
        <v>908</v>
      </c>
      <c r="D25" t="s">
        <v>909</v>
      </c>
      <c r="E25" t="s">
        <v>910</v>
      </c>
      <c r="F25" t="s">
        <v>911</v>
      </c>
      <c r="G25" s="41" t="s">
        <v>912</v>
      </c>
    </row>
    <row r="32" spans="1:7">
      <c r="A32" t="s">
        <v>923</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sheetPr>
    <tabColor rgb="FFFFFF00"/>
  </sheetPr>
  <dimension ref="A1:M9"/>
  <sheetViews>
    <sheetView zoomScale="70" zoomScaleNormal="70" workbookViewId="0">
      <selection activeCell="M9" sqref="M9"/>
    </sheetView>
  </sheetViews>
  <sheetFormatPr defaultRowHeight="14.4"/>
  <cols>
    <col min="1" max="1" width="14.21875" customWidth="1"/>
    <col min="2" max="2" width="31" customWidth="1"/>
    <col min="3" max="3" width="23.77734375" customWidth="1"/>
    <col min="4" max="4" width="33.21875" customWidth="1"/>
    <col min="5" max="5" width="113.77734375" customWidth="1"/>
    <col min="6" max="6" width="13.5546875" customWidth="1"/>
    <col min="7" max="7" width="9" customWidth="1"/>
    <col min="8" max="8" width="16.77734375" customWidth="1"/>
    <col min="9" max="9" width="14.5546875" customWidth="1"/>
    <col min="10" max="10" width="12.77734375" bestFit="1" customWidth="1"/>
    <col min="11" max="11" width="17.21875" customWidth="1"/>
    <col min="12" max="12" width="21" customWidth="1"/>
    <col min="13" max="13" width="43.77734375" style="69" bestFit="1" customWidth="1"/>
  </cols>
  <sheetData>
    <row r="1" spans="1:13" ht="29.55" customHeight="1">
      <c r="A1" s="17" t="s">
        <v>23</v>
      </c>
      <c r="B1" s="22" t="s">
        <v>24</v>
      </c>
      <c r="C1" s="22" t="s">
        <v>25</v>
      </c>
      <c r="D1" s="18" t="s">
        <v>26</v>
      </c>
      <c r="E1" s="17" t="s">
        <v>22</v>
      </c>
      <c r="F1" s="22" t="s">
        <v>19</v>
      </c>
      <c r="G1" s="22" t="s">
        <v>20</v>
      </c>
      <c r="H1" s="22" t="s">
        <v>21</v>
      </c>
      <c r="I1" s="17" t="s">
        <v>77</v>
      </c>
      <c r="J1" s="58" t="s">
        <v>78</v>
      </c>
      <c r="K1" s="19" t="s">
        <v>29</v>
      </c>
      <c r="L1" s="62" t="s">
        <v>82</v>
      </c>
      <c r="M1" s="17" t="s">
        <v>398</v>
      </c>
    </row>
    <row r="2" spans="1:13" ht="225" customHeight="1">
      <c r="A2" s="1" t="s">
        <v>119</v>
      </c>
      <c r="B2" s="24" t="s">
        <v>2</v>
      </c>
      <c r="C2" s="24" t="s">
        <v>30</v>
      </c>
      <c r="D2" s="15" t="s">
        <v>120</v>
      </c>
      <c r="E2" s="25" t="s">
        <v>121</v>
      </c>
      <c r="F2" s="24" t="s">
        <v>28</v>
      </c>
      <c r="G2" s="24" t="s">
        <v>31</v>
      </c>
      <c r="H2" s="24" t="s">
        <v>27</v>
      </c>
      <c r="I2" s="3" t="s">
        <v>12</v>
      </c>
      <c r="J2" s="71" t="s">
        <v>4</v>
      </c>
      <c r="K2" s="80" t="str">
        <f>HYPERLINK("mailto:"&amp;VLOOKUP(L2,'CONCAT Codes'!$A$14:$G$25,5,FALSE)&amp;"?subject="&amp;_xlfn.CONCAT(C2," - APPLICANT for ",A2)&amp;"&amp;cc="&amp;'CONCAT Codes'!$A$32&amp;"&amp;body="&amp;D2&amp;"%0A%0APlease see my resume and bio for the above tour.","Click HERE to apply")</f>
        <v>Click HERE to apply</v>
      </c>
      <c r="L2" s="25" t="s">
        <v>83</v>
      </c>
      <c r="M2" s="74" t="s">
        <v>951</v>
      </c>
    </row>
    <row r="3" spans="1:13" ht="144">
      <c r="A3" s="1" t="s">
        <v>252</v>
      </c>
      <c r="B3" s="24" t="s">
        <v>2</v>
      </c>
      <c r="C3" s="24" t="s">
        <v>30</v>
      </c>
      <c r="D3" s="15" t="s">
        <v>253</v>
      </c>
      <c r="E3" s="25" t="s">
        <v>257</v>
      </c>
      <c r="F3" s="24" t="s">
        <v>28</v>
      </c>
      <c r="G3" s="24" t="s">
        <v>31</v>
      </c>
      <c r="H3" s="24" t="s">
        <v>27</v>
      </c>
      <c r="I3" s="3" t="s">
        <v>12</v>
      </c>
      <c r="J3" s="71" t="s">
        <v>4</v>
      </c>
      <c r="K3" s="80" t="str">
        <f>HYPERLINK("mailto:"&amp;VLOOKUP(L3,'CONCAT Codes'!$A$14:$G$25,5,FALSE)&amp;"?subject="&amp;_xlfn.CONCAT(C3," - APPLICANT for ",A3)&amp;"&amp;cc="&amp;'CONCAT Codes'!$A$32&amp;"&amp;body="&amp;D3&amp;"%0A%0APlease see my resume and bio for the above tour.","Click HERE to apply")</f>
        <v>Click HERE to apply</v>
      </c>
      <c r="L3" s="25" t="s">
        <v>83</v>
      </c>
      <c r="M3" s="74" t="s">
        <v>951</v>
      </c>
    </row>
    <row r="4" spans="1:13" ht="100.8">
      <c r="A4" s="1" t="s">
        <v>349</v>
      </c>
      <c r="B4" s="24" t="s">
        <v>2</v>
      </c>
      <c r="C4" s="24" t="s">
        <v>30</v>
      </c>
      <c r="D4" s="15" t="s">
        <v>350</v>
      </c>
      <c r="E4" s="25" t="s">
        <v>355</v>
      </c>
      <c r="F4" s="24" t="s">
        <v>28</v>
      </c>
      <c r="G4" s="24" t="s">
        <v>65</v>
      </c>
      <c r="H4" s="24" t="s">
        <v>27</v>
      </c>
      <c r="I4" s="3" t="s">
        <v>12</v>
      </c>
      <c r="J4" s="71" t="s">
        <v>4</v>
      </c>
      <c r="K4" s="80" t="str">
        <f>HYPERLINK("mailto:"&amp;VLOOKUP(L4,'CONCAT Codes'!$A$14:$G$25,5,FALSE)&amp;"?subject="&amp;_xlfn.CONCAT(C4," - APPLICANT for ",A4)&amp;"&amp;cc="&amp;'CONCAT Codes'!$A$32&amp;"&amp;body="&amp;D4&amp;"%0A%0APlease see my resume and bio for the above tour.","Click HERE to apply")</f>
        <v>Click HERE to apply</v>
      </c>
      <c r="L4" s="25" t="s">
        <v>83</v>
      </c>
      <c r="M4" s="74" t="s">
        <v>951</v>
      </c>
    </row>
    <row r="5" spans="1:13" ht="374.4">
      <c r="A5" s="1" t="s">
        <v>109</v>
      </c>
      <c r="B5" s="24" t="s">
        <v>2</v>
      </c>
      <c r="C5" s="24" t="s">
        <v>41</v>
      </c>
      <c r="D5" s="15" t="s">
        <v>110</v>
      </c>
      <c r="E5" s="25" t="s">
        <v>260</v>
      </c>
      <c r="F5" s="24" t="s">
        <v>28</v>
      </c>
      <c r="G5" s="24" t="s">
        <v>32</v>
      </c>
      <c r="H5" s="24" t="s">
        <v>40</v>
      </c>
      <c r="I5" s="3" t="s">
        <v>3</v>
      </c>
      <c r="J5" s="71" t="s">
        <v>4</v>
      </c>
      <c r="K5" s="80" t="str">
        <f>HYPERLINK("mailto:"&amp;VLOOKUP(L5,'CONCAT Codes'!$A$14:$G$25,5,FALSE)&amp;"?subject="&amp;_xlfn.CONCAT(C5," - APPLICANT for ",A5)&amp;"&amp;cc="&amp;'CONCAT Codes'!$A$32&amp;"&amp;body="&amp;D5&amp;"%0A%0APlease see my resume and bio for the above tour.","Click HERE to apply")</f>
        <v>Click HERE to apply</v>
      </c>
      <c r="L5" s="25" t="s">
        <v>83</v>
      </c>
      <c r="M5" s="74" t="s">
        <v>951</v>
      </c>
    </row>
    <row r="6" spans="1:13" ht="172.8">
      <c r="A6" s="1" t="s">
        <v>287</v>
      </c>
      <c r="B6" s="24" t="s">
        <v>2</v>
      </c>
      <c r="C6" s="24" t="s">
        <v>41</v>
      </c>
      <c r="D6" s="15" t="s">
        <v>288</v>
      </c>
      <c r="E6" s="25" t="s">
        <v>296</v>
      </c>
      <c r="F6" s="24" t="s">
        <v>28</v>
      </c>
      <c r="G6" s="24" t="s">
        <v>289</v>
      </c>
      <c r="H6" s="24" t="s">
        <v>40</v>
      </c>
      <c r="I6" s="3" t="s">
        <v>3</v>
      </c>
      <c r="J6" s="71" t="s">
        <v>4</v>
      </c>
      <c r="K6" s="80" t="str">
        <f>HYPERLINK("mailto:"&amp;VLOOKUP(L6,'CONCAT Codes'!$A$14:$G$25,5,FALSE)&amp;"?subject="&amp;_xlfn.CONCAT(C6," - APPLICANT for ",A6)&amp;"&amp;cc="&amp;'CONCAT Codes'!$A$32&amp;"&amp;body="&amp;D6&amp;"%0A%0APlease see my resume and bio for the above tour.","Click HERE to apply")</f>
        <v>Click HERE to apply</v>
      </c>
      <c r="L6" s="25" t="s">
        <v>83</v>
      </c>
      <c r="M6" s="74" t="s">
        <v>951</v>
      </c>
    </row>
    <row r="7" spans="1:13" ht="259.2">
      <c r="A7" s="1" t="s">
        <v>399</v>
      </c>
      <c r="B7" s="24" t="s">
        <v>2</v>
      </c>
      <c r="C7" s="24" t="s">
        <v>293</v>
      </c>
      <c r="D7" s="15" t="s">
        <v>400</v>
      </c>
      <c r="E7" s="25" t="s">
        <v>406</v>
      </c>
      <c r="F7" s="24" t="s">
        <v>28</v>
      </c>
      <c r="G7" s="24" t="s">
        <v>32</v>
      </c>
      <c r="H7" s="24" t="s">
        <v>263</v>
      </c>
      <c r="I7" s="3" t="s">
        <v>3</v>
      </c>
      <c r="J7" s="71" t="s">
        <v>4</v>
      </c>
      <c r="K7" s="80" t="str">
        <f>HYPERLINK("mailto:"&amp;VLOOKUP(L7,'CONCAT Codes'!$A$14:$G$25,5,FALSE)&amp;"?subject="&amp;_xlfn.CONCAT(C7," - APPLICANT for ",A7)&amp;"&amp;cc="&amp;'CONCAT Codes'!$A$32&amp;"&amp;body="&amp;D7&amp;"%0A%0APlease see my resume and bio for the above tour.","Click HERE to apply")</f>
        <v>Click HERE to apply</v>
      </c>
      <c r="L7" s="25" t="s">
        <v>83</v>
      </c>
      <c r="M7" s="74" t="s">
        <v>951</v>
      </c>
    </row>
    <row r="8" spans="1:13" ht="302.39999999999998">
      <c r="A8" s="1" t="s">
        <v>292</v>
      </c>
      <c r="B8" s="24" t="s">
        <v>2</v>
      </c>
      <c r="C8" s="24" t="s">
        <v>293</v>
      </c>
      <c r="D8" s="15" t="s">
        <v>294</v>
      </c>
      <c r="E8" s="25" t="s">
        <v>397</v>
      </c>
      <c r="F8" s="24" t="s">
        <v>28</v>
      </c>
      <c r="G8" s="24" t="s">
        <v>45</v>
      </c>
      <c r="H8" s="24" t="s">
        <v>295</v>
      </c>
      <c r="I8" s="3" t="s">
        <v>16</v>
      </c>
      <c r="J8" s="71" t="s">
        <v>4</v>
      </c>
      <c r="K8" s="80" t="str">
        <f>HYPERLINK("mailto:"&amp;VLOOKUP(L8,'CONCAT Codes'!$A$14:$G$25,5,FALSE)&amp;"?subject="&amp;_xlfn.CONCAT(C8," - APPLICANT for ",A8)&amp;"&amp;cc="&amp;'CONCAT Codes'!$A$32&amp;"&amp;body="&amp;D8&amp;"%0A%0APlease see my resume and bio for the above tour.","Click HERE to apply")</f>
        <v>Click HERE to apply</v>
      </c>
      <c r="L8" s="25" t="s">
        <v>83</v>
      </c>
      <c r="M8" s="74" t="s">
        <v>951</v>
      </c>
    </row>
    <row r="9" spans="1:13" ht="345.6">
      <c r="A9" s="1" t="s">
        <v>805</v>
      </c>
      <c r="B9" s="24" t="s">
        <v>7</v>
      </c>
      <c r="C9" s="24" t="s">
        <v>43</v>
      </c>
      <c r="D9" s="15" t="s">
        <v>806</v>
      </c>
      <c r="E9" s="25" t="s">
        <v>863</v>
      </c>
      <c r="F9" s="24" t="s">
        <v>1</v>
      </c>
      <c r="G9" s="24" t="s">
        <v>807</v>
      </c>
      <c r="H9" s="24" t="s">
        <v>13</v>
      </c>
      <c r="I9" s="3" t="s">
        <v>14</v>
      </c>
      <c r="J9" s="71" t="s">
        <v>4</v>
      </c>
      <c r="K9" s="20" t="s">
        <v>952</v>
      </c>
      <c r="L9" s="25" t="s">
        <v>88</v>
      </c>
      <c r="M9" s="74" t="s">
        <v>953</v>
      </c>
    </row>
  </sheetData>
  <autoFilter ref="A1:M1" xr:uid="{D60CF029-A45F-4B09-BEA1-AAAF1A79F49F}">
    <sortState xmlns:xlrd2="http://schemas.microsoft.com/office/spreadsheetml/2017/richdata2" ref="A2:M35">
      <sortCondition ref="C1"/>
    </sortState>
  </autoFilter>
  <conditionalFormatting sqref="A1">
    <cfRule type="duplicateValues" dxfId="5" priority="25"/>
  </conditionalFormatting>
  <conditionalFormatting sqref="A2:A4">
    <cfRule type="duplicateValues" dxfId="4" priority="5"/>
  </conditionalFormatting>
  <conditionalFormatting sqref="A5:A7">
    <cfRule type="duplicateValues" dxfId="3" priority="4"/>
  </conditionalFormatting>
  <conditionalFormatting sqref="A8">
    <cfRule type="duplicateValues" dxfId="2" priority="3"/>
  </conditionalFormatting>
  <conditionalFormatting sqref="A9">
    <cfRule type="duplicateValues" dxfId="1" priority="1"/>
  </conditionalFormatting>
  <conditionalFormatting sqref="K2:K8">
    <cfRule type="containsText" dxfId="0" priority="2" operator="containsText" text="Click HERE to apply">
      <formula>NOT(ISERROR(SEARCH("Click HERE to apply",K2)))</formula>
    </cfRule>
  </conditionalFormatting>
  <hyperlinks>
    <hyperlink ref="K9" r:id="rId1" tooltip="Remember to attach a resume and bio!" xr:uid="{3CC6E28E-6C6F-455C-8120-911A7742E68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24Jul2025</vt:lpstr>
      <vt:lpstr>Tours Closed</vt:lpstr>
      <vt:lpstr>Tours Added</vt:lpstr>
      <vt:lpstr>CONCAT Codes</vt:lpstr>
      <vt:lpstr>Tours to be Updated</vt:lpstr>
      <vt:lpstr>'ADOS Tours Updated 24Jul2025'!Print_Area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2025-07-25T13:51:31Z</dcterms:modified>
</cp:coreProperties>
</file>